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C43E12C-6D78-405C-9CDE-64900570A635}" xr6:coauthVersionLast="47" xr6:coauthVersionMax="47" xr10:uidLastSave="{00000000-0000-0000-0000-000000000000}"/>
  <bookViews>
    <workbookView xWindow="-120" yWindow="-120" windowWidth="29040" windowHeight="15840" tabRatio="159" xr2:uid="{00000000-000D-0000-FFFF-FFFF00000000}"/>
  </bookViews>
  <sheets>
    <sheet name="Прилож" sheetId="4" r:id="rId1"/>
  </sheets>
  <externalReferences>
    <externalReference r:id="rId2"/>
    <externalReference r:id="rId3"/>
    <externalReference r:id="rId4"/>
    <externalReference r:id="rId5"/>
  </externalReferences>
  <definedNames>
    <definedName name="_GoBack" localSheetId="0">Прилож!$B$435</definedName>
    <definedName name="_xlnm._FilterDatabase" localSheetId="0" hidden="1">Прилож!$A$13:$GY$13</definedName>
    <definedName name="_xlnm.Print_Titles" localSheetId="0">Прилож!$12:$12</definedName>
    <definedName name="мп" localSheetId="0">#REF!</definedName>
    <definedName name="_xlnm.Print_Area" localSheetId="0">Прилож!$A$1:$R$1670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81029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M1130" i="4" l="1"/>
  <c r="J1577" i="4" l="1"/>
  <c r="L1577" i="4"/>
  <c r="M1577" i="4"/>
  <c r="N1577" i="4"/>
  <c r="H1577" i="4"/>
  <c r="I1570" i="4"/>
  <c r="J1570" i="4"/>
  <c r="L1570" i="4"/>
  <c r="M1570" i="4"/>
  <c r="N1570" i="4"/>
  <c r="H1570" i="4"/>
  <c r="I1560" i="4"/>
  <c r="J1560" i="4"/>
  <c r="L1560" i="4"/>
  <c r="M1560" i="4"/>
  <c r="N1560" i="4"/>
  <c r="H1560" i="4"/>
  <c r="I1550" i="4"/>
  <c r="J1550" i="4"/>
  <c r="L1550" i="4"/>
  <c r="M1550" i="4"/>
  <c r="N1550" i="4"/>
  <c r="H1550" i="4"/>
  <c r="I1533" i="4"/>
  <c r="J1533" i="4"/>
  <c r="L1533" i="4"/>
  <c r="N1533" i="4"/>
  <c r="H1533" i="4"/>
  <c r="I1528" i="4"/>
  <c r="J1528" i="4"/>
  <c r="L1528" i="4"/>
  <c r="M1528" i="4"/>
  <c r="N1528" i="4"/>
  <c r="H1528" i="4"/>
  <c r="I1501" i="4"/>
  <c r="J1501" i="4"/>
  <c r="L1501" i="4"/>
  <c r="N1501" i="4"/>
  <c r="H1501" i="4"/>
  <c r="I1414" i="4"/>
  <c r="J1414" i="4"/>
  <c r="L1414" i="4"/>
  <c r="N1414" i="4"/>
  <c r="H1414" i="4"/>
  <c r="I814" i="4"/>
  <c r="J814" i="4"/>
  <c r="L814" i="4"/>
  <c r="N814" i="4"/>
  <c r="I691" i="4"/>
  <c r="L691" i="4"/>
  <c r="N691" i="4"/>
  <c r="H691" i="4"/>
  <c r="I634" i="4"/>
  <c r="J634" i="4"/>
  <c r="L634" i="4"/>
  <c r="N634" i="4"/>
  <c r="H634" i="4"/>
  <c r="I502" i="4"/>
  <c r="J502" i="4"/>
  <c r="L502" i="4"/>
  <c r="N502" i="4"/>
  <c r="H502" i="4"/>
  <c r="I440" i="4"/>
  <c r="J440" i="4"/>
  <c r="L440" i="4"/>
  <c r="M440" i="4"/>
  <c r="N440" i="4"/>
  <c r="I422" i="4"/>
  <c r="J422" i="4"/>
  <c r="L422" i="4"/>
  <c r="N422" i="4"/>
  <c r="H422" i="4"/>
  <c r="I391" i="4"/>
  <c r="J391" i="4"/>
  <c r="L391" i="4"/>
  <c r="M391" i="4"/>
  <c r="N391" i="4"/>
  <c r="H391" i="4"/>
  <c r="I380" i="4"/>
  <c r="J380" i="4"/>
  <c r="H380" i="4"/>
  <c r="I375" i="4"/>
  <c r="J375" i="4"/>
  <c r="L375" i="4"/>
  <c r="N375" i="4"/>
  <c r="H375" i="4"/>
  <c r="I352" i="4"/>
  <c r="J352" i="4"/>
  <c r="L352" i="4"/>
  <c r="M352" i="4"/>
  <c r="N352" i="4"/>
  <c r="H352" i="4"/>
  <c r="I326" i="4"/>
  <c r="J326" i="4"/>
  <c r="L326" i="4"/>
  <c r="M326" i="4"/>
  <c r="N326" i="4"/>
  <c r="H326" i="4"/>
  <c r="I250" i="4"/>
  <c r="J250" i="4"/>
  <c r="L250" i="4"/>
  <c r="M250" i="4"/>
  <c r="N250" i="4"/>
  <c r="H250" i="4"/>
  <c r="I242" i="4"/>
  <c r="J242" i="4"/>
  <c r="L242" i="4"/>
  <c r="M242" i="4"/>
  <c r="N242" i="4"/>
  <c r="H242" i="4"/>
  <c r="I212" i="4"/>
  <c r="J212" i="4"/>
  <c r="L212" i="4"/>
  <c r="M212" i="4"/>
  <c r="N212" i="4"/>
  <c r="H212" i="4"/>
  <c r="I151" i="4"/>
  <c r="J151" i="4"/>
  <c r="L151" i="4"/>
  <c r="N151" i="4"/>
  <c r="H151" i="4"/>
  <c r="I30" i="4"/>
  <c r="J30" i="4"/>
  <c r="N30" i="4"/>
  <c r="H30" i="4"/>
  <c r="I15" i="4"/>
  <c r="J15" i="4"/>
  <c r="L15" i="4"/>
  <c r="M15" i="4"/>
  <c r="N15" i="4"/>
  <c r="H15" i="4"/>
  <c r="M1396" i="4"/>
  <c r="M1180" i="4"/>
  <c r="M1054" i="4"/>
  <c r="M995" i="4"/>
  <c r="M991" i="4"/>
  <c r="M985" i="4"/>
  <c r="M936" i="4"/>
  <c r="M856" i="4"/>
  <c r="M508" i="4"/>
  <c r="M181" i="4"/>
  <c r="M46" i="4"/>
  <c r="M106" i="4"/>
  <c r="O1670" i="4" l="1"/>
  <c r="O1668" i="4"/>
  <c r="O1666" i="4"/>
  <c r="O1663" i="4"/>
  <c r="O1662" i="4"/>
  <c r="O1661" i="4"/>
  <c r="K1661" i="4" s="1"/>
  <c r="P1661" i="4" s="1"/>
  <c r="O1660" i="4"/>
  <c r="K1660" i="4" s="1"/>
  <c r="P1660" i="4" s="1"/>
  <c r="O1659" i="4"/>
  <c r="K1659" i="4" s="1"/>
  <c r="P1659" i="4" s="1"/>
  <c r="O1658" i="4"/>
  <c r="K1658" i="4" s="1"/>
  <c r="P1658" i="4" s="1"/>
  <c r="O1655" i="4"/>
  <c r="O1654" i="4"/>
  <c r="O1653" i="4"/>
  <c r="O1650" i="4"/>
  <c r="O1646" i="4"/>
  <c r="O1645" i="4"/>
  <c r="O1644" i="4"/>
  <c r="O1641" i="4"/>
  <c r="K1641" i="4" s="1"/>
  <c r="P1641" i="4" s="1"/>
  <c r="O1640" i="4"/>
  <c r="K1640" i="4" s="1"/>
  <c r="P1640" i="4" s="1"/>
  <c r="O1639" i="4"/>
  <c r="K1639" i="4" s="1"/>
  <c r="P1639" i="4" s="1"/>
  <c r="O1638" i="4"/>
  <c r="O1636" i="4"/>
  <c r="O1635" i="4"/>
  <c r="O1633" i="4"/>
  <c r="O1631" i="4"/>
  <c r="O1630" i="4"/>
  <c r="O1629" i="4"/>
  <c r="O1628" i="4"/>
  <c r="K1628" i="4" s="1"/>
  <c r="P1628" i="4" s="1"/>
  <c r="O1626" i="4"/>
  <c r="O1625" i="4"/>
  <c r="O1624" i="4"/>
  <c r="O1623" i="4"/>
  <c r="O1622" i="4"/>
  <c r="O1620" i="4"/>
  <c r="O1619" i="4"/>
  <c r="O1618" i="4"/>
  <c r="O1615" i="4"/>
  <c r="O1614" i="4"/>
  <c r="O1607" i="4"/>
  <c r="K1607" i="4" s="1"/>
  <c r="P1607" i="4" s="1"/>
  <c r="O1606" i="4"/>
  <c r="O1602" i="4"/>
  <c r="O1601" i="4"/>
  <c r="O1599" i="4"/>
  <c r="K1599" i="4" s="1"/>
  <c r="P1599" i="4" s="1"/>
  <c r="O1597" i="4"/>
  <c r="O1594" i="4"/>
  <c r="K1594" i="4" s="1"/>
  <c r="P1594" i="4" s="1"/>
  <c r="O1593" i="4"/>
  <c r="K1593" i="4" s="1"/>
  <c r="P1593" i="4" s="1"/>
  <c r="O1592" i="4"/>
  <c r="K1592" i="4" s="1"/>
  <c r="P1592" i="4" s="1"/>
  <c r="O1591" i="4"/>
  <c r="O1590" i="4"/>
  <c r="K1590" i="4" s="1"/>
  <c r="P1590" i="4" s="1"/>
  <c r="O1588" i="4"/>
  <c r="O1587" i="4"/>
  <c r="O1585" i="4"/>
  <c r="K1585" i="4" s="1"/>
  <c r="P1585" i="4" s="1"/>
  <c r="O1584" i="4"/>
  <c r="K1584" i="4" s="1"/>
  <c r="P1584" i="4" s="1"/>
  <c r="O1583" i="4"/>
  <c r="K1583" i="4" s="1"/>
  <c r="P1583" i="4" s="1"/>
  <c r="O1582" i="4"/>
  <c r="K1582" i="4" s="1"/>
  <c r="P1582" i="4" s="1"/>
  <c r="O1581" i="4"/>
  <c r="K1581" i="4" s="1"/>
  <c r="P1581" i="4" s="1"/>
  <c r="O1580" i="4"/>
  <c r="K1580" i="4" s="1"/>
  <c r="P1580" i="4" s="1"/>
  <c r="O1579" i="4"/>
  <c r="K1579" i="4" s="1"/>
  <c r="P1579" i="4" s="1"/>
  <c r="O1578" i="4"/>
  <c r="O1575" i="4"/>
  <c r="O1573" i="4"/>
  <c r="O1572" i="4"/>
  <c r="O1565" i="4"/>
  <c r="O1564" i="4"/>
  <c r="O1567" i="4"/>
  <c r="O1563" i="4"/>
  <c r="O1558" i="4"/>
  <c r="O1557" i="4"/>
  <c r="O1554" i="4"/>
  <c r="O1553" i="4"/>
  <c r="O1552" i="4"/>
  <c r="O1547" i="4"/>
  <c r="O1543" i="4"/>
  <c r="O1541" i="4"/>
  <c r="O1539" i="4"/>
  <c r="O1538" i="4"/>
  <c r="O1537" i="4"/>
  <c r="O1535" i="4"/>
  <c r="O1534" i="4"/>
  <c r="O1531" i="4"/>
  <c r="O1530" i="4"/>
  <c r="O1529" i="4"/>
  <c r="O1523" i="4"/>
  <c r="O1520" i="4"/>
  <c r="O1519" i="4"/>
  <c r="O1516" i="4"/>
  <c r="O1514" i="4"/>
  <c r="O1512" i="4"/>
  <c r="O1506" i="4"/>
  <c r="O1505" i="4"/>
  <c r="O1510" i="4"/>
  <c r="O1509" i="4"/>
  <c r="O1508" i="4"/>
  <c r="O1507" i="4"/>
  <c r="O1499" i="4"/>
  <c r="O1498" i="4"/>
  <c r="O1496" i="4"/>
  <c r="O1495" i="4"/>
  <c r="O1494" i="4"/>
  <c r="O1493" i="4"/>
  <c r="O1487" i="4"/>
  <c r="O1486" i="4"/>
  <c r="O1485" i="4"/>
  <c r="O1477" i="4"/>
  <c r="O1476" i="4"/>
  <c r="O1474" i="4"/>
  <c r="O1467" i="4"/>
  <c r="O1466" i="4"/>
  <c r="O1465" i="4"/>
  <c r="O1464" i="4"/>
  <c r="O1463" i="4"/>
  <c r="O1462" i="4"/>
  <c r="O1461" i="4"/>
  <c r="O1458" i="4"/>
  <c r="O1453" i="4"/>
  <c r="O1452" i="4"/>
  <c r="O1448" i="4"/>
  <c r="O1446" i="4"/>
  <c r="O1450" i="4"/>
  <c r="O1449" i="4"/>
  <c r="O1444" i="4"/>
  <c r="O1442" i="4"/>
  <c r="K1442" i="4" s="1"/>
  <c r="P1442" i="4" s="1"/>
  <c r="O1427" i="4"/>
  <c r="O1426" i="4"/>
  <c r="O1425" i="4"/>
  <c r="O1424" i="4"/>
  <c r="O1423" i="4"/>
  <c r="O1421" i="4"/>
  <c r="O1420" i="4"/>
  <c r="O1419" i="4"/>
  <c r="O1418" i="4"/>
  <c r="O1406" i="4"/>
  <c r="O1404" i="4"/>
  <c r="O1403" i="4"/>
  <c r="O1398" i="4"/>
  <c r="O1395" i="4"/>
  <c r="O1394" i="4"/>
  <c r="O1393" i="4"/>
  <c r="O1392" i="4"/>
  <c r="O1385" i="4"/>
  <c r="O1383" i="4"/>
  <c r="O1379" i="4"/>
  <c r="O1378" i="4"/>
  <c r="O1377" i="4"/>
  <c r="O1374" i="4"/>
  <c r="O1368" i="4"/>
  <c r="O1367" i="4"/>
  <c r="O1364" i="4"/>
  <c r="O1363" i="4"/>
  <c r="O1362" i="4"/>
  <c r="O1361" i="4"/>
  <c r="O1359" i="4"/>
  <c r="O1351" i="4"/>
  <c r="O1350" i="4"/>
  <c r="O1348" i="4"/>
  <c r="O1347" i="4"/>
  <c r="O1344" i="4"/>
  <c r="O1342" i="4"/>
  <c r="O1338" i="4"/>
  <c r="O1334" i="4"/>
  <c r="O1332" i="4"/>
  <c r="O1331" i="4"/>
  <c r="K1331" i="4" s="1"/>
  <c r="P1331" i="4" s="1"/>
  <c r="O1328" i="4"/>
  <c r="O1326" i="4"/>
  <c r="O1321" i="4"/>
  <c r="O1320" i="4"/>
  <c r="O1318" i="4"/>
  <c r="O1315" i="4"/>
  <c r="O1312" i="4"/>
  <c r="O1310" i="4"/>
  <c r="O1309" i="4"/>
  <c r="O1307" i="4"/>
  <c r="O1306" i="4"/>
  <c r="O1305" i="4"/>
  <c r="O1303" i="4"/>
  <c r="K1303" i="4" s="1"/>
  <c r="P1303" i="4" s="1"/>
  <c r="O1302" i="4"/>
  <c r="K1302" i="4" s="1"/>
  <c r="P1302" i="4" s="1"/>
  <c r="O1301" i="4"/>
  <c r="K1301" i="4" s="1"/>
  <c r="P1301" i="4" s="1"/>
  <c r="O1300" i="4"/>
  <c r="K1300" i="4" s="1"/>
  <c r="P1300" i="4" s="1"/>
  <c r="O1299" i="4"/>
  <c r="K1299" i="4" s="1"/>
  <c r="P1299" i="4" s="1"/>
  <c r="O1298" i="4"/>
  <c r="K1298" i="4" s="1"/>
  <c r="P1298" i="4" s="1"/>
  <c r="O1297" i="4"/>
  <c r="K1297" i="4" s="1"/>
  <c r="P1297" i="4" s="1"/>
  <c r="O1296" i="4"/>
  <c r="K1296" i="4" s="1"/>
  <c r="P1296" i="4" s="1"/>
  <c r="O1295" i="4"/>
  <c r="K1295" i="4" s="1"/>
  <c r="P1295" i="4" s="1"/>
  <c r="O1294" i="4"/>
  <c r="O1293" i="4"/>
  <c r="O1292" i="4"/>
  <c r="O1287" i="4"/>
  <c r="O1285" i="4"/>
  <c r="O1282" i="4"/>
  <c r="O1281" i="4"/>
  <c r="O1280" i="4"/>
  <c r="O1278" i="4"/>
  <c r="O1276" i="4"/>
  <c r="K1276" i="4" s="1"/>
  <c r="P1276" i="4" s="1"/>
  <c r="O1275" i="4"/>
  <c r="O1272" i="4"/>
  <c r="O1271" i="4"/>
  <c r="O1269" i="4"/>
  <c r="K1269" i="4" s="1"/>
  <c r="P1269" i="4" s="1"/>
  <c r="O1268" i="4"/>
  <c r="O1261" i="4"/>
  <c r="O1260" i="4"/>
  <c r="O1258" i="4"/>
  <c r="O1256" i="4"/>
  <c r="O1254" i="4"/>
  <c r="O1250" i="4"/>
  <c r="K1250" i="4" s="1"/>
  <c r="P1250" i="4" s="1"/>
  <c r="O1248" i="4"/>
  <c r="O1240" i="4"/>
  <c r="K1240" i="4" s="1"/>
  <c r="P1240" i="4" s="1"/>
  <c r="O1235" i="4"/>
  <c r="O1233" i="4"/>
  <c r="K1233" i="4" s="1"/>
  <c r="P1233" i="4" s="1"/>
  <c r="O1232" i="4"/>
  <c r="O1231" i="4"/>
  <c r="O1229" i="4"/>
  <c r="O1227" i="4"/>
  <c r="O1225" i="4"/>
  <c r="O1224" i="4"/>
  <c r="O1221" i="4"/>
  <c r="O1218" i="4"/>
  <c r="O1217" i="4"/>
  <c r="K1217" i="4" s="1"/>
  <c r="P1217" i="4" s="1"/>
  <c r="O1216" i="4"/>
  <c r="O1210" i="4"/>
  <c r="O1209" i="4"/>
  <c r="O1208" i="4"/>
  <c r="O1204" i="4"/>
  <c r="O1203" i="4"/>
  <c r="O1201" i="4"/>
  <c r="O1193" i="4"/>
  <c r="K1193" i="4" s="1"/>
  <c r="P1193" i="4" s="1"/>
  <c r="O1192" i="4"/>
  <c r="O1191" i="4"/>
  <c r="O1189" i="4"/>
  <c r="O1188" i="4"/>
  <c r="O1186" i="4"/>
  <c r="K1186" i="4" s="1"/>
  <c r="P1186" i="4" s="1"/>
  <c r="O1165" i="4"/>
  <c r="K1165" i="4" s="1"/>
  <c r="P1165" i="4" s="1"/>
  <c r="O1169" i="4"/>
  <c r="O1167" i="4"/>
  <c r="O1176" i="4"/>
  <c r="O1173" i="4"/>
  <c r="O1158" i="4"/>
  <c r="O1156" i="4"/>
  <c r="O1150" i="4"/>
  <c r="O1148" i="4"/>
  <c r="O1144" i="4"/>
  <c r="O1143" i="4"/>
  <c r="O1138" i="4"/>
  <c r="O1129" i="4"/>
  <c r="K1129" i="4" s="1"/>
  <c r="P1129" i="4" s="1"/>
  <c r="O1128" i="4"/>
  <c r="K1128" i="4" s="1"/>
  <c r="P1128" i="4" s="1"/>
  <c r="O1126" i="4"/>
  <c r="O1125" i="4"/>
  <c r="O1123" i="4"/>
  <c r="O1121" i="4"/>
  <c r="O1120" i="4"/>
  <c r="O1119" i="4"/>
  <c r="O1117" i="4"/>
  <c r="O1116" i="4"/>
  <c r="O1115" i="4"/>
  <c r="O1112" i="4"/>
  <c r="K1112" i="4" s="1"/>
  <c r="P1112" i="4" s="1"/>
  <c r="O1111" i="4"/>
  <c r="O1108" i="4"/>
  <c r="K1108" i="4" s="1"/>
  <c r="P1108" i="4" s="1"/>
  <c r="O1106" i="4"/>
  <c r="K1106" i="4" s="1"/>
  <c r="P1106" i="4" s="1"/>
  <c r="O1105" i="4"/>
  <c r="K1105" i="4" s="1"/>
  <c r="P1105" i="4" s="1"/>
  <c r="O1103" i="4"/>
  <c r="O1096" i="4"/>
  <c r="O1093" i="4"/>
  <c r="O1085" i="4"/>
  <c r="O1083" i="4"/>
  <c r="O1081" i="4"/>
  <c r="O1079" i="4"/>
  <c r="O1077" i="4"/>
  <c r="O1075" i="4"/>
  <c r="O1074" i="4"/>
  <c r="O1072" i="4"/>
  <c r="O1071" i="4"/>
  <c r="O1068" i="4"/>
  <c r="K1068" i="4" s="1"/>
  <c r="P1068" i="4" s="1"/>
  <c r="O1067" i="4"/>
  <c r="O1066" i="4"/>
  <c r="O1050" i="4"/>
  <c r="O1049" i="4"/>
  <c r="O1047" i="4"/>
  <c r="O1046" i="4"/>
  <c r="K1046" i="4" s="1"/>
  <c r="P1046" i="4" s="1"/>
  <c r="O1041" i="4"/>
  <c r="O1040" i="4"/>
  <c r="O1039" i="4"/>
  <c r="O1038" i="4"/>
  <c r="O1036" i="4"/>
  <c r="O1035" i="4"/>
  <c r="O1034" i="4"/>
  <c r="O1032" i="4"/>
  <c r="O1031" i="4"/>
  <c r="O1030" i="4"/>
  <c r="O1027" i="4"/>
  <c r="K1027" i="4" s="1"/>
  <c r="P1027" i="4" s="1"/>
  <c r="O1024" i="4"/>
  <c r="O1022" i="4"/>
  <c r="O1015" i="4"/>
  <c r="O1013" i="4"/>
  <c r="O1008" i="4"/>
  <c r="O1005" i="4"/>
  <c r="O1002" i="4"/>
  <c r="O996" i="4"/>
  <c r="O986" i="4"/>
  <c r="K986" i="4" s="1"/>
  <c r="P986" i="4" s="1"/>
  <c r="O983" i="4"/>
  <c r="O982" i="4"/>
  <c r="O980" i="4"/>
  <c r="O979" i="4"/>
  <c r="O977" i="4"/>
  <c r="O975" i="4"/>
  <c r="O972" i="4"/>
  <c r="O971" i="4"/>
  <c r="O970" i="4"/>
  <c r="O966" i="4"/>
  <c r="O957" i="4"/>
  <c r="O955" i="4"/>
  <c r="O954" i="4"/>
  <c r="O952" i="4"/>
  <c r="O951" i="4"/>
  <c r="O950" i="4"/>
  <c r="O948" i="4"/>
  <c r="O960" i="4"/>
  <c r="K960" i="4" s="1"/>
  <c r="P960" i="4" s="1"/>
  <c r="O945" i="4"/>
  <c r="O943" i="4"/>
  <c r="O940" i="4"/>
  <c r="O938" i="4"/>
  <c r="O930" i="4"/>
  <c r="O929" i="4"/>
  <c r="O925" i="4"/>
  <c r="O924" i="4"/>
  <c r="O922" i="4"/>
  <c r="O916" i="4"/>
  <c r="O914" i="4"/>
  <c r="O912" i="4"/>
  <c r="K912" i="4" s="1"/>
  <c r="P912" i="4" s="1"/>
  <c r="O911" i="4"/>
  <c r="O908" i="4"/>
  <c r="O905" i="4"/>
  <c r="K905" i="4" s="1"/>
  <c r="P905" i="4" s="1"/>
  <c r="O904" i="4"/>
  <c r="O900" i="4"/>
  <c r="K900" i="4" s="1"/>
  <c r="P900" i="4" s="1"/>
  <c r="O896" i="4"/>
  <c r="K896" i="4" s="1"/>
  <c r="P896" i="4" s="1"/>
  <c r="O895" i="4"/>
  <c r="O892" i="4"/>
  <c r="O887" i="4"/>
  <c r="O885" i="4"/>
  <c r="O884" i="4"/>
  <c r="O882" i="4"/>
  <c r="O881" i="4"/>
  <c r="O878" i="4"/>
  <c r="O873" i="4"/>
  <c r="O871" i="4"/>
  <c r="O867" i="4"/>
  <c r="O863" i="4"/>
  <c r="O861" i="4"/>
  <c r="O860" i="4"/>
  <c r="O858" i="4"/>
  <c r="P1248" i="4" l="1"/>
  <c r="K1248" i="4"/>
  <c r="K1578" i="4"/>
  <c r="P1578" i="4" s="1"/>
  <c r="O1528" i="4"/>
  <c r="P1138" i="4"/>
  <c r="K1138" i="4"/>
  <c r="O855" i="4"/>
  <c r="O852" i="4"/>
  <c r="O841" i="4"/>
  <c r="O840" i="4"/>
  <c r="O838" i="4"/>
  <c r="O837" i="4"/>
  <c r="K837" i="4" s="1"/>
  <c r="P837" i="4" s="1"/>
  <c r="O836" i="4"/>
  <c r="O821" i="4"/>
  <c r="O823" i="4"/>
  <c r="O801" i="4"/>
  <c r="O800" i="4"/>
  <c r="O799" i="4"/>
  <c r="O798" i="4"/>
  <c r="O810" i="4"/>
  <c r="O809" i="4"/>
  <c r="O808" i="4"/>
  <c r="O804" i="4"/>
  <c r="O803" i="4"/>
  <c r="O789" i="4"/>
  <c r="O788" i="4"/>
  <c r="O782" i="4"/>
  <c r="O781" i="4"/>
  <c r="K781" i="4" s="1"/>
  <c r="P781" i="4" s="1"/>
  <c r="O777" i="4"/>
  <c r="O776" i="4"/>
  <c r="O775" i="4"/>
  <c r="O774" i="4"/>
  <c r="O773" i="4"/>
  <c r="K773" i="4" s="1"/>
  <c r="P773" i="4" s="1"/>
  <c r="O769" i="4"/>
  <c r="O759" i="4"/>
  <c r="O758" i="4"/>
  <c r="O757" i="4"/>
  <c r="O754" i="4"/>
  <c r="O747" i="4"/>
  <c r="O745" i="4"/>
  <c r="K745" i="4" s="1"/>
  <c r="P745" i="4" s="1"/>
  <c r="O744" i="4"/>
  <c r="K744" i="4" s="1"/>
  <c r="P744" i="4" s="1"/>
  <c r="O743" i="4"/>
  <c r="K743" i="4" s="1"/>
  <c r="P743" i="4" s="1"/>
  <c r="O741" i="4"/>
  <c r="O736" i="4"/>
  <c r="O725" i="4"/>
  <c r="O719" i="4"/>
  <c r="O717" i="4"/>
  <c r="O716" i="4"/>
  <c r="O714" i="4"/>
  <c r="O712" i="4"/>
  <c r="O710" i="4"/>
  <c r="K710" i="4" s="1"/>
  <c r="P710" i="4" s="1"/>
  <c r="O703" i="4"/>
  <c r="K703" i="4" s="1"/>
  <c r="P703" i="4" s="1"/>
  <c r="O702" i="4"/>
  <c r="K702" i="4" s="1"/>
  <c r="P702" i="4" s="1"/>
  <c r="O695" i="4"/>
  <c r="K695" i="4" s="1"/>
  <c r="P695" i="4" s="1"/>
  <c r="O693" i="4"/>
  <c r="O684" i="4"/>
  <c r="O683" i="4"/>
  <c r="O682" i="4"/>
  <c r="O681" i="4"/>
  <c r="O686" i="4"/>
  <c r="O688" i="4"/>
  <c r="O680" i="4"/>
  <c r="O675" i="4"/>
  <c r="O673" i="4"/>
  <c r="O670" i="4"/>
  <c r="O661" i="4"/>
  <c r="O659" i="4"/>
  <c r="O658" i="4"/>
  <c r="O656" i="4"/>
  <c r="O654" i="4"/>
  <c r="O647" i="4"/>
  <c r="O645" i="4"/>
  <c r="O639" i="4"/>
  <c r="O638" i="4"/>
  <c r="O632" i="4"/>
  <c r="O631" i="4"/>
  <c r="O630" i="4"/>
  <c r="O626" i="4"/>
  <c r="O624" i="4"/>
  <c r="O616" i="4"/>
  <c r="O615" i="4"/>
  <c r="O610" i="4"/>
  <c r="O607" i="4"/>
  <c r="O603" i="4"/>
  <c r="O600" i="4"/>
  <c r="O596" i="4"/>
  <c r="O595" i="4"/>
  <c r="O594" i="4"/>
  <c r="O591" i="4"/>
  <c r="O590" i="4"/>
  <c r="O587" i="4"/>
  <c r="O584" i="4"/>
  <c r="O582" i="4"/>
  <c r="O580" i="4"/>
  <c r="O578" i="4"/>
  <c r="O575" i="4"/>
  <c r="O572" i="4"/>
  <c r="O568" i="4"/>
  <c r="O567" i="4"/>
  <c r="O560" i="4"/>
  <c r="O558" i="4"/>
  <c r="O556" i="4"/>
  <c r="O554" i="4"/>
  <c r="O552" i="4"/>
  <c r="O550" i="4"/>
  <c r="O545" i="4"/>
  <c r="O542" i="4"/>
  <c r="O541" i="4"/>
  <c r="O540" i="4"/>
  <c r="O539" i="4"/>
  <c r="O538" i="4"/>
  <c r="O537" i="4"/>
  <c r="O536" i="4"/>
  <c r="O535" i="4"/>
  <c r="O530" i="4"/>
  <c r="O526" i="4"/>
  <c r="O524" i="4"/>
  <c r="O523" i="4"/>
  <c r="O498" i="4"/>
  <c r="O494" i="4"/>
  <c r="O493" i="4"/>
  <c r="O492" i="4"/>
  <c r="O491" i="4"/>
  <c r="O486" i="4"/>
  <c r="O485" i="4"/>
  <c r="O484" i="4"/>
  <c r="O482" i="4"/>
  <c r="O480" i="4"/>
  <c r="O478" i="4"/>
  <c r="O476" i="4"/>
  <c r="O475" i="4"/>
  <c r="O474" i="4"/>
  <c r="O473" i="4"/>
  <c r="O471" i="4"/>
  <c r="O465" i="4"/>
  <c r="O462" i="4"/>
  <c r="O457" i="4"/>
  <c r="O456" i="4"/>
  <c r="O455" i="4"/>
  <c r="O454" i="4"/>
  <c r="O450" i="4"/>
  <c r="O441" i="4"/>
  <c r="O433" i="4"/>
  <c r="O431" i="4"/>
  <c r="O429" i="4"/>
  <c r="O426" i="4"/>
  <c r="O435" i="4"/>
  <c r="O434" i="4"/>
  <c r="O420" i="4"/>
  <c r="O419" i="4"/>
  <c r="O418" i="4"/>
  <c r="O416" i="4"/>
  <c r="O412" i="4"/>
  <c r="O409" i="4"/>
  <c r="O408" i="4"/>
  <c r="O405" i="4"/>
  <c r="O404" i="4"/>
  <c r="O402" i="4"/>
  <c r="O398" i="4"/>
  <c r="O395" i="4"/>
  <c r="O394" i="4"/>
  <c r="O392" i="4"/>
  <c r="O389" i="4"/>
  <c r="O387" i="4"/>
  <c r="O385" i="4"/>
  <c r="O383" i="4"/>
  <c r="O382" i="4"/>
  <c r="O381" i="4"/>
  <c r="O377" i="4"/>
  <c r="O373" i="4"/>
  <c r="O366" i="4"/>
  <c r="O364" i="4"/>
  <c r="O361" i="4"/>
  <c r="O359" i="4"/>
  <c r="O354" i="4"/>
  <c r="O350" i="4"/>
  <c r="O347" i="4"/>
  <c r="O342" i="4"/>
  <c r="O338" i="4"/>
  <c r="O337" i="4"/>
  <c r="O334" i="4"/>
  <c r="O332" i="4"/>
  <c r="O331" i="4"/>
  <c r="O329" i="4"/>
  <c r="O328" i="4"/>
  <c r="O322" i="4"/>
  <c r="O321" i="4"/>
  <c r="O320" i="4"/>
  <c r="O316" i="4"/>
  <c r="K316" i="4" s="1"/>
  <c r="P316" i="4" s="1"/>
  <c r="O315" i="4"/>
  <c r="K315" i="4" s="1"/>
  <c r="P315" i="4" s="1"/>
  <c r="O311" i="4"/>
  <c r="O310" i="4"/>
  <c r="O309" i="4"/>
  <c r="O308" i="4"/>
  <c r="O307" i="4"/>
  <c r="O314" i="4"/>
  <c r="O313" i="4"/>
  <c r="O312" i="4"/>
  <c r="O306" i="4"/>
  <c r="K306" i="4" s="1"/>
  <c r="P306" i="4" s="1"/>
  <c r="O304" i="4"/>
  <c r="O303" i="4"/>
  <c r="O301" i="4"/>
  <c r="O305" i="4"/>
  <c r="O299" i="4"/>
  <c r="O295" i="4"/>
  <c r="O293" i="4"/>
  <c r="O291" i="4"/>
  <c r="O289" i="4"/>
  <c r="O273" i="4"/>
  <c r="O269" i="4"/>
  <c r="O324" i="4"/>
  <c r="O266" i="4"/>
  <c r="K266" i="4" s="1"/>
  <c r="P266" i="4" s="1"/>
  <c r="O264" i="4"/>
  <c r="K264" i="4" s="1"/>
  <c r="P264" i="4" s="1"/>
  <c r="O263" i="4"/>
  <c r="K263" i="4" s="1"/>
  <c r="P263" i="4" s="1"/>
  <c r="O262" i="4"/>
  <c r="O260" i="4"/>
  <c r="K260" i="4" s="1"/>
  <c r="P260" i="4" s="1"/>
  <c r="O259" i="4"/>
  <c r="K259" i="4" s="1"/>
  <c r="P259" i="4" s="1"/>
  <c r="O255" i="4"/>
  <c r="O251" i="4"/>
  <c r="O247" i="4"/>
  <c r="O246" i="4"/>
  <c r="O245" i="4"/>
  <c r="O244" i="4"/>
  <c r="O239" i="4"/>
  <c r="O238" i="4"/>
  <c r="O237" i="4"/>
  <c r="O236" i="4"/>
  <c r="O234" i="4"/>
  <c r="O231" i="4"/>
  <c r="O229" i="4"/>
  <c r="O228" i="4"/>
  <c r="O227" i="4"/>
  <c r="O225" i="4"/>
  <c r="K225" i="4" s="1"/>
  <c r="P225" i="4" s="1"/>
  <c r="O218" i="4"/>
  <c r="O215" i="4"/>
  <c r="O213" i="4"/>
  <c r="O209" i="4"/>
  <c r="O206" i="4"/>
  <c r="O202" i="4"/>
  <c r="O200" i="4"/>
  <c r="O198" i="4"/>
  <c r="O195" i="4"/>
  <c r="O194" i="4"/>
  <c r="O192" i="4"/>
  <c r="O191" i="4"/>
  <c r="O189" i="4"/>
  <c r="O188" i="4"/>
  <c r="O203" i="4"/>
  <c r="O185" i="4"/>
  <c r="K185" i="4" s="1"/>
  <c r="P185" i="4" s="1"/>
  <c r="O184" i="4"/>
  <c r="K184" i="4" s="1"/>
  <c r="P184" i="4" s="1"/>
  <c r="O183" i="4"/>
  <c r="K183" i="4" s="1"/>
  <c r="P183" i="4" s="1"/>
  <c r="O179" i="4"/>
  <c r="O178" i="4"/>
  <c r="O173" i="4"/>
  <c r="O172" i="4"/>
  <c r="O170" i="4"/>
  <c r="O168" i="4"/>
  <c r="O167" i="4"/>
  <c r="O166" i="4"/>
  <c r="K166" i="4" s="1"/>
  <c r="P166" i="4" s="1"/>
  <c r="O158" i="4"/>
  <c r="O154" i="4"/>
  <c r="O153" i="4"/>
  <c r="O152" i="4"/>
  <c r="O132" i="4"/>
  <c r="O149" i="4"/>
  <c r="O147" i="4"/>
  <c r="O146" i="4"/>
  <c r="O144" i="4"/>
  <c r="O142" i="4"/>
  <c r="O123" i="4"/>
  <c r="O122" i="4"/>
  <c r="O121" i="4"/>
  <c r="O118" i="4"/>
  <c r="O138" i="4"/>
  <c r="O136" i="4"/>
  <c r="O135" i="4"/>
  <c r="O134" i="4"/>
  <c r="O113" i="4"/>
  <c r="O124" i="4"/>
  <c r="O131" i="4"/>
  <c r="O111" i="4"/>
  <c r="O110" i="4"/>
  <c r="O108" i="4"/>
  <c r="O105" i="4"/>
  <c r="O103" i="4"/>
  <c r="O102" i="4"/>
  <c r="O101" i="4"/>
  <c r="O100" i="4"/>
  <c r="O99" i="4"/>
  <c r="O95" i="4"/>
  <c r="O93" i="4"/>
  <c r="O91" i="4"/>
  <c r="O87" i="4"/>
  <c r="O86" i="4"/>
  <c r="O85" i="4"/>
  <c r="O84" i="4"/>
  <c r="O82" i="4"/>
  <c r="O77" i="4"/>
  <c r="O74" i="4"/>
  <c r="O70" i="4"/>
  <c r="O68" i="4"/>
  <c r="O67" i="4"/>
  <c r="O63" i="4"/>
  <c r="O60" i="4"/>
  <c r="O58" i="4"/>
  <c r="O57" i="4"/>
  <c r="O55" i="4"/>
  <c r="O52" i="4"/>
  <c r="O49" i="4"/>
  <c r="O32" i="4"/>
  <c r="O27" i="4"/>
  <c r="O26" i="4"/>
  <c r="O25" i="4"/>
  <c r="O23" i="4"/>
  <c r="O21" i="4"/>
  <c r="O20" i="4"/>
  <c r="O19" i="4"/>
  <c r="K1588" i="4"/>
  <c r="P1588" i="4" s="1"/>
  <c r="K1586" i="4"/>
  <c r="P1586" i="4" l="1"/>
  <c r="I437" i="4"/>
  <c r="J437" i="4"/>
  <c r="L437" i="4"/>
  <c r="M437" i="4"/>
  <c r="N437" i="4"/>
  <c r="H437" i="4"/>
  <c r="I217" i="4"/>
  <c r="J217" i="4"/>
  <c r="L217" i="4"/>
  <c r="N217" i="4"/>
  <c r="H217" i="4"/>
  <c r="K1176" i="4" l="1"/>
  <c r="P1176" i="4" s="1"/>
  <c r="K52" i="4" l="1"/>
  <c r="P52" i="4" s="1"/>
  <c r="K1180" i="4" l="1"/>
  <c r="P1180" i="4" s="1"/>
  <c r="O1181" i="4" l="1"/>
  <c r="K1181" i="4" s="1"/>
  <c r="P1181" i="4" s="1"/>
  <c r="O196" i="4" l="1"/>
  <c r="M381" i="4" l="1"/>
  <c r="M380" i="4" s="1"/>
  <c r="L381" i="4"/>
  <c r="L380" i="4" s="1"/>
  <c r="N381" i="4"/>
  <c r="N380" i="4" s="1"/>
  <c r="N13" i="4" s="1"/>
  <c r="I1645" i="4" l="1"/>
  <c r="J730" i="4" l="1"/>
  <c r="J771" i="4" l="1"/>
  <c r="J778" i="4" l="1"/>
  <c r="J742" i="4"/>
  <c r="J722" i="4"/>
  <c r="J720" i="4"/>
  <c r="J734" i="4" l="1"/>
  <c r="J765" i="4" l="1"/>
  <c r="J764" i="4"/>
  <c r="J727" i="4" l="1"/>
  <c r="I1657" i="4" l="1"/>
  <c r="I1655" i="4"/>
  <c r="I1644" i="4"/>
  <c r="I1624" i="4"/>
  <c r="I1623" i="4"/>
  <c r="I1610" i="4"/>
  <c r="I1609" i="4"/>
  <c r="I1603" i="4"/>
  <c r="I1602" i="4"/>
  <c r="I1600" i="4"/>
  <c r="I1598" i="4"/>
  <c r="I1589" i="4"/>
  <c r="I1577" i="4" s="1"/>
  <c r="I13" i="4" s="1"/>
  <c r="H1281" i="4"/>
  <c r="H814" i="4" s="1"/>
  <c r="J782" i="4"/>
  <c r="J780" i="4"/>
  <c r="J777" i="4"/>
  <c r="J776" i="4"/>
  <c r="J775" i="4"/>
  <c r="J774" i="4"/>
  <c r="J770" i="4"/>
  <c r="J768" i="4"/>
  <c r="J767" i="4"/>
  <c r="J763" i="4"/>
  <c r="J762" i="4"/>
  <c r="J761" i="4"/>
  <c r="J760" i="4"/>
  <c r="J759" i="4"/>
  <c r="J758" i="4"/>
  <c r="J757" i="4"/>
  <c r="J756" i="4"/>
  <c r="J755" i="4"/>
  <c r="J753" i="4"/>
  <c r="J752" i="4"/>
  <c r="J751" i="4"/>
  <c r="J750" i="4"/>
  <c r="J749" i="4"/>
  <c r="J748" i="4"/>
  <c r="J747" i="4"/>
  <c r="J740" i="4"/>
  <c r="J739" i="4"/>
  <c r="J738" i="4"/>
  <c r="J737" i="4"/>
  <c r="J736" i="4"/>
  <c r="J732" i="4"/>
  <c r="J729" i="4"/>
  <c r="J728" i="4"/>
  <c r="J725" i="4"/>
  <c r="J724" i="4"/>
  <c r="J719" i="4"/>
  <c r="H486" i="4"/>
  <c r="H440" i="4" s="1"/>
  <c r="L132" i="4"/>
  <c r="L30" i="4" s="1"/>
  <c r="L13" i="4" s="1"/>
  <c r="J691" i="4" l="1"/>
  <c r="J13" i="4" s="1"/>
  <c r="H13" i="4"/>
  <c r="K157" i="4"/>
  <c r="P157" i="4" s="1"/>
  <c r="K190" i="4" l="1"/>
  <c r="P190" i="4" l="1"/>
  <c r="K903" i="4" l="1"/>
  <c r="P903" i="4" s="1"/>
  <c r="K902" i="4"/>
  <c r="P902" i="4" s="1"/>
  <c r="K901" i="4"/>
  <c r="P901" i="4" s="1"/>
  <c r="K1052" i="4" l="1"/>
  <c r="P1052" i="4" s="1"/>
  <c r="K1131" i="4" l="1"/>
  <c r="P1131" i="4" s="1"/>
  <c r="K1390" i="4"/>
  <c r="P1390" i="4" s="1"/>
  <c r="K1065" i="4" l="1"/>
  <c r="P1065" i="4" s="1"/>
  <c r="K1257" i="4"/>
  <c r="P1257" i="4" s="1"/>
  <c r="K141" i="4"/>
  <c r="P141" i="4" s="1"/>
  <c r="K1513" i="4"/>
  <c r="P1513" i="4" s="1"/>
  <c r="K907" i="4"/>
  <c r="P907" i="4" s="1"/>
  <c r="O1171" i="4" l="1"/>
  <c r="K1171" i="4" s="1"/>
  <c r="P1171" i="4" s="1"/>
  <c r="O1145" i="4"/>
  <c r="K1145" i="4" s="1"/>
  <c r="O643" i="4"/>
  <c r="K643" i="4" s="1"/>
  <c r="P643" i="4" s="1"/>
  <c r="O182" i="4"/>
  <c r="K182" i="4" s="1"/>
  <c r="P182" i="4" s="1"/>
  <c r="O176" i="4"/>
  <c r="K176" i="4" s="1"/>
  <c r="P176" i="4" s="1"/>
  <c r="O1497" i="4"/>
  <c r="K1497" i="4" s="1"/>
  <c r="P1497" i="4" s="1"/>
  <c r="O1370" i="4"/>
  <c r="K1370" i="4" s="1"/>
  <c r="P1370" i="4" s="1"/>
  <c r="O636" i="4"/>
  <c r="K636" i="4" s="1"/>
  <c r="P636" i="4" s="1"/>
  <c r="O451" i="4"/>
  <c r="K451" i="4" s="1"/>
  <c r="P451" i="4" s="1"/>
  <c r="O452" i="4"/>
  <c r="K452" i="4" s="1"/>
  <c r="P452" i="4" s="1"/>
  <c r="O277" i="4"/>
  <c r="K277" i="4" s="1"/>
  <c r="P277" i="4" s="1"/>
  <c r="O40" i="4"/>
  <c r="K40" i="4" s="1"/>
  <c r="P40" i="4" s="1"/>
  <c r="K1368" i="4" l="1"/>
  <c r="P1368" i="4" s="1"/>
  <c r="K196" i="4" l="1"/>
  <c r="P196" i="4" s="1"/>
  <c r="K991" i="4" l="1"/>
  <c r="P991" i="4" s="1"/>
  <c r="K1597" i="4" l="1"/>
  <c r="P1597" i="4" s="1"/>
  <c r="K1396" i="4" l="1"/>
  <c r="P1396" i="4" s="1"/>
  <c r="K1268" i="4"/>
  <c r="P1268" i="4" s="1"/>
  <c r="K808" i="4" l="1"/>
  <c r="P808" i="4" s="1"/>
  <c r="K1554" i="4" l="1"/>
  <c r="P1554" i="4" s="1"/>
  <c r="K1565" i="4" l="1"/>
  <c r="P1565" i="4" s="1"/>
  <c r="K134" i="4" l="1"/>
  <c r="P134" i="4" s="1"/>
  <c r="K1514" i="4" l="1"/>
  <c r="P1514" i="4" s="1"/>
  <c r="K1458" i="4"/>
  <c r="P1458" i="4" s="1"/>
  <c r="K1328" i="4"/>
  <c r="P1328" i="4" s="1"/>
  <c r="K1367" i="4"/>
  <c r="P1367" i="4" s="1"/>
  <c r="K1231" i="4" l="1"/>
  <c r="P1231" i="4" s="1"/>
  <c r="K1188" i="4" l="1"/>
  <c r="P1188" i="4" s="1"/>
  <c r="K1221" i="4"/>
  <c r="P1221" i="4" s="1"/>
  <c r="K1271" i="4"/>
  <c r="P1271" i="4" s="1"/>
  <c r="K1256" i="4"/>
  <c r="P1256" i="4" s="1"/>
  <c r="K1254" i="4"/>
  <c r="P1254" i="4" s="1"/>
  <c r="K1173" i="4"/>
  <c r="P1173" i="4" s="1"/>
  <c r="K1126" i="4" l="1"/>
  <c r="P1126" i="4" s="1"/>
  <c r="K1148" i="4"/>
  <c r="P1148" i="4" s="1"/>
  <c r="K1150" i="4"/>
  <c r="P1150" i="4" s="1"/>
  <c r="K1167" i="4"/>
  <c r="P1167" i="4" s="1"/>
  <c r="K1085" i="4" l="1"/>
  <c r="P1085" i="4" s="1"/>
  <c r="K1083" i="4" l="1"/>
  <c r="P1083" i="4" s="1"/>
  <c r="O33" i="4" l="1"/>
  <c r="K33" i="4" s="1"/>
  <c r="P33" i="4" s="1"/>
  <c r="O34" i="4"/>
  <c r="K34" i="4" s="1"/>
  <c r="P34" i="4" s="1"/>
  <c r="O35" i="4"/>
  <c r="K35" i="4" s="1"/>
  <c r="P35" i="4" s="1"/>
  <c r="O45" i="4"/>
  <c r="K45" i="4" s="1"/>
  <c r="P45" i="4" s="1"/>
  <c r="O62" i="4"/>
  <c r="K62" i="4" s="1"/>
  <c r="P62" i="4" s="1"/>
  <c r="O104" i="4"/>
  <c r="O41" i="4"/>
  <c r="K41" i="4" s="1"/>
  <c r="P41" i="4" s="1"/>
  <c r="K1312" i="4" l="1"/>
  <c r="P1312" i="4" s="1"/>
  <c r="K1158" i="4"/>
  <c r="P1158" i="4" s="1"/>
  <c r="K914" i="4"/>
  <c r="P914" i="4" s="1"/>
  <c r="K1668" i="4"/>
  <c r="P1668" i="4" s="1"/>
  <c r="K1633" i="4"/>
  <c r="P1633" i="4" s="1"/>
  <c r="K104" i="4"/>
  <c r="P104" i="4"/>
  <c r="K1666" i="4"/>
  <c r="P1666" i="4" s="1"/>
  <c r="K1618" i="4"/>
  <c r="P1618" i="4" s="1"/>
  <c r="K1650" i="4"/>
  <c r="P1650" i="4" s="1"/>
  <c r="K1631" i="4"/>
  <c r="P1631" i="4" s="1"/>
  <c r="K1638" i="4"/>
  <c r="P1638" i="4" s="1"/>
  <c r="K1670" i="4"/>
  <c r="P1670" i="4" s="1"/>
  <c r="K1474" i="4" l="1"/>
  <c r="P1474" i="4" s="1"/>
  <c r="K1541" i="4"/>
  <c r="P1541" i="4" s="1"/>
  <c r="K1543" i="4"/>
  <c r="P1543" i="4" s="1"/>
  <c r="K1461" i="4"/>
  <c r="P1461" i="4" s="1"/>
  <c r="K1563" i="4"/>
  <c r="K1537" i="4"/>
  <c r="P1537" i="4" s="1"/>
  <c r="K1452" i="4"/>
  <c r="P1452" i="4" s="1"/>
  <c r="K1448" i="4"/>
  <c r="P1448" i="4" s="1"/>
  <c r="K1446" i="4"/>
  <c r="P1446" i="4" s="1"/>
  <c r="K1378" i="4"/>
  <c r="P1378" i="4" s="1"/>
  <c r="K1379" i="4"/>
  <c r="P1379" i="4" s="1"/>
  <c r="K1278" i="4"/>
  <c r="P1278" i="4" s="1"/>
  <c r="K1280" i="4"/>
  <c r="P1280" i="4" s="1"/>
  <c r="K1281" i="4"/>
  <c r="P1281" i="4" s="1"/>
  <c r="K1398" i="4"/>
  <c r="P1398" i="4" s="1"/>
  <c r="K1406" i="4"/>
  <c r="P1406" i="4" s="1"/>
  <c r="K1359" i="4"/>
  <c r="P1359" i="4" s="1"/>
  <c r="K1374" i="4"/>
  <c r="P1374" i="4" s="1"/>
  <c r="K1287" i="4"/>
  <c r="P1287" i="4" s="1"/>
  <c r="K1275" i="4"/>
  <c r="P1275" i="4" s="1"/>
  <c r="K1285" i="4"/>
  <c r="P1285" i="4" s="1"/>
  <c r="K1334" i="4"/>
  <c r="P1334" i="4" s="1"/>
  <c r="K1203" i="4"/>
  <c r="P1203" i="4" s="1"/>
  <c r="K1282" i="4"/>
  <c r="P1282" i="4" s="1"/>
  <c r="K1377" i="4"/>
  <c r="P1377" i="4" s="1"/>
  <c r="K929" i="4"/>
  <c r="P929" i="4" s="1"/>
  <c r="K803" i="4"/>
  <c r="P803" i="4" s="1"/>
  <c r="K804" i="4"/>
  <c r="P804" i="4" s="1"/>
  <c r="P1563" i="4" l="1"/>
  <c r="O24" i="4"/>
  <c r="K24" i="4" s="1"/>
  <c r="P24" i="4" s="1"/>
  <c r="O18" i="4"/>
  <c r="K18" i="4" s="1"/>
  <c r="K1615" i="4"/>
  <c r="P1615" i="4" s="1"/>
  <c r="K1614" i="4"/>
  <c r="P1614" i="4" s="1"/>
  <c r="K1575" i="4" l="1"/>
  <c r="P1575" i="4" s="1"/>
  <c r="K1495" i="4"/>
  <c r="P1495" i="4" s="1"/>
  <c r="K1507" i="4"/>
  <c r="P1507" i="4" s="1"/>
  <c r="K1510" i="4"/>
  <c r="P1510" i="4" s="1"/>
  <c r="K1519" i="4"/>
  <c r="P1519" i="4" s="1"/>
  <c r="K1260" i="4"/>
  <c r="P1260" i="4" s="1"/>
  <c r="K1292" i="4"/>
  <c r="P1292" i="4" s="1"/>
  <c r="K1318" i="4"/>
  <c r="P1318" i="4" s="1"/>
  <c r="K1320" i="4"/>
  <c r="P1320" i="4" s="1"/>
  <c r="K1392" i="4"/>
  <c r="P1392" i="4" s="1"/>
  <c r="K1309" i="4"/>
  <c r="P1309" i="4" s="1"/>
  <c r="K1310" i="4"/>
  <c r="P1310" i="4" s="1"/>
  <c r="K1622" i="4"/>
  <c r="P1622" i="4" s="1"/>
  <c r="K1654" i="4"/>
  <c r="P1654" i="4" s="1"/>
  <c r="K1625" i="4"/>
  <c r="P1625" i="4" s="1"/>
  <c r="K1620" i="4"/>
  <c r="P1620" i="4" s="1"/>
  <c r="K1644" i="4"/>
  <c r="P1644" i="4" s="1"/>
  <c r="K1663" i="4"/>
  <c r="P1663" i="4" s="1"/>
  <c r="K135" i="4"/>
  <c r="P135" i="4" s="1"/>
  <c r="K1623" i="4"/>
  <c r="P1623" i="4" s="1"/>
  <c r="O22" i="4"/>
  <c r="K1619" i="4"/>
  <c r="P1619" i="4" s="1"/>
  <c r="K1653" i="4"/>
  <c r="P1653" i="4" s="1"/>
  <c r="K1662" i="4"/>
  <c r="P1662" i="4" s="1"/>
  <c r="K1075" i="4"/>
  <c r="P1075" i="4" s="1"/>
  <c r="K1626" i="4"/>
  <c r="P1626" i="4" s="1"/>
  <c r="K136" i="4"/>
  <c r="P136" i="4" s="1"/>
  <c r="K1645" i="4"/>
  <c r="P1645" i="4" s="1"/>
  <c r="K1624" i="4"/>
  <c r="P1624" i="4" s="1"/>
  <c r="K1602" i="4"/>
  <c r="P1602" i="4" s="1"/>
  <c r="K1606" i="4"/>
  <c r="P1606" i="4" s="1"/>
  <c r="K138" i="4"/>
  <c r="P138" i="4" s="1"/>
  <c r="K1629" i="4"/>
  <c r="P1629" i="4" s="1"/>
  <c r="K1635" i="4"/>
  <c r="P1635" i="4" s="1"/>
  <c r="K1630" i="4"/>
  <c r="P1630" i="4" s="1"/>
  <c r="K1636" i="4"/>
  <c r="P1636" i="4" s="1"/>
  <c r="K1655" i="4"/>
  <c r="P1655" i="4" s="1"/>
  <c r="K1646" i="4"/>
  <c r="P1646" i="4" s="1"/>
  <c r="K22" i="4" l="1"/>
  <c r="K1539" i="4"/>
  <c r="P1539" i="4" s="1"/>
  <c r="K1466" i="4"/>
  <c r="P1466" i="4" s="1"/>
  <c r="K1557" i="4"/>
  <c r="P1557" i="4" s="1"/>
  <c r="K1493" i="4"/>
  <c r="P1493" i="4" s="1"/>
  <c r="K1463" i="4"/>
  <c r="P1463" i="4" s="1"/>
  <c r="K1498" i="4"/>
  <c r="P1498" i="4" s="1"/>
  <c r="K1523" i="4"/>
  <c r="P1523" i="4" s="1"/>
  <c r="K1564" i="4"/>
  <c r="K1462" i="4"/>
  <c r="P1462" i="4" s="1"/>
  <c r="K1520" i="4"/>
  <c r="P1520" i="4" s="1"/>
  <c r="K1530" i="4"/>
  <c r="P1530" i="4" s="1"/>
  <c r="K1558" i="4"/>
  <c r="P1558" i="4" s="1"/>
  <c r="K1516" i="4"/>
  <c r="P1516" i="4" s="1"/>
  <c r="K1547" i="4"/>
  <c r="P1547" i="4" s="1"/>
  <c r="K1601" i="4"/>
  <c r="P1601" i="4" s="1"/>
  <c r="K1512" i="4"/>
  <c r="P1512" i="4" s="1"/>
  <c r="K1487" i="4"/>
  <c r="P1487" i="4" s="1"/>
  <c r="K1508" i="4"/>
  <c r="P1508" i="4" s="1"/>
  <c r="K1538" i="4"/>
  <c r="P1538" i="4" s="1"/>
  <c r="K1467" i="4"/>
  <c r="P1467" i="4" s="1"/>
  <c r="K1505" i="4"/>
  <c r="K1591" i="4"/>
  <c r="P1591" i="4" s="1"/>
  <c r="K1476" i="4"/>
  <c r="P1476" i="4" s="1"/>
  <c r="K1485" i="4"/>
  <c r="P1485" i="4" s="1"/>
  <c r="K1486" i="4"/>
  <c r="P1486" i="4" s="1"/>
  <c r="K1587" i="4"/>
  <c r="K1552" i="4"/>
  <c r="K1494" i="4"/>
  <c r="P1494" i="4" s="1"/>
  <c r="K1499" i="4"/>
  <c r="P1499" i="4" s="1"/>
  <c r="K1496" i="4"/>
  <c r="P1496" i="4" s="1"/>
  <c r="K1567" i="4"/>
  <c r="P1567" i="4" s="1"/>
  <c r="K1553" i="4"/>
  <c r="P1553" i="4" s="1"/>
  <c r="K1465" i="4"/>
  <c r="P1465" i="4" s="1"/>
  <c r="K1477" i="4"/>
  <c r="P1477" i="4" s="1"/>
  <c r="K1464" i="4"/>
  <c r="P1464" i="4" s="1"/>
  <c r="K1509" i="4"/>
  <c r="P1509" i="4" s="1"/>
  <c r="K1506" i="4"/>
  <c r="P1506" i="4" s="1"/>
  <c r="K1450" i="4"/>
  <c r="P1450" i="4" s="1"/>
  <c r="K1444" i="4"/>
  <c r="P1444" i="4" s="1"/>
  <c r="K1449" i="4"/>
  <c r="P1449" i="4" s="1"/>
  <c r="K1393" i="4"/>
  <c r="P1393" i="4" s="1"/>
  <c r="K1395" i="4"/>
  <c r="P1395" i="4" s="1"/>
  <c r="K1385" i="4"/>
  <c r="P1385" i="4" s="1"/>
  <c r="K1272" i="4"/>
  <c r="P1272" i="4" s="1"/>
  <c r="K1424" i="4"/>
  <c r="P1424" i="4" s="1"/>
  <c r="K1363" i="4"/>
  <c r="P1363" i="4" s="1"/>
  <c r="K1364" i="4"/>
  <c r="P1364" i="4" s="1"/>
  <c r="K1338" i="4"/>
  <c r="P1338" i="4" s="1"/>
  <c r="K1342" i="4"/>
  <c r="P1342" i="4" s="1"/>
  <c r="K1362" i="4"/>
  <c r="P1362" i="4" s="1"/>
  <c r="K1404" i="4"/>
  <c r="P1404" i="4" s="1"/>
  <c r="K1119" i="4"/>
  <c r="P1119" i="4" s="1"/>
  <c r="K1427" i="4"/>
  <c r="P1427" i="4" s="1"/>
  <c r="K1423" i="4"/>
  <c r="P1423" i="4" s="1"/>
  <c r="K1348" i="4"/>
  <c r="P1348" i="4" s="1"/>
  <c r="K1403" i="4"/>
  <c r="P1403" i="4" s="1"/>
  <c r="K1224" i="4"/>
  <c r="P1224" i="4" s="1"/>
  <c r="K1306" i="4"/>
  <c r="P1306" i="4" s="1"/>
  <c r="K1307" i="4"/>
  <c r="P1307" i="4" s="1"/>
  <c r="K1315" i="4"/>
  <c r="P1315" i="4" s="1"/>
  <c r="K1321" i="4"/>
  <c r="P1321" i="4" s="1"/>
  <c r="K1111" i="4"/>
  <c r="P1111" i="4" s="1"/>
  <c r="K1421" i="4"/>
  <c r="P1421" i="4" s="1"/>
  <c r="K1229" i="4"/>
  <c r="P1229" i="4" s="1"/>
  <c r="K1156" i="4"/>
  <c r="P1156" i="4" s="1"/>
  <c r="K1293" i="4"/>
  <c r="P1293" i="4" s="1"/>
  <c r="K1294" i="4"/>
  <c r="P1294" i="4" s="1"/>
  <c r="K1344" i="4"/>
  <c r="P1344" i="4" s="1"/>
  <c r="K1347" i="4"/>
  <c r="P1347" i="4" s="1"/>
  <c r="K1208" i="4"/>
  <c r="P1208" i="4" s="1"/>
  <c r="K1204" i="4"/>
  <c r="P1204" i="4" s="1"/>
  <c r="K1216" i="4"/>
  <c r="P1216" i="4" s="1"/>
  <c r="K1210" i="4"/>
  <c r="P1210" i="4" s="1"/>
  <c r="K1418" i="4"/>
  <c r="K1103" i="4"/>
  <c r="P1103" i="4" s="1"/>
  <c r="K1425" i="4"/>
  <c r="P1425" i="4" s="1"/>
  <c r="K1426" i="4"/>
  <c r="P1426" i="4" s="1"/>
  <c r="K1261" i="4"/>
  <c r="P1261" i="4" s="1"/>
  <c r="K1077" i="4"/>
  <c r="P1077" i="4" s="1"/>
  <c r="K1071" i="4"/>
  <c r="P1071" i="4" s="1"/>
  <c r="K1258" i="4"/>
  <c r="P1258" i="4" s="1"/>
  <c r="K1191" i="4"/>
  <c r="P1191" i="4" s="1"/>
  <c r="K1189" i="4"/>
  <c r="P1189" i="4" s="1"/>
  <c r="K1143" i="4"/>
  <c r="P1143" i="4" s="1"/>
  <c r="K1130" i="4"/>
  <c r="K1144" i="4"/>
  <c r="P1144" i="4" s="1"/>
  <c r="K1117" i="4"/>
  <c r="P1117" i="4" s="1"/>
  <c r="K1209" i="4"/>
  <c r="P1209" i="4" s="1"/>
  <c r="K1394" i="4"/>
  <c r="P1394" i="4" s="1"/>
  <c r="K1125" i="4"/>
  <c r="P1125" i="4" s="1"/>
  <c r="K1123" i="4"/>
  <c r="P1123" i="4" s="1"/>
  <c r="K1235" i="4"/>
  <c r="P1235" i="4" s="1"/>
  <c r="K1232" i="4"/>
  <c r="P1232" i="4" s="1"/>
  <c r="K1096" i="4"/>
  <c r="P1096" i="4" s="1"/>
  <c r="K1093" i="4"/>
  <c r="P1093" i="4" s="1"/>
  <c r="K1305" i="4"/>
  <c r="P1305" i="4" s="1"/>
  <c r="K1169" i="4"/>
  <c r="P1169" i="4" s="1"/>
  <c r="K1116" i="4"/>
  <c r="P1116" i="4" s="1"/>
  <c r="K1115" i="4"/>
  <c r="P1115" i="4" s="1"/>
  <c r="K1326" i="4"/>
  <c r="P1326" i="4" s="1"/>
  <c r="K1332" i="4"/>
  <c r="P1332" i="4" s="1"/>
  <c r="K1121" i="4"/>
  <c r="P1121" i="4" s="1"/>
  <c r="K1218" i="4"/>
  <c r="P1218" i="4" s="1"/>
  <c r="K1079" i="4"/>
  <c r="P1079" i="4" s="1"/>
  <c r="K1074" i="4"/>
  <c r="P1074" i="4" s="1"/>
  <c r="K1227" i="4"/>
  <c r="P1227" i="4" s="1"/>
  <c r="K1225" i="4"/>
  <c r="P1225" i="4" s="1"/>
  <c r="K1066" i="4"/>
  <c r="P1066" i="4" s="1"/>
  <c r="K1361" i="4"/>
  <c r="P1361" i="4" s="1"/>
  <c r="K1081" i="4"/>
  <c r="P1081" i="4" s="1"/>
  <c r="K1072" i="4"/>
  <c r="P1072" i="4" s="1"/>
  <c r="K1120" i="4"/>
  <c r="P1120" i="4" s="1"/>
  <c r="K1201" i="4"/>
  <c r="P1201" i="4" s="1"/>
  <c r="K1192" i="4"/>
  <c r="P1192" i="4" s="1"/>
  <c r="K1054" i="4"/>
  <c r="P1054" i="4" s="1"/>
  <c r="K1420" i="4"/>
  <c r="P1420" i="4" s="1"/>
  <c r="K1067" i="4"/>
  <c r="P1067" i="4" s="1"/>
  <c r="K1383" i="4"/>
  <c r="P1383" i="4" s="1"/>
  <c r="K1419" i="4"/>
  <c r="P1419" i="4" s="1"/>
  <c r="K1350" i="4"/>
  <c r="P1350" i="4" s="1"/>
  <c r="K1351" i="4"/>
  <c r="P1351" i="4" s="1"/>
  <c r="K810" i="4"/>
  <c r="P810" i="4" s="1"/>
  <c r="K809" i="4"/>
  <c r="P809" i="4" s="1"/>
  <c r="K1572" i="4"/>
  <c r="S1572" i="4"/>
  <c r="K1529" i="4"/>
  <c r="K1453" i="4"/>
  <c r="P1453" i="4" s="1"/>
  <c r="P131" i="4"/>
  <c r="K131" i="4"/>
  <c r="K1534" i="4"/>
  <c r="K124" i="4"/>
  <c r="P124" i="4"/>
  <c r="P132" i="4"/>
  <c r="K132" i="4"/>
  <c r="P1505" i="4" l="1"/>
  <c r="P1564" i="4"/>
  <c r="P1572" i="4"/>
  <c r="P1552" i="4"/>
  <c r="P1418" i="4"/>
  <c r="P1587" i="4"/>
  <c r="P1130" i="4"/>
  <c r="K1535" i="4"/>
  <c r="P1535" i="4" s="1"/>
  <c r="K1531" i="4"/>
  <c r="K1528" i="4" s="1"/>
  <c r="P1534" i="4"/>
  <c r="P1529" i="4"/>
  <c r="K1573" i="4"/>
  <c r="P1573" i="4" s="1"/>
  <c r="P1531" i="4" l="1"/>
  <c r="P1528" i="4"/>
  <c r="O137" i="4" l="1"/>
  <c r="K137" i="4" s="1"/>
  <c r="P137" i="4" s="1"/>
  <c r="O384" i="4" l="1"/>
  <c r="O368" i="4" l="1"/>
  <c r="K368" i="4" s="1"/>
  <c r="P368" i="4" s="1"/>
  <c r="K384" i="4"/>
  <c r="O711" i="4" l="1"/>
  <c r="K711" i="4" s="1"/>
  <c r="P711" i="4" s="1"/>
  <c r="P384" i="4"/>
  <c r="M48" i="4" l="1"/>
  <c r="K48" i="4" l="1"/>
  <c r="P48" i="4" s="1"/>
  <c r="O1384" i="4" l="1"/>
  <c r="K1384" i="4" s="1"/>
  <c r="P1384" i="4" s="1"/>
  <c r="O761" i="4" l="1"/>
  <c r="K761" i="4" s="1"/>
  <c r="P761" i="4" s="1"/>
  <c r="O796" i="4" l="1"/>
  <c r="K796" i="4" s="1"/>
  <c r="P796" i="4" s="1"/>
  <c r="O772" i="4"/>
  <c r="K772" i="4" s="1"/>
  <c r="P772" i="4" s="1"/>
  <c r="O393" i="4" l="1"/>
  <c r="O214" i="4"/>
  <c r="O212" i="4" s="1"/>
  <c r="K214" i="4" l="1"/>
  <c r="K393" i="4"/>
  <c r="P393" i="4" l="1"/>
  <c r="P214" i="4"/>
  <c r="O270" i="4"/>
  <c r="K270" i="4" s="1"/>
  <c r="P270" i="4" s="1"/>
  <c r="O528" i="4" l="1"/>
  <c r="K528" i="4" s="1"/>
  <c r="P528" i="4" s="1"/>
  <c r="O527" i="4"/>
  <c r="K527" i="4" s="1"/>
  <c r="P527" i="4" s="1"/>
  <c r="O1360" i="4" l="1"/>
  <c r="K1360" i="4" s="1"/>
  <c r="P1360" i="4" s="1"/>
  <c r="M1211" i="4" l="1"/>
  <c r="M814" i="4" s="1"/>
  <c r="K1211" i="4" l="1"/>
  <c r="P1211" i="4" s="1"/>
  <c r="O83" i="4"/>
  <c r="K83" i="4" l="1"/>
  <c r="P83" i="4"/>
  <c r="O1163" i="4"/>
  <c r="K1163" i="4" s="1"/>
  <c r="P1163" i="4" s="1"/>
  <c r="O78" i="4" l="1"/>
  <c r="P78" i="4" l="1"/>
  <c r="K78" i="4"/>
  <c r="O1397" i="4"/>
  <c r="K1397" i="4" s="1"/>
  <c r="P1397" i="4" s="1"/>
  <c r="O1262" i="4"/>
  <c r="K1262" i="4" s="1"/>
  <c r="P1262" i="4" s="1"/>
  <c r="O1263" i="4"/>
  <c r="K1263" i="4" s="1"/>
  <c r="P1263" i="4" s="1"/>
  <c r="O1141" i="4"/>
  <c r="K1141" i="4" s="1"/>
  <c r="P1141" i="4" s="1"/>
  <c r="O1139" i="4"/>
  <c r="K1139" i="4" s="1"/>
  <c r="P1139" i="4" s="1"/>
  <c r="O1140" i="4"/>
  <c r="K1140" i="4" s="1"/>
  <c r="P1140" i="4" s="1"/>
  <c r="O1086" i="4"/>
  <c r="K1086" i="4" s="1"/>
  <c r="P1086" i="4" s="1"/>
  <c r="O1228" i="4"/>
  <c r="K1228" i="4" s="1"/>
  <c r="P1228" i="4" s="1"/>
  <c r="O1048" i="4"/>
  <c r="K1048" i="4" s="1"/>
  <c r="P1048" i="4" s="1"/>
  <c r="O1003" i="4"/>
  <c r="K1003" i="4" s="1"/>
  <c r="P1003" i="4" s="1"/>
  <c r="O992" i="4"/>
  <c r="K992" i="4" s="1"/>
  <c r="P992" i="4" s="1"/>
  <c r="O946" i="4"/>
  <c r="K946" i="4" s="1"/>
  <c r="P946" i="4" s="1"/>
  <c r="O1316" i="4"/>
  <c r="K1316" i="4" s="1"/>
  <c r="P1316" i="4" s="1"/>
  <c r="O1006" i="4"/>
  <c r="K1006" i="4" s="1"/>
  <c r="P1006" i="4" s="1"/>
  <c r="O976" i="4"/>
  <c r="K976" i="4" s="1"/>
  <c r="P976" i="4" s="1"/>
  <c r="O1473" i="4"/>
  <c r="K1473" i="4" s="1"/>
  <c r="P1473" i="4" s="1"/>
  <c r="O978" i="4" l="1"/>
  <c r="K978" i="4" s="1"/>
  <c r="P978" i="4" s="1"/>
  <c r="O1055" i="4"/>
  <c r="K1055" i="4" s="1"/>
  <c r="P1055" i="4" s="1"/>
  <c r="O1212" i="4"/>
  <c r="K1212" i="4" s="1"/>
  <c r="P1212" i="4" s="1"/>
  <c r="O967" i="4"/>
  <c r="K967" i="4" s="1"/>
  <c r="P967" i="4" s="1"/>
  <c r="O1319" i="4"/>
  <c r="O1311" i="4"/>
  <c r="K1311" i="4" s="1"/>
  <c r="P1311" i="4" s="1"/>
  <c r="O1346" i="4"/>
  <c r="K1346" i="4" s="1"/>
  <c r="P1346" i="4" s="1"/>
  <c r="O981" i="4"/>
  <c r="K981" i="4" s="1"/>
  <c r="P981" i="4" s="1"/>
  <c r="O990" i="4"/>
  <c r="K990" i="4" s="1"/>
  <c r="P990" i="4" s="1"/>
  <c r="O692" i="4" l="1"/>
  <c r="O694" i="4"/>
  <c r="K1319" i="4"/>
  <c r="P1319" i="4"/>
  <c r="O355" i="4"/>
  <c r="K355" i="4" s="1"/>
  <c r="P355" i="4" s="1"/>
  <c r="K694" i="4" l="1"/>
  <c r="P694" i="4" s="1"/>
  <c r="K692" i="4"/>
  <c r="P692" i="4" s="1"/>
  <c r="O80" i="4" l="1"/>
  <c r="K80" i="4" l="1"/>
  <c r="P80" i="4"/>
  <c r="O1568" i="4" l="1"/>
  <c r="K1568" i="4" l="1"/>
  <c r="P1568" i="4" s="1"/>
  <c r="S1568" i="4"/>
  <c r="O1340" i="4" l="1"/>
  <c r="K1340" i="4" s="1"/>
  <c r="P1340" i="4" s="1"/>
  <c r="O1330" i="4"/>
  <c r="K1330" i="4" s="1"/>
  <c r="P1330" i="4" s="1"/>
  <c r="O1184" i="4"/>
  <c r="K1184" i="4" s="1"/>
  <c r="P1184" i="4" s="1"/>
  <c r="O1153" i="4" l="1"/>
  <c r="K1153" i="4" s="1"/>
  <c r="P1153" i="4" s="1"/>
  <c r="O1029" i="4"/>
  <c r="K1029" i="4" s="1"/>
  <c r="P1029" i="4" s="1"/>
  <c r="O784" i="4"/>
  <c r="K784" i="4" s="1"/>
  <c r="P784" i="4" s="1"/>
  <c r="O779" i="4"/>
  <c r="K779" i="4" s="1"/>
  <c r="P779" i="4" s="1"/>
  <c r="O731" i="4"/>
  <c r="K731" i="4" s="1"/>
  <c r="P731" i="4" s="1"/>
  <c r="O723" i="4"/>
  <c r="K723" i="4" s="1"/>
  <c r="P723" i="4" s="1"/>
  <c r="O721" i="4"/>
  <c r="K721" i="4" s="1"/>
  <c r="P721" i="4" s="1"/>
  <c r="O678" i="4" l="1"/>
  <c r="K678" i="4" s="1"/>
  <c r="P678" i="4" s="1"/>
  <c r="O589" i="4" l="1"/>
  <c r="K589" i="4" s="1"/>
  <c r="P589" i="4" s="1"/>
  <c r="O258" i="4" l="1"/>
  <c r="K258" i="4" s="1"/>
  <c r="P258" i="4" s="1"/>
  <c r="O1136" i="4" l="1"/>
  <c r="K1136" i="4" s="1"/>
  <c r="P1136" i="4" s="1"/>
  <c r="O89" i="4" l="1"/>
  <c r="K89" i="4" s="1"/>
  <c r="P89" i="4" s="1"/>
  <c r="O612" i="4"/>
  <c r="K612" i="4" s="1"/>
  <c r="P612" i="4" s="1"/>
  <c r="O546" i="4"/>
  <c r="K546" i="4" s="1"/>
  <c r="P546" i="4" s="1"/>
  <c r="O199" i="4" l="1"/>
  <c r="K199" i="4" s="1"/>
  <c r="P199" i="4" s="1"/>
  <c r="O1249" i="4" l="1"/>
  <c r="K1249" i="4" s="1"/>
  <c r="P1249" i="4" s="1"/>
  <c r="O1234" i="4"/>
  <c r="K1234" i="4" s="1"/>
  <c r="P1234" i="4" s="1"/>
  <c r="O1213" i="4"/>
  <c r="K1213" i="4" s="1"/>
  <c r="P1213" i="4" s="1"/>
  <c r="O865" i="4"/>
  <c r="K865" i="4" s="1"/>
  <c r="P865" i="4" s="1"/>
  <c r="O1045" i="4"/>
  <c r="K1045" i="4" s="1"/>
  <c r="P1045" i="4" s="1"/>
  <c r="O842" i="4"/>
  <c r="K842" i="4" s="1"/>
  <c r="P842" i="4" s="1"/>
  <c r="O1411" i="4"/>
  <c r="K1411" i="4" s="1"/>
  <c r="P1411" i="4" s="1"/>
  <c r="O1410" i="4"/>
  <c r="K1410" i="4" s="1"/>
  <c r="P1410" i="4" s="1"/>
  <c r="O1354" i="4"/>
  <c r="K1354" i="4" s="1"/>
  <c r="P1354" i="4" s="1"/>
  <c r="O1236" i="4"/>
  <c r="K1236" i="4" s="1"/>
  <c r="P1236" i="4" s="1"/>
  <c r="O1064" i="4"/>
  <c r="K1064" i="4" s="1"/>
  <c r="P1064" i="4" s="1"/>
  <c r="O839" i="4"/>
  <c r="K839" i="4" s="1"/>
  <c r="P839" i="4" s="1"/>
  <c r="O1133" i="4"/>
  <c r="K1133" i="4" s="1"/>
  <c r="P1133" i="4" s="1"/>
  <c r="O898" i="4"/>
  <c r="K898" i="4" s="1"/>
  <c r="P898" i="4" s="1"/>
  <c r="O1053" i="4"/>
  <c r="K1053" i="4" s="1"/>
  <c r="P1053" i="4" s="1"/>
  <c r="O1168" i="4"/>
  <c r="K1168" i="4" s="1"/>
  <c r="P1168" i="4" s="1"/>
  <c r="O1134" i="4"/>
  <c r="K1134" i="4" s="1"/>
  <c r="P1134" i="4" s="1"/>
  <c r="O932" i="4"/>
  <c r="K932" i="4" s="1"/>
  <c r="P932" i="4" s="1"/>
  <c r="O1196" i="4" l="1"/>
  <c r="K1412" i="4"/>
  <c r="P1412" i="4" s="1"/>
  <c r="O1135" i="4"/>
  <c r="K1135" i="4" s="1"/>
  <c r="P1135" i="4" s="1"/>
  <c r="O1389" i="4"/>
  <c r="K1389" i="4" s="1"/>
  <c r="P1389" i="4" s="1"/>
  <c r="O1388" i="4"/>
  <c r="K1388" i="4" s="1"/>
  <c r="P1388" i="4" s="1"/>
  <c r="O993" i="4"/>
  <c r="K993" i="4" s="1"/>
  <c r="P993" i="4" s="1"/>
  <c r="K1196" i="4"/>
  <c r="P1196" i="4"/>
  <c r="O1132" i="4"/>
  <c r="K1132" i="4" s="1"/>
  <c r="P1132" i="4" s="1"/>
  <c r="O933" i="4"/>
  <c r="K933" i="4" s="1"/>
  <c r="P933" i="4" s="1"/>
  <c r="O1266" i="4"/>
  <c r="K1266" i="4" s="1"/>
  <c r="P1266" i="4" s="1"/>
  <c r="O1265" i="4"/>
  <c r="K1265" i="4" s="1"/>
  <c r="P1265" i="4" s="1"/>
  <c r="O1243" i="4"/>
  <c r="K1243" i="4" s="1"/>
  <c r="P1243" i="4" s="1"/>
  <c r="O906" i="4"/>
  <c r="K906" i="4" s="1"/>
  <c r="P906" i="4" s="1"/>
  <c r="O899" i="4"/>
  <c r="K899" i="4" s="1"/>
  <c r="P899" i="4" s="1"/>
  <c r="O248" i="4" l="1"/>
  <c r="K248" i="4" s="1"/>
  <c r="P248" i="4" s="1"/>
  <c r="O708" i="4"/>
  <c r="K708" i="4" s="1"/>
  <c r="P708" i="4" s="1"/>
  <c r="O707" i="4"/>
  <c r="K707" i="4" s="1"/>
  <c r="P707" i="4" s="1"/>
  <c r="O706" i="4"/>
  <c r="K706" i="4" s="1"/>
  <c r="P706" i="4" s="1"/>
  <c r="O705" i="4"/>
  <c r="K705" i="4" s="1"/>
  <c r="P705" i="4" s="1"/>
  <c r="O698" i="4"/>
  <c r="K698" i="4" s="1"/>
  <c r="P698" i="4" s="1"/>
  <c r="O697" i="4"/>
  <c r="K697" i="4" s="1"/>
  <c r="P697" i="4" s="1"/>
  <c r="O700" i="4"/>
  <c r="K700" i="4" s="1"/>
  <c r="P700" i="4" s="1"/>
  <c r="O699" i="4"/>
  <c r="K699" i="4" s="1"/>
  <c r="P699" i="4" s="1"/>
  <c r="O507" i="4"/>
  <c r="K507" i="4" s="1"/>
  <c r="P507" i="4" s="1"/>
  <c r="O1652" i="4"/>
  <c r="K1652" i="4" s="1"/>
  <c r="P1652" i="4" s="1"/>
  <c r="O1603" i="4"/>
  <c r="K1603" i="4" s="1"/>
  <c r="P1603" i="4" s="1"/>
  <c r="O1517" i="4"/>
  <c r="K1517" i="4" s="1"/>
  <c r="P1517" i="4" s="1"/>
  <c r="O1456" i="4"/>
  <c r="K1456" i="4" s="1"/>
  <c r="P1456" i="4" s="1"/>
  <c r="O1445" i="4"/>
  <c r="K1445" i="4" s="1"/>
  <c r="P1445" i="4" s="1"/>
  <c r="O1401" i="4"/>
  <c r="K1401" i="4" s="1"/>
  <c r="P1401" i="4" s="1"/>
  <c r="O1375" i="4"/>
  <c r="K1375" i="4" s="1"/>
  <c r="P1375" i="4" s="1"/>
  <c r="O1313" i="4"/>
  <c r="K1313" i="4" s="1"/>
  <c r="P1313" i="4" s="1"/>
  <c r="O1288" i="4"/>
  <c r="K1288" i="4" s="1"/>
  <c r="P1288" i="4" s="1"/>
  <c r="O1226" i="4"/>
  <c r="K1226" i="4" s="1"/>
  <c r="P1226" i="4" s="1"/>
  <c r="O1179" i="4"/>
  <c r="K1179" i="4" s="1"/>
  <c r="P1179" i="4" s="1"/>
  <c r="O1175" i="4"/>
  <c r="K1175" i="4" s="1"/>
  <c r="P1175" i="4" s="1"/>
  <c r="O1157" i="4"/>
  <c r="K1157" i="4" s="1"/>
  <c r="P1157" i="4" s="1"/>
  <c r="O1142" i="4"/>
  <c r="K1142" i="4" s="1"/>
  <c r="P1142" i="4" s="1"/>
  <c r="O1107" i="4"/>
  <c r="K1107" i="4" s="1"/>
  <c r="P1107" i="4" s="1"/>
  <c r="O1095" i="4"/>
  <c r="K1095" i="4" s="1"/>
  <c r="P1095" i="4" s="1"/>
  <c r="O1094" i="4"/>
  <c r="K1094" i="4" s="1"/>
  <c r="P1094" i="4" s="1"/>
  <c r="O1078" i="4"/>
  <c r="K1078" i="4" s="1"/>
  <c r="P1078" i="4" s="1"/>
  <c r="O1073" i="4"/>
  <c r="K1073" i="4" s="1"/>
  <c r="P1073" i="4" s="1"/>
  <c r="O1056" i="4"/>
  <c r="K1056" i="4" s="1"/>
  <c r="P1056" i="4" s="1"/>
  <c r="O1037" i="4"/>
  <c r="K1037" i="4" s="1"/>
  <c r="P1037" i="4" s="1"/>
  <c r="O1023" i="4"/>
  <c r="O1014" i="4"/>
  <c r="K1014" i="4" s="1"/>
  <c r="P1014" i="4" s="1"/>
  <c r="O1007" i="4"/>
  <c r="K1007" i="4" s="1"/>
  <c r="P1007" i="4" s="1"/>
  <c r="O984" i="4"/>
  <c r="K984" i="4" s="1"/>
  <c r="P984" i="4" s="1"/>
  <c r="O974" i="4"/>
  <c r="K974" i="4" s="1"/>
  <c r="P974" i="4" s="1"/>
  <c r="O973" i="4"/>
  <c r="K973" i="4" s="1"/>
  <c r="P973" i="4" s="1"/>
  <c r="O968" i="4"/>
  <c r="K968" i="4" s="1"/>
  <c r="P968" i="4" s="1"/>
  <c r="O965" i="4"/>
  <c r="K965" i="4" s="1"/>
  <c r="P965" i="4" s="1"/>
  <c r="O956" i="4"/>
  <c r="K956" i="4" s="1"/>
  <c r="P956" i="4" s="1"/>
  <c r="O953" i="4"/>
  <c r="K953" i="4" s="1"/>
  <c r="P953" i="4" s="1"/>
  <c r="O959" i="4"/>
  <c r="K959" i="4" s="1"/>
  <c r="P959" i="4" s="1"/>
  <c r="O942" i="4"/>
  <c r="K942" i="4" s="1"/>
  <c r="P942" i="4" s="1"/>
  <c r="O941" i="4"/>
  <c r="K941" i="4" s="1"/>
  <c r="P941" i="4" s="1"/>
  <c r="O939" i="4"/>
  <c r="K939" i="4" s="1"/>
  <c r="P939" i="4" s="1"/>
  <c r="O937" i="4"/>
  <c r="K937" i="4" s="1"/>
  <c r="P937" i="4" s="1"/>
  <c r="O862" i="4"/>
  <c r="K862" i="4" s="1"/>
  <c r="P862" i="4" s="1"/>
  <c r="O851" i="4"/>
  <c r="K851" i="4" s="1"/>
  <c r="P851" i="4" s="1"/>
  <c r="O829" i="4"/>
  <c r="K829" i="4" s="1"/>
  <c r="P829" i="4" s="1"/>
  <c r="O828" i="4"/>
  <c r="K828" i="4" s="1"/>
  <c r="P828" i="4" s="1"/>
  <c r="O811" i="4"/>
  <c r="K811" i="4" s="1"/>
  <c r="P811" i="4" s="1"/>
  <c r="O762" i="4"/>
  <c r="K762" i="4" s="1"/>
  <c r="P762" i="4" s="1"/>
  <c r="M685" i="4"/>
  <c r="K685" i="4" s="1"/>
  <c r="P685" i="4" s="1"/>
  <c r="O664" i="4"/>
  <c r="K664" i="4" s="1"/>
  <c r="P664" i="4" s="1"/>
  <c r="O622" i="4"/>
  <c r="K622" i="4" s="1"/>
  <c r="P622" i="4" s="1"/>
  <c r="O620" i="4"/>
  <c r="K620" i="4" s="1"/>
  <c r="P620" i="4" s="1"/>
  <c r="O602" i="4"/>
  <c r="K602" i="4" s="1"/>
  <c r="P602" i="4" s="1"/>
  <c r="O597" i="4"/>
  <c r="K597" i="4" s="1"/>
  <c r="P597" i="4" s="1"/>
  <c r="O583" i="4"/>
  <c r="K583" i="4" s="1"/>
  <c r="P583" i="4" s="1"/>
  <c r="O570" i="4"/>
  <c r="K570" i="4" s="1"/>
  <c r="P570" i="4" s="1"/>
  <c r="O569" i="4"/>
  <c r="K569" i="4" s="1"/>
  <c r="P569" i="4" s="1"/>
  <c r="O513" i="4"/>
  <c r="K513" i="4" s="1"/>
  <c r="P513" i="4" s="1"/>
  <c r="O510" i="4"/>
  <c r="K510" i="4" s="1"/>
  <c r="P510" i="4" s="1"/>
  <c r="O479" i="4"/>
  <c r="K479" i="4" s="1"/>
  <c r="P479" i="4" s="1"/>
  <c r="O428" i="4"/>
  <c r="K428" i="4" s="1"/>
  <c r="P428" i="4" s="1"/>
  <c r="O424" i="4"/>
  <c r="K424" i="4" s="1"/>
  <c r="P424" i="4" s="1"/>
  <c r="O388" i="4"/>
  <c r="O370" i="4"/>
  <c r="K370" i="4" s="1"/>
  <c r="P370" i="4" s="1"/>
  <c r="O356" i="4"/>
  <c r="K356" i="4" s="1"/>
  <c r="P356" i="4" s="1"/>
  <c r="O296" i="4"/>
  <c r="K296" i="4" s="1"/>
  <c r="P296" i="4" s="1"/>
  <c r="O265" i="4"/>
  <c r="K265" i="4" s="1"/>
  <c r="P265" i="4" s="1"/>
  <c r="O261" i="4"/>
  <c r="O253" i="4"/>
  <c r="K253" i="4" s="1"/>
  <c r="P253" i="4" s="1"/>
  <c r="O252" i="4"/>
  <c r="O210" i="4"/>
  <c r="K210" i="4" s="1"/>
  <c r="P210" i="4" s="1"/>
  <c r="O205" i="4"/>
  <c r="K205" i="4" s="1"/>
  <c r="P205" i="4" s="1"/>
  <c r="O177" i="4"/>
  <c r="K177" i="4" s="1"/>
  <c r="P177" i="4" s="1"/>
  <c r="M148" i="4"/>
  <c r="K148" i="4" s="1"/>
  <c r="P148" i="4" s="1"/>
  <c r="O126" i="4"/>
  <c r="O109" i="4"/>
  <c r="O92" i="4"/>
  <c r="O73" i="4"/>
  <c r="O69" i="4"/>
  <c r="O59" i="4"/>
  <c r="K59" i="4" s="1"/>
  <c r="P59" i="4" s="1"/>
  <c r="O39" i="4"/>
  <c r="K39" i="4" s="1"/>
  <c r="P39" i="4" s="1"/>
  <c r="O37" i="4"/>
  <c r="K37" i="4" s="1"/>
  <c r="P37" i="4" s="1"/>
  <c r="O1647" i="4"/>
  <c r="K1647" i="4" s="1"/>
  <c r="P1647" i="4" s="1"/>
  <c r="O1621" i="4"/>
  <c r="K1621" i="4" s="1"/>
  <c r="P1621" i="4" s="1"/>
  <c r="O1616" i="4"/>
  <c r="K1616" i="4" s="1"/>
  <c r="P1616" i="4" s="1"/>
  <c r="O1608" i="4"/>
  <c r="K1608" i="4" s="1"/>
  <c r="P1608" i="4" s="1"/>
  <c r="O1524" i="4"/>
  <c r="K1524" i="4" s="1"/>
  <c r="P1524" i="4" s="1"/>
  <c r="O1511" i="4"/>
  <c r="O1491" i="4"/>
  <c r="K1491" i="4" s="1"/>
  <c r="P1491" i="4" s="1"/>
  <c r="O1407" i="4"/>
  <c r="K1407" i="4" s="1"/>
  <c r="P1407" i="4" s="1"/>
  <c r="O1402" i="4"/>
  <c r="K1402" i="4" s="1"/>
  <c r="P1402" i="4" s="1"/>
  <c r="O1387" i="4"/>
  <c r="K1387" i="4" s="1"/>
  <c r="P1387" i="4" s="1"/>
  <c r="O1355" i="4"/>
  <c r="K1355" i="4" s="1"/>
  <c r="P1355" i="4" s="1"/>
  <c r="O1339" i="4"/>
  <c r="K1339" i="4" s="1"/>
  <c r="P1339" i="4" s="1"/>
  <c r="O1337" i="4"/>
  <c r="K1337" i="4" s="1"/>
  <c r="P1337" i="4" s="1"/>
  <c r="O1329" i="4"/>
  <c r="K1329" i="4" s="1"/>
  <c r="P1329" i="4" s="1"/>
  <c r="O1283" i="4"/>
  <c r="K1283" i="4" s="1"/>
  <c r="P1283" i="4" s="1"/>
  <c r="O1264" i="4"/>
  <c r="K1264" i="4" s="1"/>
  <c r="P1264" i="4" s="1"/>
  <c r="O1252" i="4"/>
  <c r="K1252" i="4" s="1"/>
  <c r="P1252" i="4" s="1"/>
  <c r="O1251" i="4"/>
  <c r="K1251" i="4" s="1"/>
  <c r="P1251" i="4" s="1"/>
  <c r="O1237" i="4"/>
  <c r="K1237" i="4" s="1"/>
  <c r="P1237" i="4" s="1"/>
  <c r="O1214" i="4"/>
  <c r="K1214" i="4" s="1"/>
  <c r="P1214" i="4" s="1"/>
  <c r="O1183" i="4"/>
  <c r="O1090" i="4"/>
  <c r="K1090" i="4" s="1"/>
  <c r="P1090" i="4" s="1"/>
  <c r="O1087" i="4"/>
  <c r="K1087" i="4" s="1"/>
  <c r="P1087" i="4" s="1"/>
  <c r="O1061" i="4"/>
  <c r="K1061" i="4" s="1"/>
  <c r="P1061" i="4" s="1"/>
  <c r="O1043" i="4"/>
  <c r="K1043" i="4" s="1"/>
  <c r="P1043" i="4" s="1"/>
  <c r="O1025" i="4"/>
  <c r="K1025" i="4" s="1"/>
  <c r="P1025" i="4" s="1"/>
  <c r="O1011" i="4"/>
  <c r="K1011" i="4" s="1"/>
  <c r="P1011" i="4" s="1"/>
  <c r="O961" i="4"/>
  <c r="K961" i="4" s="1"/>
  <c r="P961" i="4" s="1"/>
  <c r="O947" i="4"/>
  <c r="K947" i="4" s="1"/>
  <c r="P947" i="4" s="1"/>
  <c r="O934" i="4"/>
  <c r="K934" i="4" s="1"/>
  <c r="P934" i="4" s="1"/>
  <c r="O931" i="4"/>
  <c r="K931" i="4" s="1"/>
  <c r="P931" i="4" s="1"/>
  <c r="O926" i="4"/>
  <c r="K926" i="4" s="1"/>
  <c r="P926" i="4" s="1"/>
  <c r="O920" i="4"/>
  <c r="K920" i="4" s="1"/>
  <c r="P920" i="4" s="1"/>
  <c r="O919" i="4"/>
  <c r="K919" i="4" s="1"/>
  <c r="P919" i="4" s="1"/>
  <c r="O918" i="4"/>
  <c r="K918" i="4" s="1"/>
  <c r="P918" i="4" s="1"/>
  <c r="O917" i="4"/>
  <c r="K917" i="4" s="1"/>
  <c r="P917" i="4" s="1"/>
  <c r="O909" i="4"/>
  <c r="K909" i="4" s="1"/>
  <c r="P909" i="4" s="1"/>
  <c r="O893" i="4"/>
  <c r="K893" i="4" s="1"/>
  <c r="P893" i="4" s="1"/>
  <c r="O891" i="4"/>
  <c r="K891" i="4" s="1"/>
  <c r="P891" i="4" s="1"/>
  <c r="O890" i="4"/>
  <c r="K890" i="4" s="1"/>
  <c r="P890" i="4" s="1"/>
  <c r="O883" i="4"/>
  <c r="K883" i="4" s="1"/>
  <c r="P883" i="4" s="1"/>
  <c r="O869" i="4"/>
  <c r="K869" i="4" s="1"/>
  <c r="P869" i="4" s="1"/>
  <c r="O868" i="4"/>
  <c r="K868" i="4" s="1"/>
  <c r="P868" i="4" s="1"/>
  <c r="O857" i="4"/>
  <c r="K857" i="4" s="1"/>
  <c r="P857" i="4" s="1"/>
  <c r="O846" i="4"/>
  <c r="K846" i="4" s="1"/>
  <c r="P846" i="4" s="1"/>
  <c r="O835" i="4"/>
  <c r="K835" i="4" s="1"/>
  <c r="P835" i="4" s="1"/>
  <c r="O834" i="4"/>
  <c r="K834" i="4" s="1"/>
  <c r="P834" i="4" s="1"/>
  <c r="O832" i="4"/>
  <c r="K832" i="4" s="1"/>
  <c r="P832" i="4" s="1"/>
  <c r="O830" i="4"/>
  <c r="K830" i="4" s="1"/>
  <c r="P830" i="4" s="1"/>
  <c r="O826" i="4"/>
  <c r="O825" i="4"/>
  <c r="O824" i="4"/>
  <c r="K824" i="4" s="1"/>
  <c r="P824" i="4" s="1"/>
  <c r="O817" i="4"/>
  <c r="K817" i="4" s="1"/>
  <c r="P817" i="4" s="1"/>
  <c r="O816" i="4"/>
  <c r="K816" i="4" s="1"/>
  <c r="P816" i="4" s="1"/>
  <c r="O792" i="4"/>
  <c r="K792" i="4" s="1"/>
  <c r="P792" i="4" s="1"/>
  <c r="O785" i="4"/>
  <c r="K785" i="4" s="1"/>
  <c r="P785" i="4" s="1"/>
  <c r="O771" i="4"/>
  <c r="K771" i="4" s="1"/>
  <c r="P771" i="4" s="1"/>
  <c r="O746" i="4"/>
  <c r="K746" i="4" s="1"/>
  <c r="P746" i="4" s="1"/>
  <c r="O737" i="4"/>
  <c r="K737" i="4" s="1"/>
  <c r="P737" i="4" s="1"/>
  <c r="O734" i="4"/>
  <c r="K734" i="4" s="1"/>
  <c r="P734" i="4" s="1"/>
  <c r="O709" i="4"/>
  <c r="K709" i="4" s="1"/>
  <c r="P709" i="4" s="1"/>
  <c r="O696" i="4"/>
  <c r="M676" i="4"/>
  <c r="M634" i="4" s="1"/>
  <c r="O662" i="4"/>
  <c r="K662" i="4" s="1"/>
  <c r="P662" i="4" s="1"/>
  <c r="O649" i="4"/>
  <c r="K649" i="4" s="1"/>
  <c r="P649" i="4" s="1"/>
  <c r="O646" i="4"/>
  <c r="O641" i="4"/>
  <c r="K641" i="4" s="1"/>
  <c r="P641" i="4" s="1"/>
  <c r="O618" i="4"/>
  <c r="K618" i="4" s="1"/>
  <c r="P618" i="4" s="1"/>
  <c r="O611" i="4"/>
  <c r="K611" i="4" s="1"/>
  <c r="P611" i="4" s="1"/>
  <c r="O604" i="4"/>
  <c r="K604" i="4" s="1"/>
  <c r="P604" i="4" s="1"/>
  <c r="O521" i="4"/>
  <c r="K521" i="4" s="1"/>
  <c r="P521" i="4" s="1"/>
  <c r="O518" i="4"/>
  <c r="K518" i="4" s="1"/>
  <c r="P518" i="4" s="1"/>
  <c r="O514" i="4"/>
  <c r="K514" i="4" s="1"/>
  <c r="P514" i="4" s="1"/>
  <c r="O511" i="4"/>
  <c r="K511" i="4" s="1"/>
  <c r="P511" i="4" s="1"/>
  <c r="O509" i="4"/>
  <c r="K509" i="4" s="1"/>
  <c r="P509" i="4" s="1"/>
  <c r="O505" i="4"/>
  <c r="K505" i="4" s="1"/>
  <c r="P505" i="4" s="1"/>
  <c r="O500" i="4"/>
  <c r="K500" i="4" s="1"/>
  <c r="P500" i="4" s="1"/>
  <c r="O468" i="4"/>
  <c r="K468" i="4" s="1"/>
  <c r="P468" i="4" s="1"/>
  <c r="O467" i="4"/>
  <c r="K467" i="4" s="1"/>
  <c r="P467" i="4" s="1"/>
  <c r="O466" i="4"/>
  <c r="K466" i="4" s="1"/>
  <c r="P466" i="4" s="1"/>
  <c r="O461" i="4"/>
  <c r="K461" i="4" s="1"/>
  <c r="P461" i="4" s="1"/>
  <c r="O460" i="4"/>
  <c r="K460" i="4" s="1"/>
  <c r="P460" i="4" s="1"/>
  <c r="O459" i="4"/>
  <c r="K459" i="4" s="1"/>
  <c r="P459" i="4" s="1"/>
  <c r="O449" i="4"/>
  <c r="K449" i="4" s="1"/>
  <c r="P449" i="4" s="1"/>
  <c r="O444" i="4"/>
  <c r="K444" i="4" s="1"/>
  <c r="P444" i="4" s="1"/>
  <c r="O443" i="4"/>
  <c r="K443" i="4" s="1"/>
  <c r="P443" i="4" s="1"/>
  <c r="O442" i="4"/>
  <c r="O427" i="4"/>
  <c r="O378" i="4"/>
  <c r="O375" i="4" s="1"/>
  <c r="O343" i="4"/>
  <c r="K343" i="4" s="1"/>
  <c r="P343" i="4" s="1"/>
  <c r="O339" i="4"/>
  <c r="K339" i="4" s="1"/>
  <c r="P339" i="4" s="1"/>
  <c r="O336" i="4"/>
  <c r="K336" i="4" s="1"/>
  <c r="P336" i="4" s="1"/>
  <c r="O327" i="4"/>
  <c r="O285" i="4"/>
  <c r="K285" i="4" s="1"/>
  <c r="P285" i="4" s="1"/>
  <c r="O281" i="4"/>
  <c r="K281" i="4" s="1"/>
  <c r="P281" i="4" s="1"/>
  <c r="O275" i="4"/>
  <c r="K275" i="4" s="1"/>
  <c r="P275" i="4" s="1"/>
  <c r="O267" i="4"/>
  <c r="K267" i="4" s="1"/>
  <c r="P267" i="4" s="1"/>
  <c r="O257" i="4"/>
  <c r="K257" i="4" s="1"/>
  <c r="P257" i="4" s="1"/>
  <c r="O240" i="4"/>
  <c r="K240" i="4" s="1"/>
  <c r="P240" i="4" s="1"/>
  <c r="O223" i="4"/>
  <c r="K223" i="4" s="1"/>
  <c r="P223" i="4" s="1"/>
  <c r="O219" i="4"/>
  <c r="O221" i="4"/>
  <c r="K221" i="4" s="1"/>
  <c r="P221" i="4" s="1"/>
  <c r="O220" i="4"/>
  <c r="K220" i="4" s="1"/>
  <c r="P220" i="4" s="1"/>
  <c r="O201" i="4"/>
  <c r="K201" i="4" s="1"/>
  <c r="P201" i="4" s="1"/>
  <c r="O186" i="4"/>
  <c r="K186" i="4" s="1"/>
  <c r="P186" i="4" s="1"/>
  <c r="O169" i="4"/>
  <c r="O160" i="4"/>
  <c r="K160" i="4" s="1"/>
  <c r="P160" i="4" s="1"/>
  <c r="O159" i="4"/>
  <c r="K159" i="4" s="1"/>
  <c r="P159" i="4" s="1"/>
  <c r="O140" i="4"/>
  <c r="K140" i="4" s="1"/>
  <c r="P140" i="4" s="1"/>
  <c r="O120" i="4"/>
  <c r="O119" i="4"/>
  <c r="O117" i="4"/>
  <c r="O112" i="4"/>
  <c r="O90" i="4"/>
  <c r="O81" i="4"/>
  <c r="O72" i="4"/>
  <c r="O61" i="4"/>
  <c r="K61" i="4" s="1"/>
  <c r="P61" i="4" s="1"/>
  <c r="O56" i="4"/>
  <c r="K56" i="4" s="1"/>
  <c r="P56" i="4" s="1"/>
  <c r="O47" i="4"/>
  <c r="O43" i="4"/>
  <c r="K43" i="4" s="1"/>
  <c r="P43" i="4" s="1"/>
  <c r="O36" i="4"/>
  <c r="K36" i="4" s="1"/>
  <c r="P36" i="4" s="1"/>
  <c r="O31" i="4"/>
  <c r="O28" i="4"/>
  <c r="K28" i="4" s="1"/>
  <c r="P28" i="4" s="1"/>
  <c r="O17" i="4"/>
  <c r="K17" i="4" s="1"/>
  <c r="K261" i="4" l="1"/>
  <c r="P261" i="4" s="1"/>
  <c r="K646" i="4"/>
  <c r="P646" i="4" s="1"/>
  <c r="K1511" i="4"/>
  <c r="K427" i="4"/>
  <c r="P427" i="4" s="1"/>
  <c r="K169" i="4"/>
  <c r="P169" i="4" s="1"/>
  <c r="K47" i="4"/>
  <c r="P47" i="4" s="1"/>
  <c r="K388" i="4"/>
  <c r="P388" i="4" s="1"/>
  <c r="O1657" i="4"/>
  <c r="K1657" i="4" s="1"/>
  <c r="P1657" i="4" s="1"/>
  <c r="O1469" i="4"/>
  <c r="K1469" i="4" s="1"/>
  <c r="P1469" i="4" s="1"/>
  <c r="O1443" i="4"/>
  <c r="K1443" i="4" s="1"/>
  <c r="P1443" i="4" s="1"/>
  <c r="O1632" i="4"/>
  <c r="K1632" i="4" s="1"/>
  <c r="P1632" i="4" s="1"/>
  <c r="O372" i="4"/>
  <c r="K372" i="4" s="1"/>
  <c r="P372" i="4" s="1"/>
  <c r="O410" i="4"/>
  <c r="K410" i="4" s="1"/>
  <c r="P410" i="4" s="1"/>
  <c r="O1063" i="4"/>
  <c r="K1063" i="4" s="1"/>
  <c r="P1063" i="4" s="1"/>
  <c r="O1151" i="4"/>
  <c r="K1151" i="4" s="1"/>
  <c r="P1151" i="4" s="1"/>
  <c r="O98" i="4"/>
  <c r="K98" i="4" s="1"/>
  <c r="O207" i="4"/>
  <c r="K207" i="4" s="1"/>
  <c r="P207" i="4" s="1"/>
  <c r="O340" i="4"/>
  <c r="K340" i="4" s="1"/>
  <c r="P340" i="4" s="1"/>
  <c r="O815" i="4"/>
  <c r="O1020" i="4"/>
  <c r="K1020" i="4" s="1"/>
  <c r="P1020" i="4" s="1"/>
  <c r="O1182" i="4"/>
  <c r="K1182" i="4" s="1"/>
  <c r="P1182" i="4" s="1"/>
  <c r="O1199" i="4"/>
  <c r="K1199" i="4" s="1"/>
  <c r="P1199" i="4" s="1"/>
  <c r="O1323" i="4"/>
  <c r="K1323" i="4" s="1"/>
  <c r="P1323" i="4" s="1"/>
  <c r="O1454" i="4"/>
  <c r="K1454" i="4" s="1"/>
  <c r="P1454" i="4" s="1"/>
  <c r="O64" i="4"/>
  <c r="K64" i="4" s="1"/>
  <c r="P64" i="4" s="1"/>
  <c r="O116" i="4"/>
  <c r="K116" i="4" s="1"/>
  <c r="O139" i="4"/>
  <c r="K139" i="4" s="1"/>
  <c r="P139" i="4" s="1"/>
  <c r="O156" i="4"/>
  <c r="K156" i="4" s="1"/>
  <c r="P156" i="4" s="1"/>
  <c r="M193" i="4"/>
  <c r="M151" i="4" s="1"/>
  <c r="O330" i="4"/>
  <c r="O472" i="4"/>
  <c r="K472" i="4" s="1"/>
  <c r="P472" i="4" s="1"/>
  <c r="O555" i="4"/>
  <c r="K555" i="4" s="1"/>
  <c r="P555" i="4" s="1"/>
  <c r="O601" i="4"/>
  <c r="K601" i="4" s="1"/>
  <c r="P601" i="4" s="1"/>
  <c r="O625" i="4"/>
  <c r="K625" i="4" s="1"/>
  <c r="P625" i="4" s="1"/>
  <c r="O718" i="4"/>
  <c r="K718" i="4" s="1"/>
  <c r="P718" i="4" s="1"/>
  <c r="O780" i="4"/>
  <c r="K780" i="4" s="1"/>
  <c r="P780" i="4" s="1"/>
  <c r="O923" i="4"/>
  <c r="K923" i="4" s="1"/>
  <c r="P923" i="4" s="1"/>
  <c r="O1147" i="4"/>
  <c r="K1147" i="4" s="1"/>
  <c r="P1147" i="4" s="1"/>
  <c r="O1238" i="4"/>
  <c r="K1238" i="4" s="1"/>
  <c r="P1238" i="4" s="1"/>
  <c r="O1259" i="4"/>
  <c r="K1259" i="4" s="1"/>
  <c r="P1259" i="4" s="1"/>
  <c r="O1279" i="4"/>
  <c r="K1279" i="4" s="1"/>
  <c r="P1279" i="4" s="1"/>
  <c r="O1327" i="4"/>
  <c r="K1327" i="4" s="1"/>
  <c r="P1327" i="4" s="1"/>
  <c r="O1366" i="4"/>
  <c r="K1366" i="4" s="1"/>
  <c r="P1366" i="4" s="1"/>
  <c r="O165" i="4"/>
  <c r="K165" i="4" s="1"/>
  <c r="P165" i="4" s="1"/>
  <c r="O367" i="4"/>
  <c r="K367" i="4" s="1"/>
  <c r="P367" i="4" s="1"/>
  <c r="O425" i="4"/>
  <c r="K425" i="4" s="1"/>
  <c r="P425" i="4" s="1"/>
  <c r="O1611" i="4"/>
  <c r="K1611" i="4" s="1"/>
  <c r="P1611" i="4" s="1"/>
  <c r="O850" i="4"/>
  <c r="K850" i="4" s="1"/>
  <c r="P850" i="4" s="1"/>
  <c r="O888" i="4"/>
  <c r="K888" i="4" s="1"/>
  <c r="P888" i="4" s="1"/>
  <c r="O998" i="4"/>
  <c r="K998" i="4" s="1"/>
  <c r="P998" i="4" s="1"/>
  <c r="O1161" i="4"/>
  <c r="K1161" i="4" s="1"/>
  <c r="P1161" i="4" s="1"/>
  <c r="O1185" i="4"/>
  <c r="K1185" i="4" s="1"/>
  <c r="P1185" i="4" s="1"/>
  <c r="O226" i="4"/>
  <c r="K226" i="4" s="1"/>
  <c r="P226" i="4" s="1"/>
  <c r="O288" i="4"/>
  <c r="K288" i="4" s="1"/>
  <c r="P288" i="4" s="1"/>
  <c r="O1174" i="4"/>
  <c r="K1174" i="4" s="1"/>
  <c r="P1174" i="4" s="1"/>
  <c r="O1352" i="4"/>
  <c r="K1352" i="4" s="1"/>
  <c r="P1352" i="4" s="1"/>
  <c r="O1490" i="4"/>
  <c r="K1490" i="4" s="1"/>
  <c r="P1490" i="4" s="1"/>
  <c r="O1440" i="4"/>
  <c r="K1440" i="4" s="1"/>
  <c r="P1440" i="4" s="1"/>
  <c r="O653" i="4"/>
  <c r="K653" i="4" s="1"/>
  <c r="P653" i="4" s="1"/>
  <c r="O819" i="4"/>
  <c r="K819" i="4" s="1"/>
  <c r="P819" i="4" s="1"/>
  <c r="O866" i="4"/>
  <c r="K866" i="4" s="1"/>
  <c r="P866" i="4" s="1"/>
  <c r="O879" i="4"/>
  <c r="K879" i="4" s="1"/>
  <c r="P879" i="4" s="1"/>
  <c r="O915" i="4"/>
  <c r="K915" i="4" s="1"/>
  <c r="P915" i="4" s="1"/>
  <c r="O1069" i="4"/>
  <c r="K1069" i="4" s="1"/>
  <c r="P1069" i="4" s="1"/>
  <c r="O1084" i="4"/>
  <c r="K1084" i="4" s="1"/>
  <c r="P1084" i="4" s="1"/>
  <c r="O1098" i="4"/>
  <c r="K1098" i="4" s="1"/>
  <c r="P1098" i="4" s="1"/>
  <c r="O1113" i="4"/>
  <c r="K1113" i="4" s="1"/>
  <c r="P1113" i="4" s="1"/>
  <c r="O1207" i="4"/>
  <c r="K1207" i="4" s="1"/>
  <c r="P1207" i="4" s="1"/>
  <c r="O1503" i="4"/>
  <c r="K1503" i="4" s="1"/>
  <c r="P1503" i="4" s="1"/>
  <c r="O1518" i="4"/>
  <c r="K1518" i="4" s="1"/>
  <c r="P1518" i="4" s="1"/>
  <c r="O1617" i="4"/>
  <c r="K1617" i="4" s="1"/>
  <c r="P1617" i="4" s="1"/>
  <c r="M376" i="4"/>
  <c r="M375" i="4" s="1"/>
  <c r="O413" i="4"/>
  <c r="K413" i="4" s="1"/>
  <c r="P413" i="4" s="1"/>
  <c r="O483" i="4"/>
  <c r="K483" i="4" s="1"/>
  <c r="P483" i="4" s="1"/>
  <c r="O720" i="4"/>
  <c r="K720" i="4" s="1"/>
  <c r="P720" i="4" s="1"/>
  <c r="O989" i="4"/>
  <c r="K989" i="4" s="1"/>
  <c r="P989" i="4" s="1"/>
  <c r="O1154" i="4"/>
  <c r="K1154" i="4" s="1"/>
  <c r="P1154" i="4" s="1"/>
  <c r="O1353" i="4"/>
  <c r="K1353" i="4" s="1"/>
  <c r="P1353" i="4" s="1"/>
  <c r="O1372" i="4"/>
  <c r="K1372" i="4" s="1"/>
  <c r="P1372" i="4" s="1"/>
  <c r="O1409" i="4"/>
  <c r="K1409" i="4" s="1"/>
  <c r="P1409" i="4" s="1"/>
  <c r="O1435" i="4"/>
  <c r="K1435" i="4" s="1"/>
  <c r="P1435" i="4" s="1"/>
  <c r="O1441" i="4"/>
  <c r="K1441" i="4" s="1"/>
  <c r="P1441" i="4" s="1"/>
  <c r="O1664" i="4"/>
  <c r="K1664" i="4" s="1"/>
  <c r="P1664" i="4" s="1"/>
  <c r="O44" i="4"/>
  <c r="K44" i="4" s="1"/>
  <c r="P44" i="4" s="1"/>
  <c r="O224" i="4"/>
  <c r="K224" i="4" s="1"/>
  <c r="P224" i="4" s="1"/>
  <c r="O417" i="4"/>
  <c r="K417" i="4" s="1"/>
  <c r="P417" i="4" s="1"/>
  <c r="M544" i="4"/>
  <c r="M502" i="4" s="1"/>
  <c r="O655" i="4"/>
  <c r="K655" i="4" s="1"/>
  <c r="P655" i="4" s="1"/>
  <c r="O666" i="4"/>
  <c r="K666" i="4" s="1"/>
  <c r="P666" i="4" s="1"/>
  <c r="O733" i="4"/>
  <c r="K733" i="4" s="1"/>
  <c r="P733" i="4" s="1"/>
  <c r="O756" i="4"/>
  <c r="K756" i="4" s="1"/>
  <c r="P756" i="4" s="1"/>
  <c r="O805" i="4"/>
  <c r="K805" i="4" s="1"/>
  <c r="P805" i="4" s="1"/>
  <c r="O822" i="4"/>
  <c r="O848" i="4"/>
  <c r="K848" i="4" s="1"/>
  <c r="P848" i="4" s="1"/>
  <c r="O875" i="4"/>
  <c r="K875" i="4" s="1"/>
  <c r="P875" i="4" s="1"/>
  <c r="O880" i="4"/>
  <c r="K880" i="4" s="1"/>
  <c r="P880" i="4" s="1"/>
  <c r="O944" i="4"/>
  <c r="K944" i="4" s="1"/>
  <c r="P944" i="4" s="1"/>
  <c r="O1051" i="4"/>
  <c r="K1051" i="4" s="1"/>
  <c r="P1051" i="4" s="1"/>
  <c r="O1070" i="4"/>
  <c r="K1070" i="4" s="1"/>
  <c r="P1070" i="4" s="1"/>
  <c r="O1088" i="4"/>
  <c r="K1088" i="4" s="1"/>
  <c r="P1088" i="4" s="1"/>
  <c r="O1099" i="4"/>
  <c r="K1099" i="4" s="1"/>
  <c r="M783" i="4"/>
  <c r="K783" i="4" s="1"/>
  <c r="P783" i="4" s="1"/>
  <c r="O1483" i="4"/>
  <c r="K1483" i="4" s="1"/>
  <c r="P1483" i="4" s="1"/>
  <c r="O1515" i="4"/>
  <c r="K1515" i="4" s="1"/>
  <c r="P1515" i="4" s="1"/>
  <c r="M1546" i="4"/>
  <c r="M1533" i="4" s="1"/>
  <c r="O1665" i="4"/>
  <c r="K1665" i="4" s="1"/>
  <c r="P1665" i="4" s="1"/>
  <c r="O1114" i="4"/>
  <c r="K1114" i="4" s="1"/>
  <c r="P1114" i="4" s="1"/>
  <c r="O1244" i="4"/>
  <c r="K1244" i="4" s="1"/>
  <c r="P1244" i="4" s="1"/>
  <c r="O1642" i="4"/>
  <c r="K1642" i="4" s="1"/>
  <c r="P1642" i="4" s="1"/>
  <c r="O125" i="4"/>
  <c r="K125" i="4" s="1"/>
  <c r="M145" i="4"/>
  <c r="K145" i="4" s="1"/>
  <c r="P145" i="4" s="1"/>
  <c r="O386" i="4"/>
  <c r="O477" i="4"/>
  <c r="K477" i="4" s="1"/>
  <c r="P477" i="4" s="1"/>
  <c r="O606" i="4"/>
  <c r="K606" i="4" s="1"/>
  <c r="P606" i="4" s="1"/>
  <c r="O619" i="4"/>
  <c r="K619" i="4" s="1"/>
  <c r="P619" i="4" s="1"/>
  <c r="O644" i="4"/>
  <c r="K644" i="4" s="1"/>
  <c r="P644" i="4" s="1"/>
  <c r="O669" i="4"/>
  <c r="K669" i="4" s="1"/>
  <c r="P669" i="4" s="1"/>
  <c r="O724" i="4"/>
  <c r="K724" i="4" s="1"/>
  <c r="P724" i="4" s="1"/>
  <c r="O872" i="4"/>
  <c r="K872" i="4" s="1"/>
  <c r="P872" i="4" s="1"/>
  <c r="O949" i="4"/>
  <c r="K949" i="4" s="1"/>
  <c r="P949" i="4" s="1"/>
  <c r="O1004" i="4"/>
  <c r="K1004" i="4" s="1"/>
  <c r="P1004" i="4" s="1"/>
  <c r="O1033" i="4"/>
  <c r="K1033" i="4" s="1"/>
  <c r="P1033" i="4" s="1"/>
  <c r="O1122" i="4"/>
  <c r="K1122" i="4" s="1"/>
  <c r="P1122" i="4" s="1"/>
  <c r="O1194" i="4"/>
  <c r="K1194" i="4" s="1"/>
  <c r="P1194" i="4" s="1"/>
  <c r="K442" i="4"/>
  <c r="K90" i="4"/>
  <c r="P90" i="4"/>
  <c r="O1308" i="4"/>
  <c r="K1308" i="4" s="1"/>
  <c r="P1308" i="4" s="1"/>
  <c r="O1422" i="4"/>
  <c r="O1562" i="4"/>
  <c r="K1562" i="4" s="1"/>
  <c r="P1562" i="4" s="1"/>
  <c r="K117" i="4"/>
  <c r="P117" i="4"/>
  <c r="K219" i="4"/>
  <c r="O548" i="4"/>
  <c r="K548" i="4" s="1"/>
  <c r="P548" i="4" s="1"/>
  <c r="P119" i="4"/>
  <c r="K119" i="4"/>
  <c r="O222" i="4"/>
  <c r="K222" i="4" s="1"/>
  <c r="P222" i="4" s="1"/>
  <c r="O369" i="4"/>
  <c r="K369" i="4" s="1"/>
  <c r="P369" i="4" s="1"/>
  <c r="O406" i="4"/>
  <c r="K406" i="4" s="1"/>
  <c r="P406" i="4" s="1"/>
  <c r="O529" i="4"/>
  <c r="K529" i="4" s="1"/>
  <c r="P529" i="4" s="1"/>
  <c r="K696" i="4"/>
  <c r="P825" i="4"/>
  <c r="K825" i="4"/>
  <c r="K69" i="4"/>
  <c r="P69" i="4"/>
  <c r="O1479" i="4"/>
  <c r="K1479" i="4" s="1"/>
  <c r="P1479" i="4" s="1"/>
  <c r="K826" i="4"/>
  <c r="P826" i="4"/>
  <c r="P73" i="4"/>
  <c r="K73" i="4"/>
  <c r="P126" i="4"/>
  <c r="K126" i="4"/>
  <c r="P72" i="4"/>
  <c r="K72" i="4"/>
  <c r="K81" i="4"/>
  <c r="P81" i="4"/>
  <c r="K327" i="4"/>
  <c r="K109" i="4"/>
  <c r="P109" i="4"/>
  <c r="P92" i="4"/>
  <c r="K92" i="4"/>
  <c r="O1215" i="4"/>
  <c r="K1215" i="4" s="1"/>
  <c r="P1215" i="4" s="1"/>
  <c r="P1023" i="4"/>
  <c r="K1023" i="4"/>
  <c r="K378" i="4"/>
  <c r="P378" i="4" s="1"/>
  <c r="P120" i="4"/>
  <c r="K120" i="4"/>
  <c r="K676" i="4"/>
  <c r="P676" i="4" s="1"/>
  <c r="K31" i="4"/>
  <c r="K112" i="4"/>
  <c r="P112" i="4"/>
  <c r="K1183" i="4"/>
  <c r="P1183" i="4"/>
  <c r="K252" i="4"/>
  <c r="O396" i="4"/>
  <c r="O722" i="4"/>
  <c r="K722" i="4" s="1"/>
  <c r="P722" i="4" s="1"/>
  <c r="O927" i="4"/>
  <c r="O1100" i="4"/>
  <c r="K1100" i="4" s="1"/>
  <c r="P1100" i="4" s="1"/>
  <c r="O1200" i="4"/>
  <c r="K1200" i="4" s="1"/>
  <c r="P1200" i="4" s="1"/>
  <c r="O1324" i="4"/>
  <c r="K1324" i="4" s="1"/>
  <c r="P1324" i="4" s="1"/>
  <c r="O1356" i="4"/>
  <c r="K1356" i="4" s="1"/>
  <c r="P1356" i="4" s="1"/>
  <c r="O1400" i="4"/>
  <c r="K1400" i="4" s="1"/>
  <c r="P1400" i="4" s="1"/>
  <c r="O1472" i="4"/>
  <c r="K1472" i="4" s="1"/>
  <c r="P1472" i="4" s="1"/>
  <c r="O51" i="4"/>
  <c r="K51" i="4" s="1"/>
  <c r="P51" i="4" s="1"/>
  <c r="O66" i="4"/>
  <c r="K66" i="4" s="1"/>
  <c r="P66" i="4" s="1"/>
  <c r="O333" i="4"/>
  <c r="K333" i="4" s="1"/>
  <c r="P333" i="4" s="1"/>
  <c r="O407" i="4"/>
  <c r="K407" i="4" s="1"/>
  <c r="P407" i="4" s="1"/>
  <c r="O566" i="4"/>
  <c r="K566" i="4" s="1"/>
  <c r="P566" i="4" s="1"/>
  <c r="O657" i="4"/>
  <c r="K657" i="4" s="1"/>
  <c r="P657" i="4" s="1"/>
  <c r="O786" i="4"/>
  <c r="K786" i="4" s="1"/>
  <c r="P786" i="4" s="1"/>
  <c r="O793" i="4"/>
  <c r="K793" i="4" s="1"/>
  <c r="P793" i="4" s="1"/>
  <c r="O802" i="4"/>
  <c r="K802" i="4" s="1"/>
  <c r="P802" i="4" s="1"/>
  <c r="O820" i="4"/>
  <c r="K820" i="4" s="1"/>
  <c r="P820" i="4" s="1"/>
  <c r="O928" i="4"/>
  <c r="K928" i="4" s="1"/>
  <c r="P928" i="4" s="1"/>
  <c r="O1058" i="4"/>
  <c r="K1058" i="4" s="1"/>
  <c r="P1058" i="4" s="1"/>
  <c r="O1076" i="4"/>
  <c r="K1076" i="4" s="1"/>
  <c r="P1076" i="4" s="1"/>
  <c r="O1104" i="4"/>
  <c r="K1104" i="4" s="1"/>
  <c r="P1104" i="4" s="1"/>
  <c r="O1149" i="4"/>
  <c r="K1149" i="4" s="1"/>
  <c r="P1149" i="4" s="1"/>
  <c r="O1166" i="4"/>
  <c r="K1166" i="4" s="1"/>
  <c r="P1166" i="4" s="1"/>
  <c r="O1246" i="4"/>
  <c r="K1246" i="4" s="1"/>
  <c r="P1246" i="4" s="1"/>
  <c r="O1267" i="4"/>
  <c r="K1267" i="4" s="1"/>
  <c r="P1267" i="4" s="1"/>
  <c r="O1284" i="4"/>
  <c r="K1284" i="4" s="1"/>
  <c r="P1284" i="4" s="1"/>
  <c r="O1333" i="4"/>
  <c r="K1333" i="4" s="1"/>
  <c r="P1333" i="4" s="1"/>
  <c r="O1373" i="4"/>
  <c r="K1373" i="4" s="1"/>
  <c r="P1373" i="4" s="1"/>
  <c r="O1478" i="4"/>
  <c r="K1478" i="4" s="1"/>
  <c r="P1478" i="4" s="1"/>
  <c r="O1447" i="4"/>
  <c r="K1447" i="4" s="1"/>
  <c r="P1447" i="4" s="1"/>
  <c r="M1457" i="4"/>
  <c r="M1414" i="4" s="1"/>
  <c r="O1536" i="4"/>
  <c r="O1637" i="4"/>
  <c r="K1637" i="4" s="1"/>
  <c r="P1637" i="4" s="1"/>
  <c r="O1649" i="4"/>
  <c r="K1649" i="4" s="1"/>
  <c r="P1649" i="4" s="1"/>
  <c r="O71" i="4"/>
  <c r="O279" i="4"/>
  <c r="K279" i="4" s="1"/>
  <c r="P279" i="4" s="1"/>
  <c r="O1202" i="4"/>
  <c r="K1202" i="4" s="1"/>
  <c r="P1202" i="4" s="1"/>
  <c r="O1380" i="4"/>
  <c r="K1380" i="4" s="1"/>
  <c r="P1380" i="4" s="1"/>
  <c r="O97" i="4"/>
  <c r="O254" i="4"/>
  <c r="K254" i="4" s="1"/>
  <c r="P254" i="4" s="1"/>
  <c r="O294" i="4"/>
  <c r="K294" i="4" s="1"/>
  <c r="P294" i="4" s="1"/>
  <c r="O346" i="4"/>
  <c r="K346" i="4" s="1"/>
  <c r="P346" i="4" s="1"/>
  <c r="O360" i="4"/>
  <c r="O411" i="4"/>
  <c r="K411" i="4" s="1"/>
  <c r="P411" i="4" s="1"/>
  <c r="M430" i="4"/>
  <c r="O458" i="4"/>
  <c r="K458" i="4" s="1"/>
  <c r="P458" i="4" s="1"/>
  <c r="O495" i="4"/>
  <c r="K495" i="4" s="1"/>
  <c r="P495" i="4" s="1"/>
  <c r="O517" i="4"/>
  <c r="K517" i="4" s="1"/>
  <c r="P517" i="4" s="1"/>
  <c r="O581" i="4"/>
  <c r="K581" i="4" s="1"/>
  <c r="P581" i="4" s="1"/>
  <c r="O679" i="4"/>
  <c r="K679" i="4" s="1"/>
  <c r="P679" i="4" s="1"/>
  <c r="O704" i="4"/>
  <c r="K704" i="4" s="1"/>
  <c r="P704" i="4" s="1"/>
  <c r="O739" i="4"/>
  <c r="K739" i="4" s="1"/>
  <c r="P739" i="4" s="1"/>
  <c r="O767" i="4"/>
  <c r="K767" i="4" s="1"/>
  <c r="P767" i="4" s="1"/>
  <c r="O935" i="4"/>
  <c r="K935" i="4" s="1"/>
  <c r="P935" i="4" s="1"/>
  <c r="O1152" i="4"/>
  <c r="K1152" i="4" s="1"/>
  <c r="P1152" i="4" s="1"/>
  <c r="O1172" i="4"/>
  <c r="K1172" i="4" s="1"/>
  <c r="P1172" i="4" s="1"/>
  <c r="O1247" i="4"/>
  <c r="O1270" i="4"/>
  <c r="K1270" i="4" s="1"/>
  <c r="P1270" i="4" s="1"/>
  <c r="O1286" i="4"/>
  <c r="K1286" i="4" s="1"/>
  <c r="P1286" i="4" s="1"/>
  <c r="O1000" i="4"/>
  <c r="K1000" i="4" s="1"/>
  <c r="P1000" i="4" s="1"/>
  <c r="O1101" i="4"/>
  <c r="K1101" i="4" s="1"/>
  <c r="P1101" i="4" s="1"/>
  <c r="O1164" i="4"/>
  <c r="K1164" i="4" s="1"/>
  <c r="P1164" i="4" s="1"/>
  <c r="O1190" i="4"/>
  <c r="K1190" i="4" s="1"/>
  <c r="P1190" i="4" s="1"/>
  <c r="O1365" i="4"/>
  <c r="K1365" i="4" s="1"/>
  <c r="P1365" i="4" s="1"/>
  <c r="O1488" i="4"/>
  <c r="K1488" i="4" s="1"/>
  <c r="P1488" i="4" s="1"/>
  <c r="O1438" i="4"/>
  <c r="K1438" i="4" s="1"/>
  <c r="P1438" i="4" s="1"/>
  <c r="O1605" i="4"/>
  <c r="K1605" i="4" s="1"/>
  <c r="P1605" i="4" s="1"/>
  <c r="O53" i="4"/>
  <c r="K53" i="4" s="1"/>
  <c r="P53" i="4" s="1"/>
  <c r="M230" i="4"/>
  <c r="M217" i="4" s="1"/>
  <c r="O302" i="4"/>
  <c r="K302" i="4" s="1"/>
  <c r="P302" i="4" s="1"/>
  <c r="O576" i="4"/>
  <c r="K576" i="4" s="1"/>
  <c r="P576" i="4" s="1"/>
  <c r="O660" i="4"/>
  <c r="K660" i="4" s="1"/>
  <c r="P660" i="4" s="1"/>
  <c r="O727" i="4"/>
  <c r="K727" i="4" s="1"/>
  <c r="P727" i="4" s="1"/>
  <c r="O753" i="4"/>
  <c r="K753" i="4" s="1"/>
  <c r="P753" i="4" s="1"/>
  <c r="O787" i="4"/>
  <c r="K787" i="4" s="1"/>
  <c r="P787" i="4" s="1"/>
  <c r="O794" i="4"/>
  <c r="K794" i="4" s="1"/>
  <c r="P794" i="4" s="1"/>
  <c r="O806" i="4"/>
  <c r="K806" i="4" s="1"/>
  <c r="P806" i="4" s="1"/>
  <c r="O876" i="4"/>
  <c r="K876" i="4" s="1"/>
  <c r="P876" i="4" s="1"/>
  <c r="O1080" i="4"/>
  <c r="K1080" i="4" s="1"/>
  <c r="P1080" i="4" s="1"/>
  <c r="O1109" i="4"/>
  <c r="K1109" i="4" s="1"/>
  <c r="P1109" i="4" s="1"/>
  <c r="O1124" i="4"/>
  <c r="K1124" i="4" s="1"/>
  <c r="P1124" i="4" s="1"/>
  <c r="O1205" i="4"/>
  <c r="K1205" i="4" s="1"/>
  <c r="P1205" i="4" s="1"/>
  <c r="O1451" i="4"/>
  <c r="K1451" i="4" s="1"/>
  <c r="P1451" i="4" s="1"/>
  <c r="O1459" i="4"/>
  <c r="K1459" i="4" s="1"/>
  <c r="P1459" i="4" s="1"/>
  <c r="O1470" i="4"/>
  <c r="K1470" i="4" s="1"/>
  <c r="P1470" i="4" s="1"/>
  <c r="O371" i="4"/>
  <c r="K371" i="4" s="1"/>
  <c r="P371" i="4" s="1"/>
  <c r="O1127" i="4"/>
  <c r="K1127" i="4" s="1"/>
  <c r="P1127" i="4" s="1"/>
  <c r="O1170" i="4"/>
  <c r="K1170" i="4" s="1"/>
  <c r="P1170" i="4" s="1"/>
  <c r="O1219" i="4"/>
  <c r="K1219" i="4" s="1"/>
  <c r="P1219" i="4" s="1"/>
  <c r="O1489" i="4"/>
  <c r="K1489" i="4" s="1"/>
  <c r="P1489" i="4" s="1"/>
  <c r="O1439" i="4"/>
  <c r="K1439" i="4" s="1"/>
  <c r="P1439" i="4" s="1"/>
  <c r="O1555" i="4"/>
  <c r="O1598" i="4"/>
  <c r="K1598" i="4" s="1"/>
  <c r="P1598" i="4" s="1"/>
  <c r="O107" i="4"/>
  <c r="O349" i="4"/>
  <c r="K349" i="4" s="1"/>
  <c r="P349" i="4" s="1"/>
  <c r="M432" i="4"/>
  <c r="K432" i="4" s="1"/>
  <c r="P432" i="4" s="1"/>
  <c r="O496" i="4"/>
  <c r="K496" i="4" s="1"/>
  <c r="P496" i="4" s="1"/>
  <c r="O740" i="4"/>
  <c r="K740" i="4" s="1"/>
  <c r="P740" i="4" s="1"/>
  <c r="O768" i="4"/>
  <c r="K768" i="4" s="1"/>
  <c r="P768" i="4" s="1"/>
  <c r="O818" i="4"/>
  <c r="K818" i="4" s="1"/>
  <c r="P818" i="4" s="1"/>
  <c r="O864" i="4"/>
  <c r="K864" i="4" s="1"/>
  <c r="P864" i="4" s="1"/>
  <c r="O877" i="4"/>
  <c r="K877" i="4" s="1"/>
  <c r="P877" i="4" s="1"/>
  <c r="O913" i="4"/>
  <c r="K913" i="4" s="1"/>
  <c r="P913" i="4" s="1"/>
  <c r="O1018" i="4"/>
  <c r="O1082" i="4"/>
  <c r="K1082" i="4" s="1"/>
  <c r="P1082" i="4" s="1"/>
  <c r="O1110" i="4"/>
  <c r="K1110" i="4" s="1"/>
  <c r="P1110" i="4" s="1"/>
  <c r="O1137" i="4"/>
  <c r="O1206" i="4"/>
  <c r="K1206" i="4" s="1"/>
  <c r="P1206" i="4" s="1"/>
  <c r="O1274" i="4"/>
  <c r="K1274" i="4" s="1"/>
  <c r="P1274" i="4" s="1"/>
  <c r="O1471" i="4"/>
  <c r="K1471" i="4" s="1"/>
  <c r="P1471" i="4" s="1"/>
  <c r="O235" i="4"/>
  <c r="K235" i="4" s="1"/>
  <c r="P235" i="4" s="1"/>
  <c r="O563" i="4"/>
  <c r="K563" i="4" s="1"/>
  <c r="P563" i="4" s="1"/>
  <c r="O642" i="4"/>
  <c r="K642" i="4" s="1"/>
  <c r="P642" i="4" s="1"/>
  <c r="O665" i="4"/>
  <c r="K665" i="4" s="1"/>
  <c r="P665" i="4" s="1"/>
  <c r="M713" i="4"/>
  <c r="M691" i="4" s="1"/>
  <c r="O987" i="4"/>
  <c r="K987" i="4" s="1"/>
  <c r="P987" i="4" s="1"/>
  <c r="O1195" i="4"/>
  <c r="K1195" i="4" s="1"/>
  <c r="P1195" i="4" s="1"/>
  <c r="O1369" i="4"/>
  <c r="K1369" i="4" s="1"/>
  <c r="P1369" i="4" s="1"/>
  <c r="O1381" i="4"/>
  <c r="K1381" i="4" s="1"/>
  <c r="P1381" i="4" s="1"/>
  <c r="O1408" i="4"/>
  <c r="K1408" i="4" s="1"/>
  <c r="P1408" i="4" s="1"/>
  <c r="O54" i="4"/>
  <c r="K54" i="4" s="1"/>
  <c r="P54" i="4" s="1"/>
  <c r="O79" i="4"/>
  <c r="O180" i="4"/>
  <c r="K180" i="4" s="1"/>
  <c r="P180" i="4" s="1"/>
  <c r="O208" i="4"/>
  <c r="K208" i="4" s="1"/>
  <c r="P208" i="4" s="1"/>
  <c r="O233" i="4"/>
  <c r="K233" i="4" s="1"/>
  <c r="P233" i="4" s="1"/>
  <c r="O297" i="4"/>
  <c r="K297" i="4" s="1"/>
  <c r="P297" i="4" s="1"/>
  <c r="O415" i="4"/>
  <c r="K415" i="4" s="1"/>
  <c r="P415" i="4" s="1"/>
  <c r="O512" i="4"/>
  <c r="K512" i="4" s="1"/>
  <c r="P512" i="4" s="1"/>
  <c r="O553" i="4"/>
  <c r="K553" i="4" s="1"/>
  <c r="P553" i="4" s="1"/>
  <c r="O598" i="4"/>
  <c r="K598" i="4" s="1"/>
  <c r="P598" i="4" s="1"/>
  <c r="O663" i="4"/>
  <c r="K663" i="4" s="1"/>
  <c r="P663" i="4" s="1"/>
  <c r="O728" i="4"/>
  <c r="K728" i="4" s="1"/>
  <c r="P728" i="4" s="1"/>
  <c r="O755" i="4"/>
  <c r="K755" i="4" s="1"/>
  <c r="P755" i="4" s="1"/>
  <c r="O797" i="4"/>
  <c r="K797" i="4" s="1"/>
  <c r="P797" i="4" s="1"/>
  <c r="O807" i="4"/>
  <c r="K807" i="4" s="1"/>
  <c r="P807" i="4" s="1"/>
  <c r="O843" i="4"/>
  <c r="K843" i="4" s="1"/>
  <c r="P843" i="4" s="1"/>
  <c r="O994" i="4"/>
  <c r="K994" i="4" s="1"/>
  <c r="P994" i="4" s="1"/>
  <c r="O1042" i="4"/>
  <c r="K1042" i="4" s="1"/>
  <c r="P1042" i="4" s="1"/>
  <c r="O1159" i="4"/>
  <c r="O1177" i="4"/>
  <c r="K1177" i="4" s="1"/>
  <c r="P1177" i="4" s="1"/>
  <c r="O1230" i="4"/>
  <c r="K1230" i="4" s="1"/>
  <c r="P1230" i="4" s="1"/>
  <c r="O1253" i="4"/>
  <c r="K1253" i="4" s="1"/>
  <c r="P1253" i="4" s="1"/>
  <c r="O1289" i="4"/>
  <c r="K1289" i="4" s="1"/>
  <c r="P1289" i="4" s="1"/>
  <c r="O1314" i="4"/>
  <c r="K1314" i="4" s="1"/>
  <c r="P1314" i="4" s="1"/>
  <c r="O1386" i="4"/>
  <c r="K1386" i="4" s="1"/>
  <c r="P1386" i="4" s="1"/>
  <c r="O1475" i="4"/>
  <c r="K1475" i="4" s="1"/>
  <c r="P1475" i="4" s="1"/>
  <c r="O1417" i="4"/>
  <c r="K1417" i="4" s="1"/>
  <c r="P1417" i="4" s="1"/>
  <c r="O1455" i="4"/>
  <c r="K1455" i="4" s="1"/>
  <c r="P1455" i="4" s="1"/>
  <c r="O1222" i="4"/>
  <c r="K1222" i="4" s="1"/>
  <c r="P1222" i="4" s="1"/>
  <c r="M1525" i="4"/>
  <c r="M1501" i="4" s="1"/>
  <c r="M133" i="4"/>
  <c r="M30" i="4" s="1"/>
  <c r="O290" i="4"/>
  <c r="K290" i="4" s="1"/>
  <c r="P290" i="4" s="1"/>
  <c r="O319" i="4"/>
  <c r="K319" i="4" s="1"/>
  <c r="P319" i="4" s="1"/>
  <c r="O353" i="4"/>
  <c r="O470" i="4"/>
  <c r="K470" i="4" s="1"/>
  <c r="P470" i="4" s="1"/>
  <c r="O585" i="4"/>
  <c r="K585" i="4" s="1"/>
  <c r="P585" i="4" s="1"/>
  <c r="O672" i="4"/>
  <c r="K672" i="4" s="1"/>
  <c r="P672" i="4" s="1"/>
  <c r="O687" i="4"/>
  <c r="K687" i="4" s="1"/>
  <c r="P687" i="4" s="1"/>
  <c r="O763" i="4"/>
  <c r="K763" i="4" s="1"/>
  <c r="P763" i="4" s="1"/>
  <c r="O770" i="4"/>
  <c r="K770" i="4" s="1"/>
  <c r="P770" i="4" s="1"/>
  <c r="O50" i="4"/>
  <c r="K50" i="4" s="1"/>
  <c r="P50" i="4" s="1"/>
  <c r="O204" i="4"/>
  <c r="K204" i="4" s="1"/>
  <c r="P204" i="4" s="1"/>
  <c r="O667" i="4"/>
  <c r="K667" i="4" s="1"/>
  <c r="P667" i="4" s="1"/>
  <c r="O795" i="4"/>
  <c r="K795" i="4" s="1"/>
  <c r="P795" i="4" s="1"/>
  <c r="O1016" i="4"/>
  <c r="K1016" i="4" s="1"/>
  <c r="P1016" i="4" s="1"/>
  <c r="O1197" i="4"/>
  <c r="K1197" i="4" s="1"/>
  <c r="P1197" i="4" s="1"/>
  <c r="O1322" i="4"/>
  <c r="K1322" i="4" s="1"/>
  <c r="P1322" i="4" s="1"/>
  <c r="O1416" i="4"/>
  <c r="K1416" i="4" s="1"/>
  <c r="P1416" i="4" s="1"/>
  <c r="O1600" i="4"/>
  <c r="K1600" i="4" s="1"/>
  <c r="P1600" i="4" s="1"/>
  <c r="O1609" i="4"/>
  <c r="K1609" i="4" s="1"/>
  <c r="P1609" i="4" s="1"/>
  <c r="O1627" i="4"/>
  <c r="K1627" i="4" s="1"/>
  <c r="P1627" i="4" s="1"/>
  <c r="O155" i="4"/>
  <c r="O187" i="4"/>
  <c r="K187" i="4" s="1"/>
  <c r="P187" i="4" s="1"/>
  <c r="O232" i="4"/>
  <c r="K232" i="4" s="1"/>
  <c r="P232" i="4" s="1"/>
  <c r="O298" i="4"/>
  <c r="K298" i="4" s="1"/>
  <c r="P298" i="4" s="1"/>
  <c r="O445" i="4"/>
  <c r="K445" i="4" s="1"/>
  <c r="P445" i="4" s="1"/>
  <c r="O481" i="4"/>
  <c r="K481" i="4" s="1"/>
  <c r="P481" i="4" s="1"/>
  <c r="O497" i="4"/>
  <c r="K497" i="4" s="1"/>
  <c r="P497" i="4" s="1"/>
  <c r="O623" i="4"/>
  <c r="K623" i="4" s="1"/>
  <c r="P623" i="4" s="1"/>
  <c r="O637" i="4"/>
  <c r="K637" i="4" s="1"/>
  <c r="P637" i="4" s="1"/>
  <c r="O742" i="4"/>
  <c r="K742" i="4" s="1"/>
  <c r="P742" i="4" s="1"/>
  <c r="O999" i="4"/>
  <c r="K999" i="4" s="1"/>
  <c r="P999" i="4" s="1"/>
  <c r="O1019" i="4"/>
  <c r="K1019" i="4" s="1"/>
  <c r="P1019" i="4" s="1"/>
  <c r="O1146" i="4"/>
  <c r="K1146" i="4" s="1"/>
  <c r="P1146" i="4" s="1"/>
  <c r="O1160" i="4"/>
  <c r="O1255" i="4"/>
  <c r="K1255" i="4" s="1"/>
  <c r="P1255" i="4" s="1"/>
  <c r="O1277" i="4"/>
  <c r="K1277" i="4" s="1"/>
  <c r="P1277" i="4" s="1"/>
  <c r="O1290" i="4"/>
  <c r="K1290" i="4" s="1"/>
  <c r="P1290" i="4" s="1"/>
  <c r="O1325" i="4"/>
  <c r="K1325" i="4" s="1"/>
  <c r="P1325" i="4" s="1"/>
  <c r="O1358" i="4"/>
  <c r="K1358" i="4" s="1"/>
  <c r="P1358" i="4" s="1"/>
  <c r="O1391" i="4"/>
  <c r="K1391" i="4" s="1"/>
  <c r="P1391" i="4" s="1"/>
  <c r="O1460" i="4"/>
  <c r="K1460" i="4" s="1"/>
  <c r="P1460" i="4" s="1"/>
  <c r="O1551" i="4"/>
  <c r="O94" i="4"/>
  <c r="O292" i="4"/>
  <c r="K292" i="4" s="1"/>
  <c r="P292" i="4" s="1"/>
  <c r="O674" i="4"/>
  <c r="K674" i="4" s="1"/>
  <c r="P674" i="4" s="1"/>
  <c r="O701" i="4"/>
  <c r="K701" i="4" s="1"/>
  <c r="P701" i="4" s="1"/>
  <c r="O613" i="4"/>
  <c r="K613" i="4" s="1"/>
  <c r="P613" i="4" s="1"/>
  <c r="O677" i="4"/>
  <c r="K677" i="4" s="1"/>
  <c r="P677" i="4" s="1"/>
  <c r="O997" i="4"/>
  <c r="K997" i="4" s="1"/>
  <c r="P997" i="4" s="1"/>
  <c r="O1155" i="4"/>
  <c r="K1155" i="4" s="1"/>
  <c r="P1155" i="4" s="1"/>
  <c r="O1241" i="4"/>
  <c r="K1241" i="4" s="1"/>
  <c r="P1241" i="4" s="1"/>
  <c r="O1376" i="4"/>
  <c r="K1376" i="4" s="1"/>
  <c r="P1376" i="4" s="1"/>
  <c r="O1436" i="4"/>
  <c r="K1436" i="4" s="1"/>
  <c r="P1436" i="4" s="1"/>
  <c r="O1545" i="4"/>
  <c r="K1545" i="4" s="1"/>
  <c r="P1545" i="4" s="1"/>
  <c r="O1571" i="4"/>
  <c r="O1610" i="4"/>
  <c r="K1610" i="4" s="1"/>
  <c r="P1610" i="4" s="1"/>
  <c r="O96" i="4"/>
  <c r="O300" i="4"/>
  <c r="K300" i="4" s="1"/>
  <c r="P300" i="4" s="1"/>
  <c r="O365" i="4"/>
  <c r="K365" i="4" s="1"/>
  <c r="P365" i="4" s="1"/>
  <c r="O515" i="4"/>
  <c r="K515" i="4" s="1"/>
  <c r="P515" i="4" s="1"/>
  <c r="O562" i="4"/>
  <c r="K562" i="4" s="1"/>
  <c r="P562" i="4" s="1"/>
  <c r="O579" i="4"/>
  <c r="K579" i="4" s="1"/>
  <c r="P579" i="4" s="1"/>
  <c r="O617" i="4"/>
  <c r="K617" i="4" s="1"/>
  <c r="P617" i="4" s="1"/>
  <c r="O640" i="4"/>
  <c r="K640" i="4" s="1"/>
  <c r="P640" i="4" s="1"/>
  <c r="O668" i="4"/>
  <c r="K668" i="4" s="1"/>
  <c r="P668" i="4" s="1"/>
  <c r="O735" i="4"/>
  <c r="K735" i="4" s="1"/>
  <c r="P735" i="4" s="1"/>
  <c r="O749" i="4"/>
  <c r="K749" i="4" s="1"/>
  <c r="P749" i="4" s="1"/>
  <c r="O766" i="4"/>
  <c r="K766" i="4" s="1"/>
  <c r="P766" i="4" s="1"/>
  <c r="O870" i="4"/>
  <c r="K870" i="4" s="1"/>
  <c r="P870" i="4" s="1"/>
  <c r="O886" i="4"/>
  <c r="K886" i="4" s="1"/>
  <c r="P886" i="4" s="1"/>
  <c r="O1089" i="4"/>
  <c r="K1089" i="4" s="1"/>
  <c r="P1089" i="4" s="1"/>
  <c r="O1118" i="4"/>
  <c r="K1118" i="4" s="1"/>
  <c r="P1118" i="4" s="1"/>
  <c r="O1187" i="4"/>
  <c r="K1187" i="4" s="1"/>
  <c r="P1187" i="4" s="1"/>
  <c r="O1220" i="4"/>
  <c r="K1220" i="4" s="1"/>
  <c r="P1220" i="4" s="1"/>
  <c r="O1291" i="4"/>
  <c r="O1405" i="4"/>
  <c r="K1405" i="4" s="1"/>
  <c r="P1405" i="4" s="1"/>
  <c r="O1468" i="4"/>
  <c r="K1468" i="4" s="1"/>
  <c r="P1468" i="4" s="1"/>
  <c r="O1566" i="4"/>
  <c r="O844" i="4"/>
  <c r="K844" i="4" s="1"/>
  <c r="P844" i="4" s="1"/>
  <c r="O38" i="4"/>
  <c r="K38" i="4" s="1"/>
  <c r="P38" i="4" s="1"/>
  <c r="O88" i="4"/>
  <c r="K88" i="4" s="1"/>
  <c r="P88" i="4" s="1"/>
  <c r="O1596" i="4"/>
  <c r="K1596" i="4" s="1"/>
  <c r="P1596" i="4" s="1"/>
  <c r="O599" i="4"/>
  <c r="K599" i="4" s="1"/>
  <c r="P599" i="4" s="1"/>
  <c r="O128" i="4"/>
  <c r="O1434" i="4"/>
  <c r="K1434" i="4" s="1"/>
  <c r="P1434" i="4" s="1"/>
  <c r="O730" i="4"/>
  <c r="K730" i="4" s="1"/>
  <c r="P730" i="4" s="1"/>
  <c r="O1429" i="4"/>
  <c r="K1429" i="4" s="1"/>
  <c r="P1429" i="4" s="1"/>
  <c r="O399" i="4"/>
  <c r="K399" i="4" s="1"/>
  <c r="P399" i="4" s="1"/>
  <c r="O551" i="4"/>
  <c r="K551" i="4" s="1"/>
  <c r="P551" i="4" s="1"/>
  <c r="O847" i="4"/>
  <c r="K847" i="4" s="1"/>
  <c r="P847" i="4" s="1"/>
  <c r="O1223" i="4"/>
  <c r="K1223" i="4" s="1"/>
  <c r="P1223" i="4" s="1"/>
  <c r="O1428" i="4"/>
  <c r="K1428" i="4" s="1"/>
  <c r="P1428" i="4" s="1"/>
  <c r="O988" i="4"/>
  <c r="K988" i="4" s="1"/>
  <c r="P988" i="4" s="1"/>
  <c r="O608" i="4"/>
  <c r="K608" i="4" s="1"/>
  <c r="P608" i="4" s="1"/>
  <c r="O760" i="4"/>
  <c r="K760" i="4" s="1"/>
  <c r="P760" i="4" s="1"/>
  <c r="O561" i="4"/>
  <c r="K561" i="4" s="1"/>
  <c r="P561" i="4" s="1"/>
  <c r="O1480" i="4"/>
  <c r="K1480" i="4" s="1"/>
  <c r="P1480" i="4" s="1"/>
  <c r="O520" i="4"/>
  <c r="K520" i="4" s="1"/>
  <c r="P520" i="4" s="1"/>
  <c r="O921" i="4"/>
  <c r="K921" i="4" s="1"/>
  <c r="P921" i="4" s="1"/>
  <c r="O1017" i="4"/>
  <c r="K1017" i="4" s="1"/>
  <c r="P1017" i="4" s="1"/>
  <c r="O534" i="4"/>
  <c r="K534" i="4" s="1"/>
  <c r="P534" i="4" s="1"/>
  <c r="O565" i="4"/>
  <c r="K565" i="4" s="1"/>
  <c r="P565" i="4" s="1"/>
  <c r="O748" i="4"/>
  <c r="K748" i="4" s="1"/>
  <c r="P748" i="4" s="1"/>
  <c r="O464" i="4"/>
  <c r="K464" i="4" s="1"/>
  <c r="P464" i="4" s="1"/>
  <c r="O574" i="4"/>
  <c r="K574" i="4" s="1"/>
  <c r="P574" i="4" s="1"/>
  <c r="O854" i="4"/>
  <c r="K854" i="4" s="1"/>
  <c r="P854" i="4" s="1"/>
  <c r="O1010" i="4"/>
  <c r="K1010" i="4" s="1"/>
  <c r="P1010" i="4" s="1"/>
  <c r="O174" i="4"/>
  <c r="K174" i="4" s="1"/>
  <c r="P174" i="4" s="1"/>
  <c r="O605" i="4"/>
  <c r="K605" i="4" s="1"/>
  <c r="P605" i="4" s="1"/>
  <c r="O621" i="4"/>
  <c r="K621" i="4" s="1"/>
  <c r="P621" i="4" s="1"/>
  <c r="O1548" i="4"/>
  <c r="K1548" i="4" s="1"/>
  <c r="P1548" i="4" s="1"/>
  <c r="O1245" i="4"/>
  <c r="K1245" i="4" s="1"/>
  <c r="P1245" i="4" s="1"/>
  <c r="O114" i="4"/>
  <c r="O129" i="4"/>
  <c r="O175" i="4"/>
  <c r="K175" i="4" s="1"/>
  <c r="P175" i="4" s="1"/>
  <c r="O362" i="4"/>
  <c r="K362" i="4" s="1"/>
  <c r="P362" i="4" s="1"/>
  <c r="O400" i="4"/>
  <c r="K400" i="4" s="1"/>
  <c r="P400" i="4" s="1"/>
  <c r="O487" i="4"/>
  <c r="K487" i="4" s="1"/>
  <c r="P487" i="4" s="1"/>
  <c r="O729" i="4"/>
  <c r="K729" i="4" s="1"/>
  <c r="P729" i="4" s="1"/>
  <c r="O750" i="4"/>
  <c r="K750" i="4" s="1"/>
  <c r="P750" i="4" s="1"/>
  <c r="O765" i="4"/>
  <c r="K765" i="4" s="1"/>
  <c r="P765" i="4" s="1"/>
  <c r="O164" i="4"/>
  <c r="K164" i="4" s="1"/>
  <c r="P164" i="4" s="1"/>
  <c r="O403" i="4"/>
  <c r="K403" i="4" s="1"/>
  <c r="P403" i="4" s="1"/>
  <c r="O463" i="4"/>
  <c r="O490" i="4"/>
  <c r="K490" i="4" s="1"/>
  <c r="P490" i="4" s="1"/>
  <c r="O910" i="4"/>
  <c r="K910" i="4" s="1"/>
  <c r="P910" i="4" s="1"/>
  <c r="O964" i="4"/>
  <c r="K964" i="4" s="1"/>
  <c r="P964" i="4" s="1"/>
  <c r="O1669" i="4"/>
  <c r="K1669" i="4" s="1"/>
  <c r="P1669" i="4" s="1"/>
  <c r="O76" i="4"/>
  <c r="O287" i="4"/>
  <c r="K287" i="4" s="1"/>
  <c r="P287" i="4" s="1"/>
  <c r="O1595" i="4"/>
  <c r="K1595" i="4" s="1"/>
  <c r="P1595" i="4" s="1"/>
  <c r="O614" i="4"/>
  <c r="K614" i="4" s="1"/>
  <c r="P614" i="4" s="1"/>
  <c r="O488" i="4"/>
  <c r="K488" i="4" s="1"/>
  <c r="P488" i="4" s="1"/>
  <c r="O588" i="4"/>
  <c r="K588" i="4" s="1"/>
  <c r="P588" i="4" s="1"/>
  <c r="O849" i="4"/>
  <c r="K849" i="4" s="1"/>
  <c r="P849" i="4" s="1"/>
  <c r="O1357" i="4"/>
  <c r="K1357" i="4" s="1"/>
  <c r="P1357" i="4" s="1"/>
  <c r="O577" i="4"/>
  <c r="K577" i="4" s="1"/>
  <c r="P577" i="4" s="1"/>
  <c r="O651" i="4"/>
  <c r="K651" i="4" s="1"/>
  <c r="P651" i="4" s="1"/>
  <c r="O845" i="4"/>
  <c r="K845" i="4" s="1"/>
  <c r="P845" i="4" s="1"/>
  <c r="O1526" i="4"/>
  <c r="O764" i="4"/>
  <c r="K764" i="4" s="1"/>
  <c r="P764" i="4" s="1"/>
  <c r="O778" i="4"/>
  <c r="K778" i="4" s="1"/>
  <c r="P778" i="4" s="1"/>
  <c r="O897" i="4"/>
  <c r="K897" i="4" s="1"/>
  <c r="P897" i="4" s="1"/>
  <c r="O1304" i="4"/>
  <c r="K1304" i="4" s="1"/>
  <c r="P1304" i="4" s="1"/>
  <c r="O447" i="4"/>
  <c r="K447" i="4" s="1"/>
  <c r="P447" i="4" s="1"/>
  <c r="O671" i="4"/>
  <c r="K671" i="4" s="1"/>
  <c r="P671" i="4" s="1"/>
  <c r="O1091" i="4"/>
  <c r="K1091" i="4" s="1"/>
  <c r="P1091" i="4" s="1"/>
  <c r="O532" i="4"/>
  <c r="K532" i="4" s="1"/>
  <c r="P532" i="4" s="1"/>
  <c r="O564" i="4"/>
  <c r="K564" i="4" s="1"/>
  <c r="P564" i="4" s="1"/>
  <c r="O635" i="4"/>
  <c r="O732" i="4"/>
  <c r="K732" i="4" s="1"/>
  <c r="P732" i="4" s="1"/>
  <c r="O751" i="4"/>
  <c r="K751" i="4" s="1"/>
  <c r="P751" i="4" s="1"/>
  <c r="O859" i="4"/>
  <c r="K859" i="4" s="1"/>
  <c r="P859" i="4" s="1"/>
  <c r="O1574" i="4"/>
  <c r="O286" i="4"/>
  <c r="K286" i="4" s="1"/>
  <c r="P286" i="4" s="1"/>
  <c r="O358" i="4"/>
  <c r="K358" i="4" s="1"/>
  <c r="P358" i="4" s="1"/>
  <c r="O446" i="4"/>
  <c r="K446" i="4" s="1"/>
  <c r="P446" i="4" s="1"/>
  <c r="O1044" i="4"/>
  <c r="K1044" i="4" s="1"/>
  <c r="P1044" i="4" s="1"/>
  <c r="O1349" i="4"/>
  <c r="K1349" i="4" s="1"/>
  <c r="P1349" i="4" s="1"/>
  <c r="O1371" i="4"/>
  <c r="K1371" i="4" s="1"/>
  <c r="P1371" i="4" s="1"/>
  <c r="O1643" i="4"/>
  <c r="K1643" i="4" s="1"/>
  <c r="P1643" i="4" s="1"/>
  <c r="O1481" i="4"/>
  <c r="K1481" i="4" s="1"/>
  <c r="P1481" i="4" s="1"/>
  <c r="O469" i="4"/>
  <c r="K469" i="4" s="1"/>
  <c r="P469" i="4" s="1"/>
  <c r="O127" i="4"/>
  <c r="O271" i="4"/>
  <c r="K271" i="4" s="1"/>
  <c r="P271" i="4" s="1"/>
  <c r="O317" i="4"/>
  <c r="K317" i="4" s="1"/>
  <c r="P317" i="4" s="1"/>
  <c r="O531" i="4"/>
  <c r="K531" i="4" s="1"/>
  <c r="P531" i="4" s="1"/>
  <c r="O648" i="4"/>
  <c r="K648" i="4" s="1"/>
  <c r="P648" i="4" s="1"/>
  <c r="O1522" i="4"/>
  <c r="K1522" i="4" s="1"/>
  <c r="P1522" i="4" s="1"/>
  <c r="O629" i="4"/>
  <c r="K629" i="4" s="1"/>
  <c r="P629" i="4" s="1"/>
  <c r="O1556" i="4"/>
  <c r="K1556" i="4" s="1"/>
  <c r="P1556" i="4" s="1"/>
  <c r="O130" i="4"/>
  <c r="O274" i="4"/>
  <c r="K274" i="4" s="1"/>
  <c r="P274" i="4" s="1"/>
  <c r="O318" i="4"/>
  <c r="K318" i="4" s="1"/>
  <c r="P318" i="4" s="1"/>
  <c r="O335" i="4"/>
  <c r="K335" i="4" s="1"/>
  <c r="P335" i="4" s="1"/>
  <c r="O533" i="4"/>
  <c r="K533" i="4" s="1"/>
  <c r="P533" i="4" s="1"/>
  <c r="O738" i="4"/>
  <c r="K738" i="4" s="1"/>
  <c r="P738" i="4" s="1"/>
  <c r="O874" i="4"/>
  <c r="K874" i="4" s="1"/>
  <c r="P874" i="4" s="1"/>
  <c r="O1341" i="4"/>
  <c r="K1341" i="4" s="1"/>
  <c r="P1341" i="4" s="1"/>
  <c r="O1502" i="4"/>
  <c r="O1613" i="4"/>
  <c r="K1613" i="4" s="1"/>
  <c r="P1613" i="4" s="1"/>
  <c r="O1651" i="4"/>
  <c r="K1651" i="4" s="1"/>
  <c r="P1651" i="4" s="1"/>
  <c r="O280" i="4"/>
  <c r="K280" i="4" s="1"/>
  <c r="P280" i="4" s="1"/>
  <c r="O401" i="4"/>
  <c r="K401" i="4" s="1"/>
  <c r="P401" i="4" s="1"/>
  <c r="O791" i="4"/>
  <c r="K791" i="4" s="1"/>
  <c r="P791" i="4" s="1"/>
  <c r="O1589" i="4"/>
  <c r="O256" i="4"/>
  <c r="K256" i="4" s="1"/>
  <c r="P256" i="4" s="1"/>
  <c r="O284" i="4"/>
  <c r="K284" i="4" s="1"/>
  <c r="P284" i="4" s="1"/>
  <c r="O650" i="4"/>
  <c r="K650" i="4" s="1"/>
  <c r="P650" i="4" s="1"/>
  <c r="O1561" i="4"/>
  <c r="O1273" i="4"/>
  <c r="K1273" i="4" s="1"/>
  <c r="P1273" i="4" s="1"/>
  <c r="O75" i="4"/>
  <c r="O283" i="4"/>
  <c r="K283" i="4" s="1"/>
  <c r="P283" i="4" s="1"/>
  <c r="O323" i="4"/>
  <c r="K323" i="4" s="1"/>
  <c r="P323" i="4" s="1"/>
  <c r="O341" i="4"/>
  <c r="K341" i="4" s="1"/>
  <c r="P341" i="4" s="1"/>
  <c r="O423" i="4"/>
  <c r="O422" i="4" s="1"/>
  <c r="O438" i="4"/>
  <c r="O437" i="4" s="1"/>
  <c r="O503" i="4"/>
  <c r="O519" i="4"/>
  <c r="K519" i="4" s="1"/>
  <c r="P519" i="4" s="1"/>
  <c r="O525" i="4"/>
  <c r="O543" i="4"/>
  <c r="K543" i="4" s="1"/>
  <c r="P543" i="4" s="1"/>
  <c r="O689" i="4"/>
  <c r="K689" i="4" s="1"/>
  <c r="P689" i="4" s="1"/>
  <c r="O790" i="4"/>
  <c r="K790" i="4" s="1"/>
  <c r="P790" i="4" s="1"/>
  <c r="O1028" i="4"/>
  <c r="K1028" i="4" s="1"/>
  <c r="P1028" i="4" s="1"/>
  <c r="O1057" i="4"/>
  <c r="K1057" i="4" s="1"/>
  <c r="P1057" i="4" s="1"/>
  <c r="O197" i="4"/>
  <c r="K197" i="4" s="1"/>
  <c r="P197" i="4" s="1"/>
  <c r="O344" i="4"/>
  <c r="K344" i="4" s="1"/>
  <c r="P344" i="4" s="1"/>
  <c r="O414" i="4"/>
  <c r="K414" i="4" s="1"/>
  <c r="P414" i="4" s="1"/>
  <c r="O453" i="4"/>
  <c r="K453" i="4" s="1"/>
  <c r="P453" i="4" s="1"/>
  <c r="O522" i="4"/>
  <c r="K522" i="4" s="1"/>
  <c r="P522" i="4" s="1"/>
  <c r="O586" i="4"/>
  <c r="K586" i="4" s="1"/>
  <c r="P586" i="4" s="1"/>
  <c r="O593" i="4"/>
  <c r="K593" i="4" s="1"/>
  <c r="P593" i="4" s="1"/>
  <c r="O831" i="4"/>
  <c r="K831" i="4" s="1"/>
  <c r="P831" i="4" s="1"/>
  <c r="O889" i="4"/>
  <c r="K889" i="4" s="1"/>
  <c r="P889" i="4" s="1"/>
  <c r="O1059" i="4"/>
  <c r="K1059" i="4" s="1"/>
  <c r="P1059" i="4" s="1"/>
  <c r="O1162" i="4"/>
  <c r="K1162" i="4" s="1"/>
  <c r="P1162" i="4" s="1"/>
  <c r="O958" i="4"/>
  <c r="K958" i="4" s="1"/>
  <c r="P958" i="4" s="1"/>
  <c r="O963" i="4"/>
  <c r="K963" i="4" s="1"/>
  <c r="P963" i="4" s="1"/>
  <c r="O1060" i="4"/>
  <c r="K1060" i="4" s="1"/>
  <c r="P1060" i="4" s="1"/>
  <c r="O1097" i="4"/>
  <c r="K1097" i="4" s="1"/>
  <c r="P1097" i="4" s="1"/>
  <c r="O1178" i="4"/>
  <c r="K1178" i="4" s="1"/>
  <c r="P1178" i="4" s="1"/>
  <c r="O1239" i="4"/>
  <c r="K1239" i="4" s="1"/>
  <c r="P1239" i="4" s="1"/>
  <c r="O1656" i="4"/>
  <c r="K1656" i="4" s="1"/>
  <c r="P1656" i="4" s="1"/>
  <c r="O276" i="4"/>
  <c r="K276" i="4" s="1"/>
  <c r="P276" i="4" s="1"/>
  <c r="O282" i="4"/>
  <c r="K282" i="4" s="1"/>
  <c r="P282" i="4" s="1"/>
  <c r="O489" i="4"/>
  <c r="K489" i="4" s="1"/>
  <c r="P489" i="4" s="1"/>
  <c r="O506" i="4"/>
  <c r="K506" i="4" s="1"/>
  <c r="P506" i="4" s="1"/>
  <c r="O571" i="4"/>
  <c r="K571" i="4" s="1"/>
  <c r="P571" i="4" s="1"/>
  <c r="O592" i="4"/>
  <c r="K592" i="4" s="1"/>
  <c r="P592" i="4" s="1"/>
  <c r="O812" i="4"/>
  <c r="K812" i="4" s="1"/>
  <c r="P812" i="4" s="1"/>
  <c r="O962" i="4"/>
  <c r="K962" i="4" s="1"/>
  <c r="P962" i="4" s="1"/>
  <c r="O1001" i="4"/>
  <c r="K1001" i="4" s="1"/>
  <c r="P1001" i="4" s="1"/>
  <c r="O1062" i="4"/>
  <c r="K1062" i="4" s="1"/>
  <c r="P1062" i="4" s="1"/>
  <c r="O1345" i="4"/>
  <c r="K1345" i="4" s="1"/>
  <c r="P1345" i="4" s="1"/>
  <c r="O1009" i="4"/>
  <c r="K1009" i="4" s="1"/>
  <c r="P1009" i="4" s="1"/>
  <c r="O1399" i="4"/>
  <c r="K1399" i="4" s="1"/>
  <c r="P1399" i="4" s="1"/>
  <c r="O1482" i="4"/>
  <c r="O1634" i="4"/>
  <c r="K1634" i="4" s="1"/>
  <c r="P1634" i="4" s="1"/>
  <c r="O171" i="4"/>
  <c r="K171" i="4" s="1"/>
  <c r="P171" i="4" s="1"/>
  <c r="O278" i="4"/>
  <c r="K278" i="4" s="1"/>
  <c r="P278" i="4" s="1"/>
  <c r="O363" i="4"/>
  <c r="K363" i="4" s="1"/>
  <c r="P363" i="4" s="1"/>
  <c r="O559" i="4"/>
  <c r="K559" i="4" s="1"/>
  <c r="P559" i="4" s="1"/>
  <c r="O1012" i="4"/>
  <c r="K1012" i="4" s="1"/>
  <c r="P1012" i="4" s="1"/>
  <c r="O1092" i="4"/>
  <c r="K1092" i="4" s="1"/>
  <c r="P1092" i="4" s="1"/>
  <c r="O1317" i="4"/>
  <c r="O1336" i="4"/>
  <c r="K1336" i="4" s="1"/>
  <c r="P1336" i="4" s="1"/>
  <c r="O1343" i="4"/>
  <c r="K1343" i="4" s="1"/>
  <c r="P1343" i="4" s="1"/>
  <c r="O1431" i="4"/>
  <c r="K1431" i="4" s="1"/>
  <c r="P1431" i="4" s="1"/>
  <c r="O1382" i="4"/>
  <c r="K1382" i="4" s="1"/>
  <c r="P1382" i="4" s="1"/>
  <c r="O1648" i="4"/>
  <c r="K1648" i="4" s="1"/>
  <c r="P1648" i="4" s="1"/>
  <c r="O1430" i="4"/>
  <c r="K1430" i="4" s="1"/>
  <c r="P1430" i="4" s="1"/>
  <c r="O1433" i="4"/>
  <c r="K1433" i="4" s="1"/>
  <c r="P1433" i="4" s="1"/>
  <c r="O1542" i="4"/>
  <c r="K1542" i="4" s="1"/>
  <c r="P1542" i="4" s="1"/>
  <c r="O853" i="4"/>
  <c r="K853" i="4" s="1"/>
  <c r="P853" i="4" s="1"/>
  <c r="O547" i="4"/>
  <c r="K547" i="4" s="1"/>
  <c r="P547" i="4" s="1"/>
  <c r="O16" i="4"/>
  <c r="O15" i="4" s="1"/>
  <c r="O65" i="4"/>
  <c r="K65" i="4" s="1"/>
  <c r="P65" i="4" s="1"/>
  <c r="O161" i="4"/>
  <c r="K161" i="4" s="1"/>
  <c r="P161" i="4" s="1"/>
  <c r="O345" i="4"/>
  <c r="K345" i="4" s="1"/>
  <c r="P345" i="4" s="1"/>
  <c r="O448" i="4"/>
  <c r="K448" i="4" s="1"/>
  <c r="P448" i="4" s="1"/>
  <c r="O752" i="4"/>
  <c r="K752" i="4" s="1"/>
  <c r="P752" i="4" s="1"/>
  <c r="O1604" i="4"/>
  <c r="K1604" i="4" s="1"/>
  <c r="P1604" i="4" s="1"/>
  <c r="O268" i="4"/>
  <c r="K268" i="4" s="1"/>
  <c r="P268" i="4" s="1"/>
  <c r="O397" i="4"/>
  <c r="K397" i="4" s="1"/>
  <c r="P397" i="4" s="1"/>
  <c r="O628" i="4"/>
  <c r="K628" i="4" s="1"/>
  <c r="P628" i="4" s="1"/>
  <c r="O42" i="4"/>
  <c r="K42" i="4" s="1"/>
  <c r="P42" i="4" s="1"/>
  <c r="O143" i="4"/>
  <c r="K143" i="4" s="1"/>
  <c r="P143" i="4" s="1"/>
  <c r="O162" i="4"/>
  <c r="K162" i="4" s="1"/>
  <c r="P162" i="4" s="1"/>
  <c r="O499" i="4"/>
  <c r="K499" i="4" s="1"/>
  <c r="P499" i="4" s="1"/>
  <c r="O627" i="4"/>
  <c r="K627" i="4" s="1"/>
  <c r="P627" i="4" s="1"/>
  <c r="O652" i="4"/>
  <c r="K652" i="4" s="1"/>
  <c r="P652" i="4" s="1"/>
  <c r="O726" i="4"/>
  <c r="K726" i="4" s="1"/>
  <c r="P726" i="4" s="1"/>
  <c r="O833" i="4"/>
  <c r="K833" i="4" s="1"/>
  <c r="P833" i="4" s="1"/>
  <c r="O1021" i="4"/>
  <c r="K1021" i="4" s="1"/>
  <c r="P1021" i="4" s="1"/>
  <c r="O1198" i="4"/>
  <c r="K1198" i="4" s="1"/>
  <c r="P1198" i="4" s="1"/>
  <c r="O1335" i="4"/>
  <c r="K1335" i="4" s="1"/>
  <c r="P1335" i="4" s="1"/>
  <c r="O1484" i="4"/>
  <c r="K1484" i="4" s="1"/>
  <c r="P1484" i="4" s="1"/>
  <c r="O1544" i="4"/>
  <c r="K1544" i="4" s="1"/>
  <c r="P1544" i="4" s="1"/>
  <c r="O1612" i="4"/>
  <c r="K1612" i="4" s="1"/>
  <c r="P1612" i="4" s="1"/>
  <c r="O163" i="4"/>
  <c r="K163" i="4" s="1"/>
  <c r="P163" i="4" s="1"/>
  <c r="O272" i="4"/>
  <c r="K272" i="4" s="1"/>
  <c r="P272" i="4" s="1"/>
  <c r="O348" i="4"/>
  <c r="K348" i="4" s="1"/>
  <c r="P348" i="4" s="1"/>
  <c r="O357" i="4"/>
  <c r="K357" i="4" s="1"/>
  <c r="P357" i="4" s="1"/>
  <c r="O549" i="4"/>
  <c r="K549" i="4" s="1"/>
  <c r="P549" i="4" s="1"/>
  <c r="O557" i="4"/>
  <c r="K557" i="4" s="1"/>
  <c r="P557" i="4" s="1"/>
  <c r="O1026" i="4"/>
  <c r="K1026" i="4" s="1"/>
  <c r="P1026" i="4" s="1"/>
  <c r="O1242" i="4"/>
  <c r="K1242" i="4" s="1"/>
  <c r="P1242" i="4" s="1"/>
  <c r="O1437" i="4"/>
  <c r="K1437" i="4" s="1"/>
  <c r="P1437" i="4" s="1"/>
  <c r="O573" i="4"/>
  <c r="K573" i="4" s="1"/>
  <c r="P573" i="4" s="1"/>
  <c r="O1415" i="4"/>
  <c r="O516" i="4"/>
  <c r="K516" i="4" s="1"/>
  <c r="P516" i="4" s="1"/>
  <c r="O609" i="4"/>
  <c r="K609" i="4" s="1"/>
  <c r="P609" i="4" s="1"/>
  <c r="O1504" i="4"/>
  <c r="K1504" i="4" s="1"/>
  <c r="P1504" i="4" s="1"/>
  <c r="O1521" i="4"/>
  <c r="K1521" i="4" s="1"/>
  <c r="P1521" i="4" s="1"/>
  <c r="O1540" i="4"/>
  <c r="K1540" i="4" s="1"/>
  <c r="P1540" i="4" s="1"/>
  <c r="O715" i="4"/>
  <c r="O827" i="4"/>
  <c r="K827" i="4" s="1"/>
  <c r="P827" i="4" s="1"/>
  <c r="O894" i="4"/>
  <c r="K894" i="4" s="1"/>
  <c r="P894" i="4" s="1"/>
  <c r="O969" i="4"/>
  <c r="K969" i="4" s="1"/>
  <c r="P969" i="4" s="1"/>
  <c r="O1102" i="4"/>
  <c r="K1102" i="4" s="1"/>
  <c r="P1102" i="4" s="1"/>
  <c r="O1432" i="4"/>
  <c r="K1432" i="4" s="1"/>
  <c r="P1432" i="4" s="1"/>
  <c r="O1492" i="4"/>
  <c r="K1492" i="4" s="1"/>
  <c r="P1492" i="4" s="1"/>
  <c r="O504" i="4"/>
  <c r="K504" i="4" s="1"/>
  <c r="P504" i="4" s="1"/>
  <c r="O1667" i="4"/>
  <c r="K1667" i="4" s="1"/>
  <c r="P1667" i="4" s="1"/>
  <c r="M422" i="4" l="1"/>
  <c r="M13" i="4"/>
  <c r="O13" i="4" s="1"/>
  <c r="K715" i="4"/>
  <c r="P715" i="4" s="1"/>
  <c r="O691" i="4"/>
  <c r="K330" i="4"/>
  <c r="P330" i="4" s="1"/>
  <c r="O326" i="4"/>
  <c r="K1555" i="4"/>
  <c r="O1550" i="4"/>
  <c r="O1533" i="4"/>
  <c r="K386" i="4"/>
  <c r="P386" i="4" s="1"/>
  <c r="O380" i="4"/>
  <c r="O151" i="4"/>
  <c r="K360" i="4"/>
  <c r="P360" i="4" s="1"/>
  <c r="O352" i="4"/>
  <c r="K1574" i="4"/>
  <c r="O1570" i="4"/>
  <c r="O1501" i="4"/>
  <c r="P1511" i="4"/>
  <c r="O634" i="4"/>
  <c r="O1577" i="4"/>
  <c r="K1566" i="4"/>
  <c r="O1560" i="4"/>
  <c r="K1422" i="4"/>
  <c r="O1414" i="4"/>
  <c r="K822" i="4"/>
  <c r="P822" i="4" s="1"/>
  <c r="O814" i="4"/>
  <c r="K525" i="4"/>
  <c r="P525" i="4" s="1"/>
  <c r="O502" i="4"/>
  <c r="O250" i="4"/>
  <c r="K463" i="4"/>
  <c r="P463" i="4" s="1"/>
  <c r="O440" i="4"/>
  <c r="O391" i="4"/>
  <c r="P116" i="4"/>
  <c r="K376" i="4"/>
  <c r="P376" i="4" s="1"/>
  <c r="P98" i="4"/>
  <c r="K193" i="4"/>
  <c r="P193" i="4" s="1"/>
  <c r="K1546" i="4"/>
  <c r="P1546" i="4" s="1"/>
  <c r="K815" i="4"/>
  <c r="K544" i="4"/>
  <c r="P544" i="4" s="1"/>
  <c r="P125" i="4"/>
  <c r="P1099" i="4"/>
  <c r="K503" i="4"/>
  <c r="K16" i="4"/>
  <c r="K423" i="4"/>
  <c r="K635" i="4"/>
  <c r="P31" i="4"/>
  <c r="K130" i="4"/>
  <c r="P130" i="4"/>
  <c r="K129" i="4"/>
  <c r="P129" i="4"/>
  <c r="K107" i="4"/>
  <c r="P107" i="4"/>
  <c r="K1415" i="4"/>
  <c r="P114" i="4"/>
  <c r="K114" i="4"/>
  <c r="K133" i="4"/>
  <c r="P133" i="4" s="1"/>
  <c r="P1159" i="4"/>
  <c r="K1159" i="4"/>
  <c r="K713" i="4"/>
  <c r="P713" i="4" s="1"/>
  <c r="P927" i="4"/>
  <c r="K927" i="4"/>
  <c r="P1160" i="4"/>
  <c r="K1160" i="4"/>
  <c r="K1525" i="4"/>
  <c r="P1525" i="4" s="1"/>
  <c r="P1018" i="4"/>
  <c r="K1018" i="4"/>
  <c r="K230" i="4"/>
  <c r="P230" i="4" s="1"/>
  <c r="K71" i="4"/>
  <c r="P71" i="4"/>
  <c r="K75" i="4"/>
  <c r="P75" i="4"/>
  <c r="K96" i="4"/>
  <c r="P96" i="4"/>
  <c r="K155" i="4"/>
  <c r="P1247" i="4"/>
  <c r="K1247" i="4"/>
  <c r="K430" i="4"/>
  <c r="P430" i="4" s="1"/>
  <c r="K396" i="4"/>
  <c r="K1502" i="4"/>
  <c r="P327" i="4"/>
  <c r="K1561" i="4"/>
  <c r="K1571" i="4"/>
  <c r="P94" i="4"/>
  <c r="K94" i="4"/>
  <c r="K1536" i="4"/>
  <c r="K1533" i="4" s="1"/>
  <c r="P252" i="4"/>
  <c r="K1482" i="4"/>
  <c r="P1482" i="4" s="1"/>
  <c r="P128" i="4"/>
  <c r="K128" i="4"/>
  <c r="K1551" i="4"/>
  <c r="K79" i="4"/>
  <c r="P79" i="4"/>
  <c r="K1457" i="4"/>
  <c r="P1457" i="4" s="1"/>
  <c r="P219" i="4"/>
  <c r="K1589" i="4"/>
  <c r="K1577" i="4" s="1"/>
  <c r="P127" i="4"/>
  <c r="K127" i="4"/>
  <c r="K1526" i="4"/>
  <c r="P1526" i="4" s="1"/>
  <c r="P76" i="4"/>
  <c r="K76" i="4"/>
  <c r="P1291" i="4"/>
  <c r="K1291" i="4"/>
  <c r="P696" i="4"/>
  <c r="P1317" i="4"/>
  <c r="K1317" i="4"/>
  <c r="K438" i="4"/>
  <c r="K437" i="4" s="1"/>
  <c r="K353" i="4"/>
  <c r="K1137" i="4"/>
  <c r="P1137" i="4"/>
  <c r="K97" i="4"/>
  <c r="P97" i="4"/>
  <c r="P442" i="4"/>
  <c r="O243" i="4"/>
  <c r="O242" i="4" s="1"/>
  <c r="O115" i="4"/>
  <c r="O30" i="4" s="1"/>
  <c r="K1501" i="4" l="1"/>
  <c r="P1501" i="4" s="1"/>
  <c r="P1422" i="4"/>
  <c r="K1414" i="4"/>
  <c r="P1414" i="4" s="1"/>
  <c r="P1566" i="4"/>
  <c r="K1560" i="4"/>
  <c r="P1555" i="4"/>
  <c r="K1550" i="4"/>
  <c r="P1550" i="4" s="1"/>
  <c r="P1574" i="4"/>
  <c r="K1570" i="4"/>
  <c r="P1570" i="4" s="1"/>
  <c r="P1533" i="4"/>
  <c r="P815" i="4"/>
  <c r="K115" i="4"/>
  <c r="P115" i="4"/>
  <c r="P353" i="4"/>
  <c r="P438" i="4"/>
  <c r="P437" i="4"/>
  <c r="P1502" i="4"/>
  <c r="P155" i="4"/>
  <c r="K243" i="4"/>
  <c r="P1536" i="4"/>
  <c r="P635" i="4"/>
  <c r="P1577" i="4"/>
  <c r="P1589" i="4"/>
  <c r="P423" i="4"/>
  <c r="P1551" i="4"/>
  <c r="P1415" i="4"/>
  <c r="P1571" i="4"/>
  <c r="P396" i="4"/>
  <c r="P16" i="4"/>
  <c r="P1560" i="4"/>
  <c r="P1561" i="4"/>
  <c r="P503" i="4"/>
  <c r="P243" i="4" l="1"/>
  <c r="K195" i="4" l="1"/>
  <c r="P195" i="4" s="1"/>
  <c r="K985" i="4" l="1"/>
  <c r="P985" i="4" s="1"/>
  <c r="K46" i="4"/>
  <c r="P46" i="4" s="1"/>
  <c r="K936" i="4" l="1"/>
  <c r="P936" i="4" s="1"/>
  <c r="K856" i="4" l="1"/>
  <c r="P856" i="4" s="1"/>
  <c r="K995" i="4" l="1"/>
  <c r="P995" i="4" s="1"/>
  <c r="K106" i="4" l="1"/>
  <c r="P106" i="4" s="1"/>
  <c r="K508" i="4" l="1"/>
  <c r="K181" i="4"/>
  <c r="P181" i="4" s="1"/>
  <c r="P508" i="4" l="1"/>
  <c r="K251" i="4" l="1"/>
  <c r="P251" i="4" l="1"/>
  <c r="K192" i="4" l="1"/>
  <c r="P192" i="4" s="1"/>
  <c r="K382" i="4" l="1"/>
  <c r="P382" i="4" s="1"/>
  <c r="K332" i="4"/>
  <c r="P332" i="4" s="1"/>
  <c r="K747" i="4" l="1"/>
  <c r="P747" i="4" s="1"/>
  <c r="K741" i="4"/>
  <c r="P741" i="4" s="1"/>
  <c r="K381" i="4"/>
  <c r="P381" i="4" l="1"/>
  <c r="K754" i="4" l="1"/>
  <c r="P754" i="4" s="1"/>
  <c r="K412" i="4"/>
  <c r="P412" i="4" s="1"/>
  <c r="K269" i="4"/>
  <c r="P269" i="4" s="1"/>
  <c r="K273" i="4"/>
  <c r="P273" i="4" s="1"/>
  <c r="K146" i="4" l="1"/>
  <c r="P146" i="4" s="1"/>
  <c r="K431" i="4"/>
  <c r="P431" i="4" s="1"/>
  <c r="K433" i="4"/>
  <c r="P433" i="4" s="1"/>
  <c r="K194" i="4"/>
  <c r="P194" i="4" s="1"/>
  <c r="K686" i="4"/>
  <c r="P686" i="4" s="1"/>
  <c r="K149" i="4"/>
  <c r="P149" i="4" s="1"/>
  <c r="K231" i="4"/>
  <c r="P231" i="4" s="1"/>
  <c r="K545" i="4"/>
  <c r="P545" i="4" s="1"/>
  <c r="K1024" i="4" l="1"/>
  <c r="P1024" i="4" s="1"/>
  <c r="K1008" i="4"/>
  <c r="P1008" i="4" s="1"/>
  <c r="K977" i="4"/>
  <c r="P977" i="4" s="1"/>
  <c r="K982" i="4" l="1"/>
  <c r="P982" i="4" s="1"/>
  <c r="K1038" i="4" l="1"/>
  <c r="P1038" i="4" s="1"/>
  <c r="K1034" i="4"/>
  <c r="P1034" i="4" s="1"/>
  <c r="K658" i="4" l="1"/>
  <c r="P658" i="4" s="1"/>
  <c r="K945" i="4" l="1"/>
  <c r="P945" i="4" s="1"/>
  <c r="K661" i="4"/>
  <c r="P661" i="4" s="1"/>
  <c r="K950" i="4"/>
  <c r="P950" i="4" s="1"/>
  <c r="K943" i="4"/>
  <c r="P943" i="4" s="1"/>
  <c r="K954" i="4"/>
  <c r="P954" i="4" s="1"/>
  <c r="K567" i="4"/>
  <c r="P567" i="4" s="1"/>
  <c r="K852" i="4"/>
  <c r="P852" i="4" s="1"/>
  <c r="K215" i="4" l="1"/>
  <c r="P215" i="4" s="1"/>
  <c r="K916" i="4"/>
  <c r="P916" i="4" s="1"/>
  <c r="K301" i="4"/>
  <c r="P301" i="4" s="1"/>
  <c r="K394" i="4"/>
  <c r="P394" i="4" s="1"/>
  <c r="K361" i="4"/>
  <c r="P361" i="4" s="1"/>
  <c r="K416" i="4"/>
  <c r="P416" i="4" s="1"/>
  <c r="K402" i="4"/>
  <c r="P402" i="4" s="1"/>
  <c r="K673" i="4"/>
  <c r="P673" i="4" s="1"/>
  <c r="K295" i="4"/>
  <c r="P295" i="4" s="1"/>
  <c r="K320" i="4"/>
  <c r="P320" i="4" s="1"/>
  <c r="K840" i="4"/>
  <c r="P840" i="4" s="1"/>
  <c r="K303" i="4"/>
  <c r="P303" i="4" s="1"/>
  <c r="K347" i="4"/>
  <c r="P347" i="4" s="1"/>
  <c r="K389" i="4"/>
  <c r="P389" i="4" s="1"/>
  <c r="K418" i="4"/>
  <c r="P418" i="4" s="1"/>
  <c r="K603" i="4"/>
  <c r="P603" i="4" s="1"/>
  <c r="K299" i="4"/>
  <c r="P299" i="4" s="1"/>
  <c r="K980" i="4"/>
  <c r="P980" i="4" s="1"/>
  <c r="K364" i="4"/>
  <c r="P364" i="4" s="1"/>
  <c r="K1005" i="4"/>
  <c r="P1005" i="4" s="1"/>
  <c r="K350" i="4"/>
  <c r="P350" i="4" s="1"/>
  <c r="K289" i="4"/>
  <c r="P289" i="4" s="1"/>
  <c r="K1049" i="4"/>
  <c r="P1049" i="4" s="1"/>
  <c r="K334" i="4"/>
  <c r="P334" i="4" s="1"/>
  <c r="K49" i="4"/>
  <c r="P49" i="4" s="1"/>
  <c r="K291" i="4"/>
  <c r="P291" i="4" s="1"/>
  <c r="K387" i="4"/>
  <c r="P387" i="4" s="1"/>
  <c r="K938" i="4"/>
  <c r="P938" i="4" s="1"/>
  <c r="K670" i="4"/>
  <c r="P670" i="4" s="1"/>
  <c r="K234" i="4"/>
  <c r="P234" i="4" s="1"/>
  <c r="K680" i="4"/>
  <c r="P680" i="4" s="1"/>
  <c r="K940" i="4"/>
  <c r="P940" i="4" s="1"/>
  <c r="K498" i="4"/>
  <c r="P498" i="4" s="1"/>
  <c r="K871" i="4"/>
  <c r="P871" i="4" s="1"/>
  <c r="K656" i="4"/>
  <c r="P656" i="4" s="1"/>
  <c r="K873" i="4"/>
  <c r="P873" i="4" s="1"/>
  <c r="K630" i="4"/>
  <c r="P630" i="4" s="1"/>
  <c r="K478" i="4"/>
  <c r="P478" i="4" s="1"/>
  <c r="K554" i="4"/>
  <c r="P554" i="4" s="1"/>
  <c r="K712" i="4"/>
  <c r="P712" i="4" s="1"/>
  <c r="K878" i="4"/>
  <c r="P878" i="4" s="1"/>
  <c r="K624" i="4"/>
  <c r="P624" i="4" s="1"/>
  <c r="K645" i="4"/>
  <c r="P645" i="4" s="1"/>
  <c r="K293" i="4"/>
  <c r="P293" i="4" s="1"/>
  <c r="K675" i="4"/>
  <c r="P675" i="4" s="1"/>
  <c r="K626" i="4"/>
  <c r="P626" i="4" s="1"/>
  <c r="K887" i="4"/>
  <c r="P887" i="4" s="1"/>
  <c r="K404" i="4"/>
  <c r="P404" i="4" s="1"/>
  <c r="K688" i="4"/>
  <c r="P688" i="4" s="1"/>
  <c r="K405" i="4"/>
  <c r="P405" i="4" s="1"/>
  <c r="K471" i="4"/>
  <c r="P471" i="4" s="1"/>
  <c r="K473" i="4"/>
  <c r="P473" i="4" s="1"/>
  <c r="K572" i="4"/>
  <c r="P572" i="4" s="1"/>
  <c r="K359" i="4"/>
  <c r="P359" i="4" s="1"/>
  <c r="K578" i="4"/>
  <c r="P578" i="4" s="1"/>
  <c r="K580" i="4"/>
  <c r="P580" i="4" s="1"/>
  <c r="K584" i="4"/>
  <c r="P584" i="4" s="1"/>
  <c r="K556" i="4"/>
  <c r="P556" i="4" s="1"/>
  <c r="K454" i="4"/>
  <c r="P454" i="4" s="1"/>
  <c r="K558" i="4"/>
  <c r="P558" i="4" s="1"/>
  <c r="K552" i="4"/>
  <c r="P552" i="4" s="1"/>
  <c r="K582" i="4"/>
  <c r="P582" i="4" s="1"/>
  <c r="K587" i="4"/>
  <c r="P587" i="4" s="1"/>
  <c r="K560" i="4"/>
  <c r="P560" i="4" s="1"/>
  <c r="K575" i="4"/>
  <c r="P575" i="4" s="1"/>
  <c r="K855" i="4"/>
  <c r="P855" i="4" s="1"/>
  <c r="K821" i="4" l="1"/>
  <c r="K638" i="4"/>
  <c r="K331" i="4"/>
  <c r="K693" i="4"/>
  <c r="K255" i="4"/>
  <c r="K110" i="4"/>
  <c r="P110" i="4" s="1"/>
  <c r="K178" i="4"/>
  <c r="P178" i="4" s="1"/>
  <c r="K209" i="4"/>
  <c r="P209" i="4" s="1"/>
  <c r="P821" i="4" l="1"/>
  <c r="K244" i="4"/>
  <c r="P255" i="4"/>
  <c r="P693" i="4"/>
  <c r="P331" i="4"/>
  <c r="P638" i="4"/>
  <c r="K93" i="4"/>
  <c r="P93" i="4" s="1"/>
  <c r="P244" i="4" l="1"/>
  <c r="K32" i="4"/>
  <c r="P32" i="4" l="1"/>
  <c r="K338" i="4"/>
  <c r="P338" i="4" s="1"/>
  <c r="P122" i="4" l="1"/>
  <c r="K122" i="4"/>
  <c r="P123" i="4"/>
  <c r="K123" i="4"/>
  <c r="K86" i="4"/>
  <c r="P86" i="4" s="1"/>
  <c r="K198" i="4"/>
  <c r="P198" i="4" s="1"/>
  <c r="K884" i="4"/>
  <c r="P884" i="4" s="1"/>
  <c r="K924" i="4"/>
  <c r="P924" i="4" s="1"/>
  <c r="K1015" i="4"/>
  <c r="P1015" i="4" s="1"/>
  <c r="K892" i="4"/>
  <c r="P892" i="4" s="1"/>
  <c r="K955" i="4"/>
  <c r="P955" i="4" s="1"/>
  <c r="K975" i="4"/>
  <c r="P975" i="4" s="1"/>
  <c r="K1030" i="4"/>
  <c r="P1030" i="4" s="1"/>
  <c r="K1036" i="4"/>
  <c r="P1036" i="4" s="1"/>
  <c r="K1047" i="4"/>
  <c r="P1047" i="4" s="1"/>
  <c r="K60" i="4"/>
  <c r="P60" i="4" s="1"/>
  <c r="K782" i="4"/>
  <c r="P782" i="4" s="1"/>
  <c r="K228" i="4"/>
  <c r="P228" i="4" s="1"/>
  <c r="K191" i="4"/>
  <c r="P191" i="4" s="1"/>
  <c r="K154" i="4"/>
  <c r="P154" i="4" s="1"/>
  <c r="K952" i="4"/>
  <c r="P952" i="4" s="1"/>
  <c r="K972" i="4"/>
  <c r="P972" i="4" s="1"/>
  <c r="K1035" i="4"/>
  <c r="P1035" i="4" s="1"/>
  <c r="K1041" i="4"/>
  <c r="P1041" i="4" s="1"/>
  <c r="K227" i="4"/>
  <c r="P227" i="4" s="1"/>
  <c r="K408" i="4"/>
  <c r="P408" i="4" s="1"/>
  <c r="K429" i="4"/>
  <c r="P429" i="4" s="1"/>
  <c r="K881" i="4"/>
  <c r="P881" i="4" s="1"/>
  <c r="K930" i="4"/>
  <c r="P930" i="4" s="1"/>
  <c r="K971" i="4"/>
  <c r="P971" i="4" s="1"/>
  <c r="K239" i="4"/>
  <c r="P239" i="4" s="1"/>
  <c r="K103" i="4"/>
  <c r="P103" i="4" s="1"/>
  <c r="K863" i="4"/>
  <c r="P863" i="4" s="1"/>
  <c r="K27" i="4"/>
  <c r="K858" i="4"/>
  <c r="P858" i="4" s="1"/>
  <c r="K908" i="4"/>
  <c r="P908" i="4" s="1"/>
  <c r="K1002" i="4"/>
  <c r="P1002" i="4" s="1"/>
  <c r="K409" i="4"/>
  <c r="P409" i="4" s="1"/>
  <c r="K434" i="4"/>
  <c r="P434" i="4" s="1"/>
  <c r="K484" i="4"/>
  <c r="P484" i="4" s="1"/>
  <c r="K654" i="4"/>
  <c r="P654" i="4" s="1"/>
  <c r="K836" i="4"/>
  <c r="P836" i="4" s="1"/>
  <c r="K911" i="4"/>
  <c r="P911" i="4" s="1"/>
  <c r="K615" i="4"/>
  <c r="P615" i="4" s="1"/>
  <c r="K882" i="4"/>
  <c r="P882" i="4" s="1"/>
  <c r="K1013" i="4"/>
  <c r="P1013" i="4" s="1"/>
  <c r="K21" i="4"/>
  <c r="P21" i="4" s="1"/>
  <c r="K63" i="4"/>
  <c r="P63" i="4" s="1"/>
  <c r="K419" i="4"/>
  <c r="P419" i="4" s="1"/>
  <c r="K838" i="4"/>
  <c r="P838" i="4" s="1"/>
  <c r="K229" i="4"/>
  <c r="P229" i="4" s="1"/>
  <c r="K366" i="4"/>
  <c r="P366" i="4" s="1"/>
  <c r="K769" i="4"/>
  <c r="P769" i="4" s="1"/>
  <c r="K948" i="4"/>
  <c r="P948" i="4" s="1"/>
  <c r="K957" i="4"/>
  <c r="P957" i="4" s="1"/>
  <c r="K979" i="4"/>
  <c r="P979" i="4" s="1"/>
  <c r="K996" i="4"/>
  <c r="P996" i="4" s="1"/>
  <c r="K1031" i="4"/>
  <c r="P1031" i="4" s="1"/>
  <c r="K1039" i="4"/>
  <c r="P1039" i="4" s="1"/>
  <c r="K1050" i="4"/>
  <c r="P1050" i="4" s="1"/>
  <c r="K26" i="4"/>
  <c r="K67" i="4"/>
  <c r="P67" i="4" s="1"/>
  <c r="K105" i="4"/>
  <c r="P105" i="4" s="1"/>
  <c r="K395" i="4"/>
  <c r="P395" i="4" s="1"/>
  <c r="K841" i="4"/>
  <c r="P841" i="4" s="1"/>
  <c r="K904" i="4"/>
  <c r="P904" i="4" s="1"/>
  <c r="K951" i="4"/>
  <c r="P951" i="4" s="1"/>
  <c r="K966" i="4"/>
  <c r="P966" i="4" s="1"/>
  <c r="K983" i="4"/>
  <c r="P983" i="4" s="1"/>
  <c r="K1032" i="4"/>
  <c r="P1032" i="4" s="1"/>
  <c r="K1040" i="4"/>
  <c r="P1040" i="4" s="1"/>
  <c r="K142" i="4"/>
  <c r="P142" i="4" s="1"/>
  <c r="K238" i="4"/>
  <c r="P238" i="4" s="1"/>
  <c r="K398" i="4"/>
  <c r="P398" i="4" s="1"/>
  <c r="K482" i="4"/>
  <c r="P482" i="4" s="1"/>
  <c r="K600" i="4"/>
  <c r="P600" i="4" s="1"/>
  <c r="K867" i="4"/>
  <c r="P867" i="4" s="1"/>
  <c r="K885" i="4"/>
  <c r="P885" i="4" s="1"/>
  <c r="K925" i="4"/>
  <c r="P925" i="4" s="1"/>
  <c r="K1022" i="4"/>
  <c r="P1022" i="4" s="1"/>
  <c r="K537" i="4"/>
  <c r="P537" i="4" s="1"/>
  <c r="K168" i="4"/>
  <c r="P168" i="4" s="1"/>
  <c r="K539" i="4"/>
  <c r="P539" i="4" s="1"/>
  <c r="K476" i="4"/>
  <c r="P476" i="4" s="1"/>
  <c r="K800" i="4"/>
  <c r="P800" i="4" s="1"/>
  <c r="K153" i="4"/>
  <c r="P153" i="4" s="1"/>
  <c r="K385" i="4"/>
  <c r="P385" i="4" s="1"/>
  <c r="K492" i="4"/>
  <c r="P492" i="4" s="1"/>
  <c r="K322" i="4"/>
  <c r="P322" i="4" s="1"/>
  <c r="K607" i="4"/>
  <c r="P607" i="4" s="1"/>
  <c r="K799" i="4"/>
  <c r="P799" i="4" s="1"/>
  <c r="K58" i="4"/>
  <c r="P58" i="4" s="1"/>
  <c r="K312" i="4"/>
  <c r="P312" i="4" s="1"/>
  <c r="K530" i="4"/>
  <c r="P530" i="4" s="1"/>
  <c r="K237" i="4"/>
  <c r="P237" i="4" s="1"/>
  <c r="K493" i="4"/>
  <c r="P493" i="4" s="1"/>
  <c r="K144" i="4"/>
  <c r="P144" i="4" s="1"/>
  <c r="K480" i="4"/>
  <c r="P480" i="4" s="1"/>
  <c r="K465" i="4"/>
  <c r="P465" i="4" s="1"/>
  <c r="K535" i="4"/>
  <c r="P535" i="4" s="1"/>
  <c r="K860" i="4"/>
  <c r="P860" i="4" s="1"/>
  <c r="K538" i="4"/>
  <c r="P538" i="4" s="1"/>
  <c r="K167" i="4"/>
  <c r="P167" i="4" s="1"/>
  <c r="K759" i="4"/>
  <c r="P759" i="4" s="1"/>
  <c r="K861" i="4"/>
  <c r="P861" i="4" s="1"/>
  <c r="K111" i="4"/>
  <c r="P111" i="4" s="1"/>
  <c r="K536" i="4"/>
  <c r="P536" i="4" s="1"/>
  <c r="K681" i="4"/>
  <c r="P681" i="4" s="1"/>
  <c r="K725" i="4"/>
  <c r="P725" i="4" s="1"/>
  <c r="K789" i="4"/>
  <c r="P789" i="4" s="1"/>
  <c r="K206" i="4"/>
  <c r="P206" i="4" s="1"/>
  <c r="K308" i="4"/>
  <c r="P308" i="4" s="1"/>
  <c r="K246" i="4"/>
  <c r="P246" i="4" s="1"/>
  <c r="K324" i="4"/>
  <c r="P324" i="4" s="1"/>
  <c r="K524" i="4"/>
  <c r="P524" i="4" s="1"/>
  <c r="K631" i="4"/>
  <c r="P631" i="4" s="1"/>
  <c r="K172" i="4"/>
  <c r="P172" i="4" s="1"/>
  <c r="K179" i="4"/>
  <c r="P179" i="4" s="1"/>
  <c r="K526" i="4"/>
  <c r="P526" i="4" s="1"/>
  <c r="K170" i="4"/>
  <c r="P170" i="4" s="1"/>
  <c r="K202" i="4"/>
  <c r="P202" i="4" s="1"/>
  <c r="K594" i="4"/>
  <c r="P594" i="4" s="1"/>
  <c r="K84" i="4"/>
  <c r="P84" i="4" s="1"/>
  <c r="K236" i="4"/>
  <c r="P236" i="4" s="1"/>
  <c r="K450" i="4"/>
  <c r="P450" i="4" s="1"/>
  <c r="K788" i="4"/>
  <c r="P788" i="4" s="1"/>
  <c r="K420" i="4"/>
  <c r="P420" i="4" s="1"/>
  <c r="K684" i="4"/>
  <c r="P684" i="4" s="1"/>
  <c r="K329" i="4"/>
  <c r="P329" i="4" s="1"/>
  <c r="K494" i="4"/>
  <c r="P494" i="4" s="1"/>
  <c r="K616" i="4"/>
  <c r="P616" i="4" s="1"/>
  <c r="K659" i="4"/>
  <c r="P659" i="4" s="1"/>
  <c r="K777" i="4"/>
  <c r="P777" i="4" s="1"/>
  <c r="K189" i="4"/>
  <c r="P189" i="4" s="1"/>
  <c r="K542" i="4"/>
  <c r="P542" i="4" s="1"/>
  <c r="K568" i="4"/>
  <c r="P568" i="4" s="1"/>
  <c r="K591" i="4"/>
  <c r="P591" i="4" s="1"/>
  <c r="K758" i="4"/>
  <c r="P758" i="4" s="1"/>
  <c r="K775" i="4"/>
  <c r="P775" i="4" s="1"/>
  <c r="K895" i="4"/>
  <c r="P895" i="4" s="1"/>
  <c r="K173" i="4"/>
  <c r="P173" i="4" s="1"/>
  <c r="K455" i="4"/>
  <c r="P455" i="4" s="1"/>
  <c r="K736" i="4"/>
  <c r="P736" i="4" s="1"/>
  <c r="K313" i="4"/>
  <c r="P313" i="4" s="1"/>
  <c r="K541" i="4"/>
  <c r="P541" i="4" s="1"/>
  <c r="K647" i="4"/>
  <c r="P647" i="4" s="1"/>
  <c r="K719" i="4"/>
  <c r="P719" i="4" s="1"/>
  <c r="K774" i="4"/>
  <c r="P774" i="4" s="1"/>
  <c r="K158" i="4"/>
  <c r="P158" i="4" s="1"/>
  <c r="K595" i="4"/>
  <c r="P595" i="4" s="1"/>
  <c r="K683" i="4"/>
  <c r="P683" i="4" s="1"/>
  <c r="K550" i="4"/>
  <c r="P550" i="4" s="1"/>
  <c r="K610" i="4"/>
  <c r="P610" i="4" s="1"/>
  <c r="K776" i="4"/>
  <c r="P776" i="4" s="1"/>
  <c r="K247" i="4"/>
  <c r="P247" i="4" s="1"/>
  <c r="K307" i="4"/>
  <c r="P307" i="4" s="1"/>
  <c r="K314" i="4"/>
  <c r="P314" i="4" s="1"/>
  <c r="K491" i="4"/>
  <c r="P491" i="4" s="1"/>
  <c r="K922" i="4"/>
  <c r="P922" i="4" s="1"/>
  <c r="K188" i="4"/>
  <c r="P188" i="4" s="1"/>
  <c r="K456" i="4"/>
  <c r="P456" i="4" s="1"/>
  <c r="K475" i="4"/>
  <c r="P475" i="4" s="1"/>
  <c r="K596" i="4"/>
  <c r="P596" i="4" s="1"/>
  <c r="K801" i="4"/>
  <c r="P801" i="4" s="1"/>
  <c r="K147" i="4"/>
  <c r="P147" i="4" s="1"/>
  <c r="K462" i="4"/>
  <c r="P462" i="4" s="1"/>
  <c r="K540" i="4"/>
  <c r="P540" i="4" s="1"/>
  <c r="K590" i="4"/>
  <c r="P590" i="4" s="1"/>
  <c r="K717" i="4"/>
  <c r="P717" i="4" s="1"/>
  <c r="K203" i="4"/>
  <c r="P203" i="4" s="1"/>
  <c r="K305" i="4"/>
  <c r="P305" i="4" s="1"/>
  <c r="K311" i="4"/>
  <c r="P311" i="4" s="1"/>
  <c r="K457" i="4"/>
  <c r="P457" i="4" s="1"/>
  <c r="K632" i="4"/>
  <c r="P632" i="4" s="1"/>
  <c r="K304" i="4"/>
  <c r="P304" i="4" s="1"/>
  <c r="K310" i="4"/>
  <c r="P310" i="4" s="1"/>
  <c r="K682" i="4"/>
  <c r="P682" i="4" s="1"/>
  <c r="K321" i="4"/>
  <c r="P321" i="4" s="1"/>
  <c r="K474" i="4"/>
  <c r="P474" i="4" s="1"/>
  <c r="K342" i="4"/>
  <c r="P342" i="4" s="1"/>
  <c r="K57" i="4"/>
  <c r="P57" i="4" s="1"/>
  <c r="K200" i="4"/>
  <c r="P200" i="4" s="1"/>
  <c r="K486" i="4"/>
  <c r="P486" i="4" s="1"/>
  <c r="K970" i="4"/>
  <c r="P970" i="4" s="1"/>
  <c r="K309" i="4"/>
  <c r="P309" i="4" s="1"/>
  <c r="K373" i="4"/>
  <c r="P373" i="4" s="1"/>
  <c r="K757" i="4"/>
  <c r="P757" i="4" s="1"/>
  <c r="K435" i="4"/>
  <c r="P435" i="4" s="1"/>
  <c r="K485" i="4"/>
  <c r="P485" i="4" s="1"/>
  <c r="K798" i="4"/>
  <c r="P798" i="4" s="1"/>
  <c r="K55" i="4" l="1"/>
  <c r="O217" i="4"/>
  <c r="K262" i="4"/>
  <c r="K250" i="4" s="1"/>
  <c r="K20" i="4"/>
  <c r="P20" i="4" s="1"/>
  <c r="K823" i="4"/>
  <c r="K814" i="4" s="1"/>
  <c r="K245" i="4"/>
  <c r="K242" i="4" s="1"/>
  <c r="P118" i="4"/>
  <c r="K118" i="4"/>
  <c r="P121" i="4"/>
  <c r="K121" i="4"/>
  <c r="P87" i="4"/>
  <c r="K87" i="4"/>
  <c r="K99" i="4"/>
  <c r="P99" i="4"/>
  <c r="P95" i="4"/>
  <c r="K95" i="4"/>
  <c r="K337" i="4"/>
  <c r="P74" i="4"/>
  <c r="K74" i="4"/>
  <c r="P102" i="4"/>
  <c r="K102" i="4"/>
  <c r="K714" i="4"/>
  <c r="K152" i="4"/>
  <c r="K151" i="4" s="1"/>
  <c r="P101" i="4"/>
  <c r="K101" i="4"/>
  <c r="P108" i="4"/>
  <c r="K108" i="4"/>
  <c r="P70" i="4"/>
  <c r="K70" i="4"/>
  <c r="K441" i="4"/>
  <c r="K440" i="4" s="1"/>
  <c r="K82" i="4"/>
  <c r="P82" i="4"/>
  <c r="P91" i="4"/>
  <c r="K91" i="4"/>
  <c r="K77" i="4"/>
  <c r="P77" i="4"/>
  <c r="P85" i="4"/>
  <c r="K85" i="4"/>
  <c r="K218" i="4"/>
  <c r="K217" i="4" s="1"/>
  <c r="P113" i="4"/>
  <c r="K113" i="4"/>
  <c r="K100" i="4"/>
  <c r="P100" i="4"/>
  <c r="P68" i="4"/>
  <c r="K68" i="4"/>
  <c r="K30" i="4" l="1"/>
  <c r="P30" i="4" s="1"/>
  <c r="P262" i="4"/>
  <c r="P55" i="4"/>
  <c r="P823" i="4"/>
  <c r="P814" i="4"/>
  <c r="K213" i="4"/>
  <c r="K212" i="4" s="1"/>
  <c r="P245" i="4"/>
  <c r="P242" i="4"/>
  <c r="K377" i="4"/>
  <c r="K375" i="4" s="1"/>
  <c r="P337" i="4"/>
  <c r="P152" i="4"/>
  <c r="P151" i="4"/>
  <c r="P714" i="4"/>
  <c r="P441" i="4"/>
  <c r="P440" i="4"/>
  <c r="P218" i="4"/>
  <c r="P217" i="4"/>
  <c r="K328" i="4" l="1"/>
  <c r="K326" i="4" s="1"/>
  <c r="P377" i="4"/>
  <c r="P375" i="4"/>
  <c r="P213" i="4"/>
  <c r="P212" i="4"/>
  <c r="K523" i="4"/>
  <c r="K502" i="4" s="1"/>
  <c r="K392" i="4"/>
  <c r="K391" i="4" s="1"/>
  <c r="K426" i="4"/>
  <c r="K422" i="4" s="1"/>
  <c r="K383" i="4"/>
  <c r="K380" i="4" s="1"/>
  <c r="K354" i="4"/>
  <c r="K352" i="4" s="1"/>
  <c r="K639" i="4"/>
  <c r="K634" i="4" s="1"/>
  <c r="K716" i="4"/>
  <c r="K691" i="4" s="1"/>
  <c r="P328" i="4" l="1"/>
  <c r="P326" i="4"/>
  <c r="P354" i="4"/>
  <c r="P352" i="4"/>
  <c r="P383" i="4"/>
  <c r="P380" i="4"/>
  <c r="P250" i="4"/>
  <c r="P426" i="4"/>
  <c r="P422" i="4"/>
  <c r="P716" i="4"/>
  <c r="P691" i="4"/>
  <c r="P392" i="4"/>
  <c r="P391" i="4"/>
  <c r="P639" i="4"/>
  <c r="P634" i="4"/>
  <c r="P523" i="4"/>
  <c r="P502" i="4"/>
  <c r="K25" i="4" l="1"/>
  <c r="P25" i="4" s="1"/>
  <c r="K23" i="4" l="1"/>
  <c r="P23" i="4" s="1"/>
  <c r="K19" i="4"/>
  <c r="K15" i="4" s="1"/>
  <c r="P13" i="4" s="1"/>
  <c r="P15" i="4" l="1"/>
  <c r="P19" i="4"/>
</calcChain>
</file>

<file path=xl/sharedStrings.xml><?xml version="1.0" encoding="utf-8"?>
<sst xmlns="http://schemas.openxmlformats.org/spreadsheetml/2006/main" count="5942" uniqueCount="1535">
  <si>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</si>
  <si>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</si>
  <si>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</si>
  <si>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</si>
  <si>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</si>
  <si>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</si>
  <si>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</si>
  <si>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</si>
  <si>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</si>
  <si>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</si>
  <si>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</si>
  <si>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</si>
  <si>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</si>
  <si>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</si>
  <si>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</si>
  <si>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</si>
  <si>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</si>
  <si>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</si>
  <si>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</si>
  <si>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</si>
  <si>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</si>
  <si>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</si>
  <si>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</si>
  <si>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</si>
  <si>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</si>
  <si>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</si>
  <si>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</si>
  <si>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</si>
  <si>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</si>
  <si>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</si>
  <si>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</si>
  <si>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</si>
  <si>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Г. Вязьма, ул. Ленина, д. 65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</si>
  <si>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</si>
  <si>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</si>
  <si>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</si>
  <si>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</si>
  <si>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</si>
  <si>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</si>
  <si>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</si>
  <si>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</si>
  <si>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</si>
  <si>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</si>
  <si>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</si>
  <si>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</si>
  <si>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</si>
  <si>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</si>
  <si>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</si>
  <si>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</si>
  <si>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</si>
  <si>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</si>
  <si>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</si>
  <si>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</si>
  <si>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</si>
  <si>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</si>
  <si>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</si>
  <si>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</si>
  <si>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</si>
  <si>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</si>
  <si>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</si>
  <si>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</si>
  <si>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</si>
  <si>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</si>
  <si>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</si>
  <si>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</si>
  <si>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</si>
  <si>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</si>
  <si>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</si>
  <si>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</si>
  <si>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</si>
  <si>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</si>
  <si>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</si>
  <si>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</si>
  <si>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</si>
  <si>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</si>
  <si>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</si>
  <si>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</si>
  <si>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</si>
  <si>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</si>
  <si>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</si>
  <si>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</si>
  <si>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</si>
  <si>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</si>
  <si>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</si>
  <si>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</si>
  <si>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</si>
  <si>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</si>
  <si>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</si>
  <si>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</si>
  <si>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</si>
  <si>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</si>
  <si>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</si>
  <si>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</si>
  <si>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</si>
  <si>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</si>
  <si>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</si>
  <si>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Новый, ул. 1 мая, д. 2</t>
  </si>
  <si>
    <t>С. Новый, ул. Садовая, д. 3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</si>
  <si>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</si>
  <si>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</si>
  <si>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</si>
  <si>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</si>
  <si>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</si>
  <si>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Рабочая, д. 5</t>
  </si>
  <si>
    <t>Г. Гагарин, пер. Мелиоративный, д. 15</t>
  </si>
  <si>
    <t>Г. Гагарин, пер. Мелиоративный, д. 8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</si>
  <si>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</si>
  <si>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</si>
  <si>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</si>
  <si>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</si>
  <si>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</si>
  <si>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</si>
  <si>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</si>
  <si>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</si>
  <si>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</si>
  <si>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</si>
  <si>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</si>
  <si>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</si>
  <si>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</si>
  <si>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</si>
  <si>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</si>
  <si>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</si>
  <si>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</si>
  <si>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</si>
  <si>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</si>
  <si>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86</t>
  </si>
  <si>
    <t>Г. Гагарин, ул. Юных космонавтов, д. 10</t>
  </si>
  <si>
    <t>Дер. Родоманово, ул. Советская, д. 4</t>
  </si>
  <si>
    <t>Дер. Родоманово, ул. Советская, д. 7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</si>
  <si>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</si>
  <si>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</si>
  <si>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</si>
  <si>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</si>
  <si>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</si>
  <si>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</si>
  <si>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</si>
  <si>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</si>
  <si>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</si>
  <si>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</si>
  <si>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</si>
  <si>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</si>
  <si>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</si>
  <si>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</si>
  <si>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</si>
  <si>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</si>
  <si>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</si>
  <si>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</si>
  <si>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</si>
  <si>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</si>
  <si>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</si>
  <si>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</si>
  <si>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</si>
  <si>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</si>
  <si>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</si>
  <si>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</si>
  <si>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</si>
  <si>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</si>
  <si>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</si>
  <si>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</si>
  <si>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</si>
  <si>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</si>
  <si>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</si>
  <si>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</si>
  <si>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</si>
  <si>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</si>
  <si>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</si>
  <si>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</si>
  <si>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</si>
  <si>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</si>
  <si>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</si>
  <si>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</si>
  <si>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</si>
  <si>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</si>
  <si>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</si>
  <si>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</si>
  <si>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</si>
  <si>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</si>
  <si>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</si>
  <si>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</si>
  <si>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</si>
  <si>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</si>
  <si>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</si>
  <si>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</si>
  <si>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</si>
  <si>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</si>
  <si>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</si>
  <si>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</si>
  <si>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</si>
  <si>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</si>
  <si>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</si>
  <si>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</si>
  <si>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</si>
  <si>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</si>
  <si>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</si>
  <si>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</si>
  <si>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</si>
  <si>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</si>
  <si>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</si>
  <si>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</si>
  <si>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</si>
  <si>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</si>
  <si>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</si>
  <si>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</si>
  <si>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</si>
  <si>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</si>
  <si>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</si>
  <si>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</si>
  <si>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</si>
  <si>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</si>
  <si>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</si>
  <si>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</si>
  <si>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</si>
  <si>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</si>
  <si>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</si>
  <si>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</si>
  <si>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</si>
  <si>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</si>
  <si>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</si>
  <si>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</si>
  <si>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</si>
  <si>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</si>
  <si>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</si>
  <si>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</si>
  <si>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</si>
  <si>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</si>
  <si>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</si>
  <si>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</si>
  <si>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</si>
  <si>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</si>
  <si>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</si>
  <si>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</si>
  <si>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</si>
  <si>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</si>
  <si>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</si>
  <si>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</si>
  <si>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</si>
  <si>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</si>
  <si>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</si>
  <si>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</si>
  <si>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</si>
  <si>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</si>
  <si>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</si>
  <si>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</si>
  <si>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</si>
  <si>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</si>
  <si>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</si>
  <si>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</si>
  <si>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</si>
  <si>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</si>
  <si>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</si>
  <si>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</si>
  <si>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</si>
  <si>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</si>
  <si>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</si>
  <si>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</si>
  <si>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</si>
  <si>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</si>
  <si>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</si>
  <si>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</si>
  <si>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</si>
  <si>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</si>
  <si>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</si>
  <si>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</si>
  <si>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</si>
  <si>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</si>
  <si>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</si>
  <si>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</si>
  <si>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</si>
  <si>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 xml:space="preserve">кирпич 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</si>
  <si>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</si>
  <si>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</si>
  <si>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</si>
  <si>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</si>
  <si>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</si>
  <si>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</si>
  <si>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</si>
  <si>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</si>
  <si>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</si>
  <si>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</si>
  <si>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</si>
  <si>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</si>
  <si>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</si>
  <si>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</si>
  <si>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</si>
  <si>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</si>
  <si>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</si>
  <si>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</si>
  <si>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</si>
  <si>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</si>
  <si>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</si>
  <si>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</si>
  <si>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</si>
  <si>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</si>
  <si>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</si>
  <si>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</si>
  <si>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</si>
  <si>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</si>
  <si>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</si>
  <si>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</si>
  <si>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</si>
  <si>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</si>
  <si>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</si>
  <si>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</si>
  <si>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</si>
  <si>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</si>
  <si>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</si>
  <si>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</si>
  <si>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</si>
  <si>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Центральная, д. 4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</si>
  <si>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</si>
  <si>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</si>
  <si>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</si>
  <si>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</si>
  <si>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</si>
  <si>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</si>
  <si>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</si>
  <si>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</si>
  <si>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</si>
  <si>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</si>
  <si>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</si>
  <si>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</si>
  <si>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</si>
  <si>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</si>
  <si>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</si>
  <si>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</si>
  <si>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</si>
  <si>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</si>
  <si>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</si>
  <si>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</si>
  <si>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</si>
  <si>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</si>
  <si>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</si>
  <si>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</si>
  <si>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</si>
  <si>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</si>
  <si>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</si>
  <si>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</si>
  <si>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</si>
  <si>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</si>
  <si>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</si>
  <si>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</si>
  <si>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</si>
  <si>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</si>
  <si>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</si>
  <si>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</si>
  <si>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</si>
  <si>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</si>
  <si>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</si>
  <si>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</si>
  <si>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</si>
  <si>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</si>
  <si>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</si>
  <si>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</si>
  <si>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</si>
  <si>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</si>
  <si>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</si>
  <si>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</si>
  <si>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</si>
  <si>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</si>
  <si>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</si>
  <si>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</si>
  <si>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</si>
  <si>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</si>
  <si>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</si>
  <si>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</si>
  <si>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</si>
  <si>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</si>
  <si>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</si>
  <si>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</si>
  <si>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</si>
  <si>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</si>
  <si>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</si>
  <si>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</si>
  <si>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</si>
  <si>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</si>
  <si>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</si>
  <si>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</si>
  <si>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</si>
  <si>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</si>
  <si>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</si>
  <si>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</si>
  <si>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</si>
  <si>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</si>
  <si>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</si>
  <si>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</si>
  <si>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</si>
  <si>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</si>
  <si>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</si>
  <si>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</si>
  <si>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</si>
  <si>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</si>
  <si>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</si>
  <si>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</si>
  <si>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</si>
  <si>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</si>
  <si>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</si>
  <si>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</si>
  <si>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</si>
  <si>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</si>
  <si>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</si>
  <si>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</si>
  <si>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</si>
  <si>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</si>
  <si>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</si>
  <si>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</si>
  <si>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</si>
  <si>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</si>
  <si>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</si>
  <si>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</si>
  <si>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</si>
  <si>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</si>
  <si>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</si>
  <si>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</si>
  <si>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</si>
  <si>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</si>
  <si>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</si>
  <si>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</si>
  <si>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</si>
  <si>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</si>
  <si>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</si>
  <si>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</si>
  <si>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</si>
  <si>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</si>
  <si>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</si>
  <si>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</si>
  <si>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</si>
  <si>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</si>
  <si>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</si>
  <si>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</si>
  <si>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</si>
  <si>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Губенко, д. 7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</si>
  <si>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</si>
  <si>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</si>
  <si>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</si>
  <si>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</si>
  <si>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</si>
  <si>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</si>
  <si>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</si>
  <si>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</si>
  <si>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</si>
  <si>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</si>
  <si>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</si>
  <si>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</si>
  <si>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</si>
  <si>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</si>
  <si>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</si>
  <si>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</si>
  <si>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</si>
  <si>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</si>
  <si>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</si>
  <si>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</si>
  <si>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</si>
  <si>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</si>
  <si>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</si>
  <si>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</si>
  <si>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</si>
  <si>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</si>
  <si>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</si>
  <si>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</si>
  <si>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</si>
  <si>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</si>
  <si>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</si>
  <si>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</si>
  <si>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</si>
  <si>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</si>
  <si>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</si>
  <si>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</si>
  <si>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</si>
  <si>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</si>
  <si>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</si>
  <si>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</si>
  <si>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</si>
  <si>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</si>
  <si>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</si>
  <si>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</si>
  <si>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</si>
  <si>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</si>
  <si>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</si>
  <si>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</si>
  <si>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</si>
  <si>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</si>
  <si>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</si>
  <si>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</si>
  <si>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</si>
  <si>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</si>
  <si>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</si>
  <si>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</si>
  <si>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</si>
  <si>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</si>
  <si>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6б</t>
  </si>
  <si>
    <t>Г. Смоленск, ул. Ломоносова, д. 7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</si>
  <si>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</si>
  <si>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</si>
  <si>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</si>
  <si>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</si>
  <si>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</si>
  <si>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</si>
  <si>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</si>
  <si>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</si>
  <si>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</si>
  <si>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</si>
  <si>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</si>
  <si>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</si>
  <si>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</si>
  <si>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</si>
  <si>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</si>
  <si>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</si>
  <si>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</si>
  <si>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</si>
  <si>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</si>
  <si>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</si>
  <si>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</si>
  <si>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</si>
  <si>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</si>
  <si>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</si>
  <si>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</si>
  <si>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</si>
  <si>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</si>
  <si>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</si>
  <si>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</si>
  <si>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</si>
  <si>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</si>
  <si>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</si>
  <si>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</si>
  <si>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</si>
  <si>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</si>
  <si>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</si>
  <si>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</si>
  <si>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</si>
  <si>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</si>
  <si>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</si>
  <si>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</si>
  <si>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</si>
  <si>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</si>
  <si>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</si>
  <si>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</si>
  <si>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</si>
  <si>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</si>
  <si>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</si>
  <si>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</si>
  <si>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</si>
  <si>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</si>
  <si>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</si>
  <si>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</si>
  <si>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</si>
  <si>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</si>
  <si>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</si>
  <si>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</si>
  <si>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</si>
  <si>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</si>
  <si>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</si>
  <si>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</si>
  <si>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</si>
  <si>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</si>
  <si>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</si>
  <si>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</si>
  <si>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</si>
  <si>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</si>
  <si>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</si>
  <si>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</si>
  <si>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</si>
  <si>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</si>
  <si>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</si>
  <si>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</si>
  <si>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</si>
  <si>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</si>
  <si>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</si>
  <si>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</si>
  <si>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</si>
  <si>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</si>
  <si>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</si>
  <si>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</si>
  <si>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</si>
  <si>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</si>
  <si>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</si>
  <si>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</si>
  <si>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</si>
  <si>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</si>
  <si>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</si>
  <si>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</si>
  <si>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</si>
  <si>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</si>
  <si>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</si>
  <si>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</si>
  <si>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</si>
  <si>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</si>
  <si>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</si>
  <si>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</si>
  <si>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</si>
  <si>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</si>
  <si>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</si>
  <si>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</si>
  <si>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</si>
  <si>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</si>
  <si>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</si>
  <si>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</si>
  <si>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</si>
  <si>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</si>
  <si>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</si>
  <si>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</si>
  <si>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</si>
  <si>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</si>
  <si>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</si>
  <si>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</si>
  <si>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</si>
  <si>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</si>
  <si>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</si>
  <si>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</si>
  <si>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</si>
  <si>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</si>
  <si>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</si>
  <si>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</si>
  <si>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</si>
  <si>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</si>
  <si>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</si>
  <si>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</si>
  <si>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</si>
  <si>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</si>
  <si>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</si>
  <si>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Дер. Михейково, ул. Луговая, д. 11</t>
  </si>
  <si>
    <t>Дер. Михейково, ул. Юбилейная, д. 3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</si>
  <si>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</si>
  <si>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</si>
  <si>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</si>
  <si>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</si>
  <si>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</si>
  <si>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Володарского, д. 16</t>
  </si>
  <si>
    <t>Г. Велиж, ул. Ленинградская, д. 89</t>
  </si>
  <si>
    <t>Г. Вязьма, ул. Ленина, д. 42</t>
  </si>
  <si>
    <t>Г. Вязьма, ул. Полины Осипенко, д. 25</t>
  </si>
  <si>
    <t>Ст. Семлево, ул. Полевая, д. 13</t>
  </si>
  <si>
    <t>Г. Дорогобуж, ул. Мира, д. 38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</si>
  <si>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</si>
  <si>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</si>
  <si>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</si>
  <si>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</si>
  <si>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</si>
  <si>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</si>
  <si>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</si>
  <si>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</si>
  <si>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</si>
  <si>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</si>
  <si>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</si>
  <si>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</si>
  <si>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</si>
  <si>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</si>
  <si>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</si>
  <si>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</si>
  <si>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</si>
  <si>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</si>
  <si>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</si>
  <si>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</si>
  <si>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</si>
  <si>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</si>
  <si>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</si>
  <si>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</si>
  <si>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</si>
  <si>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</si>
  <si>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</si>
  <si>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</si>
  <si>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</si>
  <si>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</si>
  <si>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</si>
  <si>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</si>
  <si>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</si>
  <si>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</si>
  <si>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</si>
  <si>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</si>
  <si>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ул. Ленинская, д. 33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</si>
  <si>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</si>
  <si>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</si>
  <si>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</si>
  <si>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</si>
  <si>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</si>
  <si>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</si>
  <si>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</si>
  <si>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</si>
  <si>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</si>
  <si>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</si>
  <si>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</si>
  <si>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</si>
  <si>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</si>
  <si>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</si>
  <si>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</si>
  <si>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</si>
  <si>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</si>
  <si>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</si>
  <si>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</si>
  <si>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</si>
  <si>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</si>
  <si>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</si>
  <si>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</si>
  <si>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</si>
  <si>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</si>
  <si>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</si>
  <si>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</si>
  <si>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</si>
  <si>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</si>
  <si>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</si>
  <si>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</si>
  <si>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</si>
  <si>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</si>
  <si>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</si>
  <si>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</si>
  <si>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</si>
  <si>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</si>
  <si>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</si>
  <si>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</si>
  <si>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</si>
  <si>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</si>
  <si>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</si>
  <si>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</si>
  <si>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</si>
  <si>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</si>
  <si>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Г. Смоленск, пос. 430 км, д. 19</t>
  </si>
  <si>
    <t>Г. Смоленск, ул. Ленина, д. 26</t>
  </si>
  <si>
    <t>Г. Смоленск, ул. Николаева, д. 36а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</si>
  <si>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</si>
  <si>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</si>
  <si>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</si>
  <si>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</si>
  <si>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</si>
  <si>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</si>
  <si>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7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</si>
  <si>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</si>
  <si>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</si>
  <si>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</si>
  <si>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</si>
  <si>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</si>
  <si>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</si>
  <si>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</si>
  <si>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</si>
  <si>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</si>
  <si>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</si>
  <si>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</si>
  <si>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</si>
  <si>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</si>
  <si>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</si>
  <si>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</si>
  <si>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</si>
  <si>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</si>
  <si>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</si>
  <si>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</si>
  <si>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</si>
  <si>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</si>
  <si>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</si>
  <si>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</si>
  <si>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</si>
  <si>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</si>
  <si>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</si>
  <si>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</si>
  <si>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</si>
  <si>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</si>
  <si>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</si>
  <si>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</si>
  <si>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</si>
  <si>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</si>
  <si>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</si>
  <si>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</si>
  <si>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</si>
  <si>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</si>
  <si>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</si>
  <si>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</si>
  <si>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</si>
  <si>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</si>
  <si>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</si>
  <si>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</si>
  <si>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</si>
  <si>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</si>
  <si>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</si>
  <si>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</si>
  <si>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</si>
  <si>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</si>
  <si>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</si>
  <si>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</si>
  <si>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</si>
  <si>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</si>
  <si>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</si>
  <si>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</si>
  <si>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</si>
  <si>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</si>
  <si>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</si>
  <si>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</si>
  <si>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</si>
  <si>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</si>
  <si>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С. Каспля-2, ул. Энергетиков, д. 3</t>
  </si>
  <si>
    <t>Г. Сычевка, ст. Сычевка, д. 2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</si>
  <si>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</si>
  <si>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</si>
  <si>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</si>
  <si>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</si>
  <si>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</si>
  <si>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</si>
  <si>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</si>
  <si>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</si>
  <si>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</si>
  <si>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</si>
  <si>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</si>
  <si>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</si>
  <si>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Крыленко, д. 33</t>
  </si>
  <si>
    <t>бревенчатый</t>
  </si>
  <si>
    <t>Г. Сычевка, ул. Крыленко, д. 38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</si>
  <si>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</si>
  <si>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</si>
  <si>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</si>
  <si>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</si>
  <si>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Дугино, ул. Парковая, д. 1</t>
  </si>
  <si>
    <t>С. Темкино, ул. Привокзальная, д. 6</t>
  </si>
  <si>
    <t>С. Темкино, ул. Советская, д. 20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</si>
  <si>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</si>
  <si>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</si>
  <si>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</si>
  <si>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</si>
  <si>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</si>
  <si>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</si>
  <si>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</si>
  <si>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</si>
  <si>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</si>
  <si>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</si>
  <si>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</si>
  <si>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</si>
  <si>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</si>
  <si>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</si>
  <si>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</si>
  <si>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</si>
  <si>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</si>
  <si>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</si>
  <si>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</si>
  <si>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</si>
  <si>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</si>
  <si>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</si>
  <si>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</si>
  <si>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</si>
  <si>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</si>
  <si>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</si>
  <si>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</si>
  <si>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</si>
  <si>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</si>
  <si>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</si>
  <si>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</si>
  <si>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</si>
  <si>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</si>
  <si>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</si>
  <si>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</si>
  <si>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</si>
  <si>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</si>
  <si>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</si>
  <si>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</si>
  <si>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</si>
  <si>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</si>
  <si>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</si>
  <si>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</si>
  <si>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</si>
  <si>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</si>
  <si>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</si>
  <si>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</si>
  <si>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</si>
  <si>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</si>
  <si>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</si>
  <si>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</si>
  <si>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</si>
  <si>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</si>
  <si>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</si>
  <si>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</si>
  <si>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</si>
  <si>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</si>
  <si>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</si>
  <si>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</si>
  <si>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</si>
  <si>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</si>
  <si>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</si>
  <si>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</si>
  <si>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</si>
  <si>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Г. Починок, мкрн. Ёлки, д. 203</t>
  </si>
  <si>
    <t>Г. Смоленск, ул. Дзержинского, д. 19а</t>
  </si>
  <si>
    <t>Г. Смоленск, пер. Смирнова, д. 3/4</t>
  </si>
  <si>
    <t>Г. Смоленск, ул. Фрунзе, д. 29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</si>
  <si>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</si>
  <si>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</si>
  <si>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</si>
  <si>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</si>
  <si>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</si>
  <si>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</si>
  <si>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</si>
  <si>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</si>
  <si>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</si>
  <si>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</si>
  <si>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</si>
  <si>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</si>
  <si>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</si>
  <si>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</si>
  <si>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</si>
  <si>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</si>
  <si>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</si>
  <si>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</si>
  <si>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</si>
  <si>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</si>
  <si>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</si>
  <si>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</si>
  <si>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</si>
  <si>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</si>
  <si>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</si>
  <si>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</si>
  <si>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</si>
  <si>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</si>
  <si>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</si>
  <si>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</si>
  <si>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</si>
  <si>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</si>
  <si>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</si>
  <si>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</si>
  <si>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</si>
  <si>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</si>
  <si>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</si>
  <si>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</si>
  <si>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</si>
  <si>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</si>
  <si>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</si>
  <si>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</si>
  <si>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</si>
  <si>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</si>
  <si>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</si>
  <si>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</si>
  <si>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</si>
  <si>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Г. Рославль, ул. Пушкина, д. 10</t>
  </si>
  <si>
    <t>Г. Смоленск, пер. Смирнова, д. 3</t>
  </si>
  <si>
    <t xml:space="preserve"> кирпич</t>
  </si>
  <si>
    <t>С. Знаменка, ул. Филиппова, д. 1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</si>
  <si>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</si>
  <si>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</si>
  <si>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</si>
  <si>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</si>
  <si>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</si>
  <si>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</si>
  <si>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</si>
  <si>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</si>
  <si>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</si>
  <si>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</si>
  <si>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</si>
  <si>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</si>
  <si>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</si>
  <si>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</si>
  <si>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Вязьма, ул. Ленина, д. 6</t>
  </si>
  <si>
    <t>Г. Вязьма, ул. Покровского, д. 3</t>
  </si>
  <si>
    <t>Г. Гагарин, пр. Сельхозтехника, д. 2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</si>
  <si>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</si>
  <si>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</si>
  <si>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</si>
  <si>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</si>
  <si>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</si>
  <si>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</si>
  <si>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</si>
  <si>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</si>
  <si>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</si>
  <si>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</si>
  <si>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</si>
  <si>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</si>
  <si>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</si>
  <si>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</si>
  <si>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</si>
  <si>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</si>
  <si>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</si>
  <si>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</si>
  <si>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</si>
  <si>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</si>
  <si>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</si>
  <si>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</si>
  <si>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</si>
  <si>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</si>
  <si>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Г. Демидов, ул. Фрадкова, д. 19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</si>
  <si>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</si>
  <si>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</si>
  <si>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</si>
  <si>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</si>
  <si>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</si>
  <si>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</si>
  <si>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</si>
  <si>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</si>
  <si>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</si>
  <si>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</si>
  <si>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</si>
  <si>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</si>
  <si>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</si>
  <si>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Маршала Жукова, д. 20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</si>
  <si>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</si>
  <si>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</si>
  <si>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</si>
  <si>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</si>
  <si>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</si>
  <si>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</si>
  <si>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</si>
  <si>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</si>
  <si>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</si>
  <si>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</si>
  <si>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</si>
  <si>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Октябрьской революции, д. 7</t>
  </si>
  <si>
    <t>Г. Смоленск, ул. Фрунзе, д. 31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</si>
  <si>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</si>
  <si>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</si>
  <si>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</si>
  <si>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</si>
  <si>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</si>
  <si>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</si>
  <si>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Г. Смоленск, ул. Чернышевского, д. 10</t>
  </si>
  <si>
    <t>Г. Смоленск, ул. Центральная, д. 2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</si>
  <si>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</si>
  <si>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</si>
  <si>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</si>
  <si>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</si>
  <si>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</si>
  <si>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</si>
  <si>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</si>
  <si>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</si>
  <si>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</si>
  <si>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</si>
  <si>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</si>
  <si>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</si>
  <si>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</si>
  <si>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</si>
  <si>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</si>
  <si>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</si>
  <si>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</si>
  <si>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</si>
  <si>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</si>
  <si>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</si>
  <si>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</si>
  <si>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</si>
  <si>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</si>
  <si>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</si>
  <si>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</si>
  <si>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</si>
  <si>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</si>
  <si>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</si>
  <si>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</si>
  <si>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</si>
  <si>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</si>
  <si>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</si>
  <si>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</si>
  <si>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</si>
  <si>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</si>
  <si>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</si>
  <si>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</si>
  <si>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</si>
  <si>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</si>
  <si>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</si>
  <si>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</si>
  <si>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</si>
  <si>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</si>
  <si>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</si>
  <si>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</si>
  <si>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</si>
  <si>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</si>
  <si>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</si>
  <si>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</si>
  <si>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</si>
  <si>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</si>
  <si>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</si>
  <si>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</si>
  <si>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</si>
  <si>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</si>
  <si>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</si>
  <si>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</si>
  <si>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</si>
  <si>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</si>
  <si>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</si>
  <si>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</si>
  <si>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</si>
  <si>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</si>
  <si>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</si>
  <si>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</si>
  <si>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</si>
  <si>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</si>
  <si>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</si>
  <si>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</si>
  <si>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</si>
  <si>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</si>
  <si>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</si>
  <si>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</si>
  <si>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</si>
  <si>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</si>
  <si>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</si>
  <si>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</si>
  <si>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</si>
  <si>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</si>
  <si>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</si>
  <si>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</si>
  <si>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</si>
  <si>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</si>
  <si>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Рудня, ул. Киреева, д. 109</t>
  </si>
  <si>
    <t>Г. Сафоново, ул. 40 лет Октября, д. 10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</si>
  <si>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</si>
  <si>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</si>
  <si>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</si>
  <si>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</si>
  <si>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</si>
  <si>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</si>
  <si>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</si>
  <si>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</si>
  <si>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</si>
  <si>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</si>
  <si>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</si>
  <si>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</si>
  <si>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</si>
  <si>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</si>
  <si>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</si>
  <si>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Дер. Денисово, д. 1/1</t>
  </si>
  <si>
    <t>С. Карманово, ул. Советская, д. 52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</si>
  <si>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</si>
  <si>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</si>
  <si>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</si>
  <si>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</si>
  <si>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</si>
  <si>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</si>
  <si>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</si>
  <si>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Большая Советская, д. 19/2</t>
  </si>
  <si>
    <t>705.87</t>
  </si>
  <si>
    <t>С. Талашкино, ул. Лесная, д. 2</t>
  </si>
  <si>
    <t>Г. Десногорск, мкрн. 1, д. 4</t>
  </si>
  <si>
    <t>Дер. Капыревщина, ул. Мира, д. 10</t>
  </si>
  <si>
    <t>Дер. Кайдаково, ул. Парковая, д. 6</t>
  </si>
  <si>
    <t>Г. Сафоново, микрорайон-1, д. 16</t>
  </si>
  <si>
    <t>Г. Сафоново, микрорайон-1, д. 29</t>
  </si>
  <si>
    <t>Г. Смоленск, ул. Дзержинского, д. 15</t>
  </si>
  <si>
    <t>Г. Смоленск, ул. Памфилова, д. 7</t>
  </si>
  <si>
    <t xml:space="preserve">Пгт Холм-Жирковский, пер. Октябрьский, д. 4 </t>
  </si>
  <si>
    <t>4</t>
  </si>
  <si>
    <t>5</t>
  </si>
  <si>
    <t>Пгт Шумячи, ул. Заводская, д. 8</t>
  </si>
  <si>
    <t>Г. Демидов, пр.  Суворовский, д. 6</t>
  </si>
  <si>
    <t>бревенчатый, обложенный кирпичом</t>
  </si>
  <si>
    <t>Г. Вязьма, ул. Московская, д. 25</t>
  </si>
  <si>
    <t>Г. Вязьма, ул. Репина, д. 16а</t>
  </si>
  <si>
    <t>Г. Гагарин, пер. Пушкина, д. 5, корпус 1</t>
  </si>
  <si>
    <t>Г. Гагарин, пер. Пушкина, д. 5, корпус 2</t>
  </si>
  <si>
    <t>Г. Гагарин, ул. Петра Алексеева, д. 15</t>
  </si>
  <si>
    <t>Г. Гагарин, ул. Солнцева, д. 5</t>
  </si>
  <si>
    <t>Г. Десногорск, мкрн. 2, д. 14</t>
  </si>
  <si>
    <t>Г. Дорогобуж, ул. Мира, д. 28</t>
  </si>
  <si>
    <t>Г. Дорогобуж, ул. Чистякова, д. 2</t>
  </si>
  <si>
    <t>Г. Рославль, мкрн. 15, д. 30</t>
  </si>
  <si>
    <t>Г. Рославль, мкрн. 16, д. 22</t>
  </si>
  <si>
    <t>Г. Рославль, мкрн. 16, д. 10</t>
  </si>
  <si>
    <t>Г. Рославль, мкрн. 16, д. 9</t>
  </si>
  <si>
    <t>Г. Смоленск, пер. 2-й Краснофлотский, д. 42</t>
  </si>
  <si>
    <t>Г. Смоленск, пер. 2-й Краснофлотский, д. 44</t>
  </si>
  <si>
    <t>Г. Смоленск, пер. Юннатов, д. 3</t>
  </si>
  <si>
    <t>Г. Смоленск, просп. Строителей, д. 10</t>
  </si>
  <si>
    <t>Г. Смоленск, просп. Строителей, д. 14</t>
  </si>
  <si>
    <t>Г. Смоленск, просп. Строителей, д. 5</t>
  </si>
  <si>
    <t>Г. Смоленск, ул. 12 лет Октября, д. 2а</t>
  </si>
  <si>
    <t>Г. Смоленск, ул. Автозаводская, д. 29</t>
  </si>
  <si>
    <t>Г. Смоленск, ул. Автозаводская, д. 29а</t>
  </si>
  <si>
    <t>Г. Смоленск, ул. Автозаводская, д. 54</t>
  </si>
  <si>
    <t>Г. Смоленск, ул. Генерала Городнянского, д. 1</t>
  </si>
  <si>
    <t>Г. Смоленск, ул. Кирова, д. 29б</t>
  </si>
  <si>
    <t>Г. Смоленск, ул. Кирова, д. 49</t>
  </si>
  <si>
    <t>Г. Смоленск, ул. Кирова, д. 61</t>
  </si>
  <si>
    <t>Г. Смоленск, ул. Котовского, д. 27</t>
  </si>
  <si>
    <t>Г. Смоленск, ул. Маршала Еременко, д. 14</t>
  </si>
  <si>
    <t>Г. Смоленск, ул. Маршала Еременко, д. 34</t>
  </si>
  <si>
    <t>Г. Смоленск, ул. Маршала Еременко, д. 36</t>
  </si>
  <si>
    <t>Г. Смоленск, ул. Маршала Еременко, д. 8</t>
  </si>
  <si>
    <t>Г. Смоленск, ул. Маршала Еременко, д. 64</t>
  </si>
  <si>
    <t>Г. Смоленск, ул. Нахимова, д. 30</t>
  </si>
  <si>
    <t>Г. Смоленск, ул. Николаева, д. 50</t>
  </si>
  <si>
    <t>Г. Смоленск, ул. Николаева, д. 54</t>
  </si>
  <si>
    <t>Г. Смоленск, ул. Николаева, д. 75</t>
  </si>
  <si>
    <t xml:space="preserve">Г. Смоленск, ул. Нормандия-Неман, д. 2 </t>
  </si>
  <si>
    <t>Г. Смоленск, ул. Нормандия-Неман, д. 6а</t>
  </si>
  <si>
    <t>Г. Смоленск, ул. Островского, д. 6</t>
  </si>
  <si>
    <t>Г. Смоленск, ул. Петра Алексеева, д. 13</t>
  </si>
  <si>
    <t>Г. Смоленск, ул. Попова, д. 100</t>
  </si>
  <si>
    <t>Г. Смоленск, ул. Попова, д. 44</t>
  </si>
  <si>
    <t>Г. Смоленск, ул. Попова, д. 54</t>
  </si>
  <si>
    <t>Г. Смоленск, ул. Раевского, д. 10</t>
  </si>
  <si>
    <t>Г. Смоленск, ул. Фрунзе, д. 22</t>
  </si>
  <si>
    <t>Г. Смоленск, ул. Черняховского, д. 38</t>
  </si>
  <si>
    <t>Г. Смоленск, ул. Черняховского, д. 40</t>
  </si>
  <si>
    <t>Г. Смоленск, ул. Черняховского, д. 44</t>
  </si>
  <si>
    <t>Г. Смоленск, ул. Юрьева, д. 3</t>
  </si>
  <si>
    <t>Г. Смоленск, ул. Юрьева, д. 11/12</t>
  </si>
  <si>
    <t>Г. Смоленск, ул. Юрьева, д. 5</t>
  </si>
  <si>
    <t>Г. Смоленск, ул. Дзержинского, д. 10</t>
  </si>
  <si>
    <t>Г. Смоленск, ул. Большая Советская, д. 29/1</t>
  </si>
  <si>
    <t>Г. Смоленск, ул. Ленина, д. 13</t>
  </si>
  <si>
    <t>Г. Смоленск, ул. Ленина, д. 15</t>
  </si>
  <si>
    <t>Г. Смоленск, ул. Дзержинского, д. 8</t>
  </si>
  <si>
    <t>Г. Смоленск, ул. Николаева, д. 7</t>
  </si>
  <si>
    <t>Г. Смоленск, ул. Соболева, д. 22</t>
  </si>
  <si>
    <t>Г. Смоленск, ул. Соболева, д. 8</t>
  </si>
  <si>
    <t>Г. Смоленск, ул. Бакунина, д. 5</t>
  </si>
  <si>
    <t>Г. Смоленск, ул. Багратиона, д. 5</t>
  </si>
  <si>
    <t xml:space="preserve">Г. Смоленск, ул. Гарабурды, д. 19, корпус 1 </t>
  </si>
  <si>
    <t>Г. Смоленск, ул. Гарабурды, д. 29</t>
  </si>
  <si>
    <t>Г. Смоленск, ул. Дзержинского, д. 2</t>
  </si>
  <si>
    <t>Г. Смоленск, ул. Кирова, д. 41</t>
  </si>
  <si>
    <t>Г. Смоленск, ул. Кловская, д. 58</t>
  </si>
  <si>
    <t>Г. Смоленск, ул. Нормандия-Неман, д. 23б</t>
  </si>
  <si>
    <t>Г. Смоленск, ул. Лавочкина, д. 42</t>
  </si>
  <si>
    <t>Г. Смоленск, ул. Маршала Соколовского, д. 12</t>
  </si>
  <si>
    <t>Г. Смоленск, ул. Маршала Соколовского, д. 16</t>
  </si>
  <si>
    <t>Г. Смоленск, ул. Маршала Соколовского, д. 5</t>
  </si>
  <si>
    <t>Г. Смоленск, ул. Соболева, д. 109г</t>
  </si>
  <si>
    <t>Г. Смоленск, ул. Тухачевского, д. 4</t>
  </si>
  <si>
    <t>Г. Смоленск, ул. Шейна, д. 20</t>
  </si>
  <si>
    <t>Г. Сафоново, микрорайон ГМП, д. 20</t>
  </si>
  <si>
    <t>Г. Сафоново, микрорайон ГМП, д. 22</t>
  </si>
  <si>
    <t>1981-1983</t>
  </si>
  <si>
    <t>1990-1991</t>
  </si>
  <si>
    <t>Г. Смоленск, ул. Октябрьской революции, д. 26</t>
  </si>
  <si>
    <t>1986-1990</t>
  </si>
  <si>
    <t>1990-1993</t>
  </si>
  <si>
    <t>Г. Смоленск, ул. Дзержинского, д. 6</t>
  </si>
  <si>
    <t>1974-1976</t>
  </si>
  <si>
    <t>Г. Сафоново, ул. Ковалева, д. 3</t>
  </si>
  <si>
    <t>Г. Смоленск, просп. Гагарина, д. 68</t>
  </si>
  <si>
    <t>Г. Смоленск, ул. 12 лет Октября, д. 15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</si>
  <si>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</si>
  <si>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</si>
  <si>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</si>
  <si>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2-я линия Красноармейской слободы, д. 7</t>
  </si>
  <si>
    <t>Дер. Козловка, ул. Мира, д. 29</t>
  </si>
  <si>
    <t xml:space="preserve">Г. Вязьма, пл. Ефремова, д. 3 </t>
  </si>
  <si>
    <t>Пгт Верхнеднепровский, просп. Химиков, д. 13</t>
  </si>
  <si>
    <t>Пгт Красный, ул. Карла Маркса, д. 7</t>
  </si>
  <si>
    <t xml:space="preserve">Г. Рославль, пер. 4-й Смоленский, д. 49, корп. 1 </t>
  </si>
  <si>
    <t>Г. Рославль, пер. 4-й Смоленский, д. 49, корп. 2</t>
  </si>
  <si>
    <t>Г. Рославль, ул. Пролетарская, д. 42</t>
  </si>
  <si>
    <t>Дер. Козловка, ул. Мира, д. 45а</t>
  </si>
  <si>
    <t>Г. Рудня, пос. Молкомбината, д. 30</t>
  </si>
  <si>
    <t>Г. Сафоново, ул. Ковалева, д. 1б</t>
  </si>
  <si>
    <t>Г. Смоленск, ул. Бакунина, д. 12</t>
  </si>
  <si>
    <t>Г. Смоленск, ул. Николаева, д. 69</t>
  </si>
  <si>
    <t>Г. Смоленск, ул. Октябрьской революции, д. 4</t>
  </si>
  <si>
    <t>Г. Смоленск, ул. Фрунзе, д. 5</t>
  </si>
  <si>
    <t>Пос. Плембаза, д. 25</t>
  </si>
  <si>
    <t>Г. Смоленск, ул. Маршала Жукова, д. 18</t>
  </si>
  <si>
    <t>С. Ершичи, ул. Луговая, д. 6</t>
  </si>
  <si>
    <t xml:space="preserve">Г. Смоленск, ул. Попова, д. 38а, корпус 1 </t>
  </si>
  <si>
    <t>Г. Смоленск, ул. Попова, д. 38а, корпус 2</t>
  </si>
  <si>
    <t>Г. Вязьма, ул. Юбилейная, д. 25</t>
  </si>
  <si>
    <t>Дер. Рябцево, д. 27</t>
  </si>
  <si>
    <t>С. Издешково, ул. 1-я Ленинская, д. 26</t>
  </si>
  <si>
    <t>Г. Смоленск, пер. 2-й Краснофлотский, д. 36</t>
  </si>
  <si>
    <t>Г. Смоленск, пер. Смирнова, д. 3/4а</t>
  </si>
  <si>
    <t>Г. Ярцево, ул. Максима Горького, д. 28/2</t>
  </si>
  <si>
    <t>Г. Ярцево, ул. Первомайская, д. 14/6</t>
  </si>
  <si>
    <t>Г. Ярцево, ул. Первомайская, д. 16</t>
  </si>
  <si>
    <t>Г. Ярцево, ул. Советская, д. 11</t>
  </si>
  <si>
    <t>Г. Ярцево, ул. Советская, д. 9</t>
  </si>
  <si>
    <t>Г. Смоленск, ул. Маяковского, д. 5</t>
  </si>
  <si>
    <t xml:space="preserve">Г. Вязьма, ул. Парковая, д. 6 </t>
  </si>
  <si>
    <t>Пгт Хиславичи, ул. Ленина, д. 64</t>
  </si>
  <si>
    <t>Г. Ярцево, ул. Чайковского, д. 31</t>
  </si>
  <si>
    <t>Г. Смоленск, ул. Черняховского, д. 13б</t>
  </si>
  <si>
    <t>Г. Ярцево, просп. Металлургов, д. 52а</t>
  </si>
  <si>
    <t>Г. Велиж, ул. Ивановская, д. 17</t>
  </si>
  <si>
    <t>Г. Велиж, ул. Ивановская, д. 19</t>
  </si>
  <si>
    <t>г. Вязьма, ул. Ленина, д. 3</t>
  </si>
  <si>
    <t>Г. Вязьма, ул. Спортивная, д. 18а</t>
  </si>
  <si>
    <t>Г. Вязьма, ул. Строителей, д. 18</t>
  </si>
  <si>
    <t xml:space="preserve">Г. Демидов, ул. Мира, д. 3 </t>
  </si>
  <si>
    <t>Г. Демидов, ул. Мира, д. 12</t>
  </si>
  <si>
    <t>Пгт Озерный, ул. Строителей, д. 14</t>
  </si>
  <si>
    <t>Пгт Озерный, ул. Ленина, д. 9/1</t>
  </si>
  <si>
    <t xml:space="preserve">Пгт Озерный, ул. Парковая, д. 3 </t>
  </si>
  <si>
    <t xml:space="preserve">Г. Смоленск, ул. Бакунина, д. 2 </t>
  </si>
  <si>
    <t>1957</t>
  </si>
  <si>
    <t>Г. Смоленск, ул. Большая Советская, д. 28/16</t>
  </si>
  <si>
    <t>Г. Смоленск, ул. Большая Краснофлотская, д. 11</t>
  </si>
  <si>
    <t>1953</t>
  </si>
  <si>
    <t>Г. Смоленск, ул. Большая Советская, д. 43</t>
  </si>
  <si>
    <t>Г. Смоленск, ул. Урицкого, д. 17</t>
  </si>
  <si>
    <t>Дер. Сметанино, ул. Липатенкова, д. 6</t>
  </si>
  <si>
    <t>С. Угра, мкрн. ДОЗ, д. 2</t>
  </si>
  <si>
    <t>С. Угра, мкрн. ДОЗ, д. 3</t>
  </si>
  <si>
    <t>Г. Ярцево, ул. Максима Горького, д. 38</t>
  </si>
  <si>
    <t>Г. Ярцево, ул. Ольховская, д. 15</t>
  </si>
  <si>
    <t>Г. Ярцево, ул. Школьная, д. 14</t>
  </si>
  <si>
    <t>Г. Вязьма, ул. Дмитрова Гора, д. 6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</si>
  <si>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</si>
  <si>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</si>
  <si>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</si>
  <si>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</si>
  <si>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</si>
  <si>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</si>
  <si>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</si>
  <si>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</si>
  <si>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</si>
  <si>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41</t>
  </si>
  <si>
    <t>42</t>
  </si>
  <si>
    <t>43</t>
  </si>
  <si>
    <t>44</t>
  </si>
  <si>
    <t>45</t>
  </si>
  <si>
    <t>46</t>
  </si>
  <si>
    <t>47</t>
  </si>
  <si>
    <t>48</t>
  </si>
  <si>
    <t>153</t>
  </si>
  <si>
    <t>154</t>
  </si>
  <si>
    <t>155</t>
  </si>
  <si>
    <t>156</t>
  </si>
  <si>
    <t>211</t>
  </si>
  <si>
    <t>С. Первомайский, ул Советская, д. 7</t>
  </si>
  <si>
    <t xml:space="preserve">Г. Смоленск, ул. Нарвская, д. 21, корпус 1 </t>
  </si>
  <si>
    <t>Г. Вязьма, пр. 25 Октября, д. 4</t>
  </si>
  <si>
    <t xml:space="preserve">С. Темкино, ул. Заводская, д. 2 </t>
  </si>
  <si>
    <t>Пгт Хиславичи, ул. Ленина, д. 66</t>
  </si>
  <si>
    <t>Пгт Холм-Жирковский, ул. Московская, д. 16</t>
  </si>
  <si>
    <t>С. Карманово, ул. Мира, д. 2</t>
  </si>
  <si>
    <t>Пгт Верхнеднепровский, просп. Химиков, д. 10</t>
  </si>
  <si>
    <t>Г. Духовщина, ул. Квашнина, д. 6</t>
  </si>
  <si>
    <t>Пгт Кардымово, ул. Ленина, д. 63</t>
  </si>
  <si>
    <t>Пгт Кардымово, ул. Школьная, д. 4</t>
  </si>
  <si>
    <t>Дер. Маньково, ул. Моисеенкова, д. 3</t>
  </si>
  <si>
    <t>Г. Сафоново, ул. Ленинградская, д. 16</t>
  </si>
  <si>
    <t>Г. Вязьма, ул. Кашена, д. 1</t>
  </si>
  <si>
    <t>Г. Смоленск, ул. Седова, д. 46</t>
  </si>
  <si>
    <t>Г. Смоленск, ул. Соболева, д. 107</t>
  </si>
  <si>
    <t>157</t>
  </si>
  <si>
    <t>3 680 293,45</t>
  </si>
  <si>
    <t>158</t>
  </si>
  <si>
    <t>159</t>
  </si>
  <si>
    <t>1. Муниципальное образование «Велижский муниципальный округ» Смоленской области</t>
  </si>
  <si>
    <t>2. Муниципальное образование «Вяземский муниципальный округ» Смоленской области</t>
  </si>
  <si>
    <t>3. Муниципальное образование «Гагаринский муниципальный округ» Смоленской области</t>
  </si>
  <si>
    <t>4. Муниципальное образование «Глинковский муниципальный округ» Смоленской области</t>
  </si>
  <si>
    <t>5. Муниципальное образование «Демидовский муниципальный округ» Смоленской области</t>
  </si>
  <si>
    <t>7. Муниципальное образование «Дорогобужский муниципальный округ» Смоленской области</t>
  </si>
  <si>
    <t>8. Муниципальное образование «Духовщинский муниципальный округ» Смоленской области</t>
  </si>
  <si>
    <t>9. Муниципальное образование «Ельнинский муниципальный округ» Смоленской области</t>
  </si>
  <si>
    <t>10. Муниципальное образование «Ершичский муниципальный округ» Смоленской области</t>
  </si>
  <si>
    <t>11. Муниципальное образование «Кардымовский муниципальный округ» Смоленской области</t>
  </si>
  <si>
    <t>12. Муниципальное образование «Краснинский муниципальный округ» Смоленской области</t>
  </si>
  <si>
    <t>21. Муниципальное образование «Сычевский муниципальный округ» Смоленской области</t>
  </si>
  <si>
    <t>25. Муниципальное образование «Холм-Жирковский муниципальный округ» Смоленской области</t>
  </si>
  <si>
    <t>26. Муниципальное образование «Шумячский муниципальный округ» Смоленской области</t>
  </si>
  <si>
    <t>14. Муниципальное образование «Новодугинский муниципальный округ» Смоленской области</t>
  </si>
  <si>
    <t>15. Муниципальное образование «Починковский муниципальный округ» Смоленской области</t>
  </si>
  <si>
    <t>16. Муниципальное образование «Рославльский муниципальный округ» Смоленской области</t>
  </si>
  <si>
    <t>17. Муниципальное образование «Руднянский муниципальный округ» Смоленской области</t>
  </si>
  <si>
    <t>18. Муниципальное образование «Сафоновский муниципальный округ» Смоленской области</t>
  </si>
  <si>
    <t>20. Муниципальное образование «Смоленский муниципальный округ» Смоленской области</t>
  </si>
  <si>
    <t>22. Муниципальное образование «Темкинский муниципальный округ» Смоленской области</t>
  </si>
  <si>
    <t>23. Муниципальное образование «Угранский муниципальный округ» Смоленской области</t>
  </si>
  <si>
    <t>24. Муниципальное образование «Хиславичский муниципальный округ» Смоленской области</t>
  </si>
  <si>
    <t>27. Муниципальное образование «Ярцевский муниципальный округ» Смоленской области</t>
  </si>
  <si>
    <t>Г. Вязьма, ул. Воинов-интернационалистов, д. 5, корпус 1</t>
  </si>
  <si>
    <t>Г. Вязьма, ул. Строителей, д. 4</t>
  </si>
  <si>
    <t>Г. Гагарин, ул. Свердлова, д. 79</t>
  </si>
  <si>
    <t>Г. Рославль, мкрн. 15, д. 2</t>
  </si>
  <si>
    <t>Г. Смоленск, пер. Киевский, д. 16, корпус 1</t>
  </si>
  <si>
    <t>Г. Смоленск, ул. Маршала Еременко, д. 10</t>
  </si>
  <si>
    <t>Г. Смоленск, ул. Шевченко, д. 73в</t>
  </si>
  <si>
    <t>Г. Смоленск, ул. Автозаводская, д. 58</t>
  </si>
  <si>
    <t>49</t>
  </si>
  <si>
    <t>160</t>
  </si>
  <si>
    <t>161</t>
  </si>
  <si>
    <t>162</t>
  </si>
  <si>
    <t>163</t>
  </si>
  <si>
    <t>Дер. Ивановское, ул. Центральная, д. 9</t>
  </si>
  <si>
    <t>Г. Смоленск, ул. Валентины Гризодубовой, д. 4</t>
  </si>
  <si>
    <t>Г. Смоленск, ул. Кловская, д. 42</t>
  </si>
  <si>
    <t>Итого по муниципальному образованию «Велижский муниципальный округ» Смоленской области</t>
  </si>
  <si>
    <t>Итого по муниципальному образованию «Вяземский муниципальный округ» Смоленской области</t>
  </si>
  <si>
    <t>Итого по муниципальному образованию «Гагаринский муниципальный округ» Смоленской области</t>
  </si>
  <si>
    <t>Итого по муниципальному образованию «Глинковский муниципальный округ» Смоленской области</t>
  </si>
  <si>
    <t>Итого по муниципальному образованию «Демидовский муниципальный округ» Смоленской области</t>
  </si>
  <si>
    <t>Итого по муниципальному образованию «Дорогобужский муниципальный округ» Смоленской области</t>
  </si>
  <si>
    <t>Итого по муниципальному образованию «Духовщинский муниципальный округ» Смоленской области</t>
  </si>
  <si>
    <t>Итого по муниципальному образованию «Ельнинский муниципальный округ» Смоленской области</t>
  </si>
  <si>
    <t>Итого по муниципальному образованию «Ершичский муниципальный округ» Смоленской области</t>
  </si>
  <si>
    <t>Итого по муниципальному образованию «Кардымовский муниципальный округ» Смоленской области</t>
  </si>
  <si>
    <t>Итого по муниципальному образованию «Краснинский муниципальный округ» Смоленской области</t>
  </si>
  <si>
    <t>13. Муниципальное образование «Монастырщинский муниципальный округ» Смоленской области</t>
  </si>
  <si>
    <t>Итого по муниципальному образованию «Новодугинский муниципальный округ» Смоленской области</t>
  </si>
  <si>
    <t>Итого по муниципальному образованию «Починковский муниципальный округ» Смоленской области</t>
  </si>
  <si>
    <t>Итого по муниципальному образованию «Рославльский муниципальный округ» Смоленской области</t>
  </si>
  <si>
    <t>Итого по муниципальному образованию «Руднянский муниципальный округ» Смоленской области</t>
  </si>
  <si>
    <t>Итого по муниципальному образованию «Сафоновский муниципальный округ» Смоленской области</t>
  </si>
  <si>
    <t>Итого по городскому округу Смоленск</t>
  </si>
  <si>
    <t>Итого по муниципальному образованию «Смоленский муниципальный округ» Смоленской области</t>
  </si>
  <si>
    <t>Итого по муниципальному образованию «Сычевский муниципальный округ» Смоленской области</t>
  </si>
  <si>
    <t>Итого по муниципальному образованию «Угранский муниципальный округ» Смоленской области</t>
  </si>
  <si>
    <t>Итого по муниципальному образованию «Хиславичский муниципальный округ» Смоленской области</t>
  </si>
  <si>
    <t>Итого по муниципальному образованию «Холм-Жирковский муниципальный округ» Смоленской области</t>
  </si>
  <si>
    <t>Итого по муниципальному образованию «Шумячский муниципальный округ» Смоленской области</t>
  </si>
  <si>
    <t>Итого по муниципальному образованию «Ярцевский муниципальный округ» Смоленской области</t>
  </si>
  <si>
    <t>Итого по муниципальному образованию «Монастырщинский муниципальный округ» 
Смоленской области</t>
  </si>
  <si>
    <t>19. Городской округ Смоленск</t>
  </si>
  <si>
    <t>6. Городской округ город Десногорск Смоленской области</t>
  </si>
  <si>
    <t>Итого по городскому округу город Десногорск Смоленской области</t>
  </si>
  <si>
    <t>Итого по муниципальному образованию «Темкинский муниципальный округ» Смоленской области</t>
  </si>
  <si>
    <t>Г. Смоленск, ул. Большая Советская, д. 13</t>
  </si>
  <si>
    <t>Г. Смоленск, ул. Дзержинского, д. 12</t>
  </si>
  <si>
    <t>Г. Смоленск, ул. Гарабурды, д. 27</t>
  </si>
  <si>
    <t>Г. Смоленск, ул. Центральная, д. 13в</t>
  </si>
  <si>
    <t>Г. Смоленск, ул. Нахимова, д. 33</t>
  </si>
  <si>
    <t>40</t>
  </si>
  <si>
    <t>50</t>
  </si>
  <si>
    <t>51</t>
  </si>
  <si>
    <t>52</t>
  </si>
  <si>
    <t>53</t>
  </si>
  <si>
    <t>54</t>
  </si>
  <si>
    <t>55</t>
  </si>
  <si>
    <t>56</t>
  </si>
  <si>
    <t>12</t>
  </si>
  <si>
    <t>13</t>
  </si>
  <si>
    <t>38</t>
  </si>
  <si>
    <t>39</t>
  </si>
  <si>
    <t>110</t>
  </si>
  <si>
    <t>152</t>
  </si>
  <si>
    <t>206</t>
  </si>
  <si>
    <t>311</t>
  </si>
  <si>
    <t>312</t>
  </si>
  <si>
    <t>Г. Гагарин, ул. Красноармейская, д. 52</t>
  </si>
  <si>
    <t>Г. Гагарин, ул. Строителей, д. 12</t>
  </si>
  <si>
    <t>Г. Гагарин, ул. Строителей, д. 48</t>
  </si>
  <si>
    <t>Г. Дорогобуж, ул. Мира, д. 6</t>
  </si>
  <si>
    <t>Г. Дорогобуж, ул. Мира, д. 24</t>
  </si>
  <si>
    <t>Г. Дорогобуж, ул. Путенкова, д. 3</t>
  </si>
  <si>
    <t>Г. Дорогобуж, ул. Путенкова, д. 17</t>
  </si>
  <si>
    <t>Г. Дорогобуж, ул. Чистякова, д. 6</t>
  </si>
  <si>
    <t>Пгт Верхнеднепровский, ул. Молодежная, д. 42</t>
  </si>
  <si>
    <t>Пгт Верхнеднепровский, ул. Советская, д. 26</t>
  </si>
  <si>
    <t>Пгт Верхнеднепровский, ул. Школьная, д. 11</t>
  </si>
  <si>
    <t>Г. Сафоново, микрорайон-1, д. 18</t>
  </si>
  <si>
    <t>Г. Сафоново, микрорайон-1, д. 24</t>
  </si>
  <si>
    <t>Г. Сафоново, ул. Гагарина, д. 9а</t>
  </si>
  <si>
    <t>Г. Сафоново, ул. Московская, д. 1а</t>
  </si>
  <si>
    <t>Г. Сафоново, ул. Первомайская, д. 1</t>
  </si>
  <si>
    <t>Г. Сафоново, ул. Первомайская, д. 20</t>
  </si>
  <si>
    <t>Г. Сафоново, ул. Строителей, д. 26б</t>
  </si>
  <si>
    <t>Г. Сафоново, ул. Шахтерская, д. 7</t>
  </si>
  <si>
    <t>Г. Смоленск, мкрн. Королевка, д. 8</t>
  </si>
  <si>
    <t>Г. Смоленск, просп. Гагарина, д. 39</t>
  </si>
  <si>
    <t>Г. Смоленск, просп. Гагарина, д. 76</t>
  </si>
  <si>
    <t>Г. Смоленск, 
пр. Маршала Конева, д. 29</t>
  </si>
  <si>
    <t>Г. Смоленск, ул. 25 Сентября, д. 40</t>
  </si>
  <si>
    <t>Г. Смоленск, ул. Багратиона, д. 7</t>
  </si>
  <si>
    <t>Г. Смоленск, 
ул. Верхне-Рославльская, д. 13</t>
  </si>
  <si>
    <t>Г. Смоленск, ул. Кирова, д. 11/3</t>
  </si>
  <si>
    <t>Г. Смоленск, ул. Кирова, д. 29в</t>
  </si>
  <si>
    <t>Г. Смоленск, ул. Крупской, д. 61б</t>
  </si>
  <si>
    <t>Г. Смоленск, ул. Ломоносова, д. 10а</t>
  </si>
  <si>
    <t>Г. Смоленск, ул. Ломоносова, д. 15г</t>
  </si>
  <si>
    <t>Г. Смоленск, ул. Ломоносова, д. 19а</t>
  </si>
  <si>
    <t>Г. Смоленск, ул. Ломоносова, д. 6а</t>
  </si>
  <si>
    <t>Г. Смоленск, 
ул. Марии Октябрьской, д. 16</t>
  </si>
  <si>
    <t>Г. Смоленск, 
ул. Марии Октябрьской, д. 20</t>
  </si>
  <si>
    <t>Г. Смоленск, ул. Маршала Соколовского, д. 11</t>
  </si>
  <si>
    <t>Г. Смоленск, ул. Нахимова, д. 15</t>
  </si>
  <si>
    <t>Г. Смоленск, ул. Николаева, д. 19а</t>
  </si>
  <si>
    <t>Г. Смоленск, ул. Николаева, д. 34в</t>
  </si>
  <si>
    <t>Г. Смоленск, ул. Ново-Киевская, д. 2</t>
  </si>
  <si>
    <t>Г. Смоленск, ул. Нормандия-Неман, д. 24б</t>
  </si>
  <si>
    <t>Г. Смоленск, ул. Октябрьской революции, д. 36</t>
  </si>
  <si>
    <t>Г. Смоленск, ул. Петра Алексеева, д. 5</t>
  </si>
  <si>
    <t>Г. Смоленск, ул. Петра Алексеева, д. 16</t>
  </si>
  <si>
    <t>Г. Смоленск, ул. Попова, д. 60</t>
  </si>
  <si>
    <t>Г. Смоленск, ул. Пригородная, д. 7</t>
  </si>
  <si>
    <t>Г. Смоленск, ул. Рыленкова, д. 1</t>
  </si>
  <si>
    <t>Г. Смоленск, ул. Рыленкова, д. 3</t>
  </si>
  <si>
    <t>Г. Смоленск, ул. Рыленкова, д. 11а</t>
  </si>
  <si>
    <t>Г. Смоленск, ул. Рыленкова, д. 11б</t>
  </si>
  <si>
    <t>Г. Смоленск, ул. Рыленкова, д. 11в</t>
  </si>
  <si>
    <t>Г. Смоленск, ул. Рыленкова, д. 48</t>
  </si>
  <si>
    <t>Г. Смоленск, ул. Рыленкова, д. 53</t>
  </si>
  <si>
    <t>Г. Смоленск, ул. Рыленкова, д. 55</t>
  </si>
  <si>
    <t>Г. Смоленск, ул. Рыленкова, д. 85</t>
  </si>
  <si>
    <t>Г. Смоленск, ул. Твардовского, д. 17</t>
  </si>
  <si>
    <t>Дер. Киселевка, ул. Изумрудная, д. 1</t>
  </si>
  <si>
    <t xml:space="preserve">Г. Ярцево, пер. Базарный, д. 3 </t>
  </si>
  <si>
    <t>Г. Ярцево, пер. Школьный, д. 1</t>
  </si>
  <si>
    <t>Г. Ярцево, просп. Металлургов, д. 2</t>
  </si>
  <si>
    <t>Г. Ярцево, просп. Металлургов, д. 11</t>
  </si>
  <si>
    <t>Г. Ярцево, просп. Металлургов, д. 14</t>
  </si>
  <si>
    <t>Г. Ярцево, просп. Металлургов, д. 19</t>
  </si>
  <si>
    <t>Г. Ярцево, просп. Металлургов, д. 26</t>
  </si>
  <si>
    <t>Г. Ярцево, просп. Металлургов, д. 27</t>
  </si>
  <si>
    <t>Г. Ярцево, ул. 30 лет Победы, д. 17</t>
  </si>
  <si>
    <t>Г. Ярцево, ул. Автозаводская, д. 10</t>
  </si>
  <si>
    <t>Г. Ярцево, ул. Автозаводская, д. 22</t>
  </si>
  <si>
    <t>Г. Ярцево, ул. Автозаводская, д. 30</t>
  </si>
  <si>
    <t xml:space="preserve">Г. Ярцево, ул. Гагарина, д. 4 </t>
  </si>
  <si>
    <t>Г. Ярцево, ул. ЛММС, д. 3</t>
  </si>
  <si>
    <t>Г. Ярцево, ул. Рокоссовского, д. 43</t>
  </si>
  <si>
    <t>Г. Ярцево, ул. Советская, д. 29</t>
  </si>
  <si>
    <t>Г. Ярцево, ул. Старозавопье, д. 1</t>
  </si>
  <si>
    <t>Г. Ярцево, ул. Строителей, д. 4</t>
  </si>
  <si>
    <t>Г. Ярцево, Энтузиастов, д. 13</t>
  </si>
  <si>
    <t>Г. Ярцево, Энтузиастов, д. 15</t>
  </si>
  <si>
    <t>Г. Ярцево, Энтузиастов, д. 17</t>
  </si>
  <si>
    <t>Г. Ярцево, Энтузиастов, д. 39</t>
  </si>
  <si>
    <t>Г. Гагарин, ул. Строителей, д. 4</t>
  </si>
  <si>
    <t>11</t>
  </si>
  <si>
    <t>37</t>
  </si>
  <si>
    <t>61</t>
  </si>
  <si>
    <t>69</t>
  </si>
  <si>
    <t>109</t>
  </si>
  <si>
    <t>164</t>
  </si>
  <si>
    <t>165</t>
  </si>
  <si>
    <t>166</t>
  </si>
  <si>
    <t>212</t>
  </si>
  <si>
    <t>213</t>
  </si>
  <si>
    <t>214</t>
  </si>
  <si>
    <t>215</t>
  </si>
  <si>
    <t>216</t>
  </si>
  <si>
    <t>217</t>
  </si>
  <si>
    <t>218</t>
  </si>
  <si>
    <t>219</t>
  </si>
  <si>
    <t>270</t>
  </si>
  <si>
    <t>271</t>
  </si>
  <si>
    <t>272</t>
  </si>
  <si>
    <t>313</t>
  </si>
  <si>
    <t>314</t>
  </si>
  <si>
    <t>315</t>
  </si>
  <si>
    <t>316</t>
  </si>
  <si>
    <t>321</t>
  </si>
  <si>
    <t>322</t>
  </si>
  <si>
    <t>323</t>
  </si>
  <si>
    <t>385</t>
  </si>
  <si>
    <t>399</t>
  </si>
  <si>
    <t>400</t>
  </si>
  <si>
    <t>761</t>
  </si>
  <si>
    <t>762</t>
  </si>
  <si>
    <t>794</t>
  </si>
  <si>
    <t>1993-2000</t>
  </si>
  <si>
    <t>2003-2005</t>
  </si>
  <si>
    <t>1996-2000</t>
  </si>
  <si>
    <t>1987-1988</t>
  </si>
  <si>
    <t>1999-2000</t>
  </si>
  <si>
    <t>9</t>
  </si>
  <si>
    <t>1979</t>
  </si>
  <si>
    <t>1981</t>
  </si>
  <si>
    <t>Приложение 
к распоряжению Администрации Смоленской области от 12.05.2022 № 660-р/адм
(в редакции распоряжений Администрации Смоленской области  от 07.12.2022 
№ 1786-р/адм, от 03.03.2023 № 379-р/адм, от 03.08.2023 № 1285-р/адм, распоряжений Правительства Смоленской области от 23.11.2023 № 240-рп, от 28.12.2023 № 597-рп, 
от 29.12.2023 № 619-рп,  от 13.06.2024 № 970-рп, от 25.07.2024 № 1295-рп, от 13.11.2024
№ 1891-рп, от 28.12.2024 № 2207-рп, от 02.04.2025 № 410-рп, от 16.05.2025 № 608-рп, 
от 08.07.2025 № 924-рп, от 02.09.2025  № 1224-рп, от 28.10.2025 № 1497-рп, от 24.12.2025  
№ 1895-рп, от  30.12.2025  № 1959-рп)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</si>
</sst>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47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 readingOrder="1"/>
    </xf>
    <xf numFmtId="1" fontId="6" fillId="0" borderId="0" xfId="0" applyNumberFormat="1" applyFont="1" applyAlignment="1">
      <alignment horizontal="center" vertical="center" readingOrder="1"/>
    </xf>
    <xf numFmtId="1" fontId="6" fillId="0" borderId="0" xfId="0" applyNumberFormat="1" applyFont="1" applyAlignment="1">
      <alignment horizontal="center" vertical="center" wrapText="1" readingOrder="1"/>
    </xf>
    <xf numFmtId="4" fontId="5" fillId="0" borderId="0" xfId="0" applyNumberFormat="1" applyFont="1" applyAlignment="1">
      <alignment horizontal="right" vertical="center" readingOrder="1"/>
    </xf>
    <xf numFmtId="164" fontId="5" fillId="0" borderId="0" xfId="11" applyFont="1" applyFill="1" applyBorder="1" applyAlignment="1">
      <alignment horizontal="right" vertical="center" readingOrder="1"/>
    </xf>
    <xf numFmtId="164" fontId="5" fillId="0" borderId="0" xfId="0" applyNumberFormat="1" applyFont="1" applyAlignment="1">
      <alignment horizontal="right" vertical="center" readingOrder="1"/>
    </xf>
    <xf numFmtId="0" fontId="6" fillId="0" borderId="0" xfId="0" applyFont="1" applyAlignment="1">
      <alignment horizontal="right" vertical="center" readingOrder="1"/>
    </xf>
    <xf numFmtId="0" fontId="6" fillId="0" borderId="0" xfId="0" applyFont="1" applyAlignment="1">
      <alignment horizontal="right" vertical="center" wrapText="1" readingOrder="1"/>
    </xf>
    <xf numFmtId="0" fontId="5" fillId="0" borderId="0" xfId="0" applyFont="1" applyAlignment="1">
      <alignment horizontal="right" vertical="center" readingOrder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9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textRotation="90" wrapText="1" readingOrder="1"/>
    </xf>
    <xf numFmtId="4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readingOrder="1"/>
    </xf>
    <xf numFmtId="3" fontId="5" fillId="0" borderId="1" xfId="0" applyNumberFormat="1" applyFont="1" applyBorder="1" applyAlignment="1">
      <alignment horizontal="center" vertical="center" readingOrder="1"/>
    </xf>
    <xf numFmtId="1" fontId="6" fillId="0" borderId="1" xfId="0" applyNumberFormat="1" applyFont="1" applyBorder="1" applyAlignment="1">
      <alignment horizontal="center" vertical="center" wrapText="1" readingOrder="1"/>
    </xf>
    <xf numFmtId="4" fontId="6" fillId="0" borderId="1" xfId="0" applyNumberFormat="1" applyFont="1" applyBorder="1" applyAlignment="1">
      <alignment horizontal="right" vertical="center" readingOrder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readingOrder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5" fillId="0" borderId="1" xfId="10" applyNumberFormat="1" applyFont="1" applyBorder="1" applyAlignment="1">
      <alignment horizontal="center" vertical="center" wrapText="1"/>
    </xf>
    <xf numFmtId="1" fontId="5" fillId="0" borderId="1" xfId="10" applyNumberFormat="1" applyFont="1" applyBorder="1" applyAlignment="1" applyProtection="1">
      <alignment horizontal="center" vertical="center" wrapText="1"/>
      <protection locked="0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vertical="center" wrapText="1" readingOrder="1"/>
    </xf>
    <xf numFmtId="1" fontId="5" fillId="0" borderId="1" xfId="0" applyNumberFormat="1" applyFont="1" applyBorder="1" applyAlignment="1">
      <alignment horizontal="center" vertical="center" wrapText="1" readingOrder="1"/>
    </xf>
    <xf numFmtId="4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>
      <alignment horizontal="center" vertical="center"/>
    </xf>
    <xf numFmtId="4" fontId="5" fillId="0" borderId="1" xfId="13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4" fontId="6" fillId="0" borderId="1" xfId="0" applyNumberFormat="1" applyFont="1" applyBorder="1"/>
    <xf numFmtId="0" fontId="6" fillId="0" borderId="4" xfId="0" applyFont="1" applyBorder="1"/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 wrapText="1" readingOrder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readingOrder="1"/>
    </xf>
    <xf numFmtId="2" fontId="5" fillId="0" borderId="1" xfId="0" applyNumberFormat="1" applyFont="1" applyBorder="1" applyAlignment="1">
      <alignment vertical="center" readingOrder="1"/>
    </xf>
    <xf numFmtId="4" fontId="6" fillId="0" borderId="4" xfId="0" applyNumberFormat="1" applyFont="1" applyBorder="1"/>
    <xf numFmtId="4" fontId="14" fillId="0" borderId="4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5" fillId="0" borderId="1" xfId="10" applyNumberFormat="1" applyFont="1" applyBorder="1" applyAlignment="1" applyProtection="1">
      <alignment horizontal="left" vertical="center" wrapText="1"/>
      <protection locked="0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4" xfId="0" applyNumberFormat="1" applyFont="1" applyBorder="1" applyAlignment="1">
      <alignment horizontal="right" vertical="center" readingOrder="1"/>
    </xf>
    <xf numFmtId="4" fontId="5" fillId="0" borderId="0" xfId="0" applyNumberFormat="1" applyFont="1"/>
    <xf numFmtId="4" fontId="5" fillId="0" borderId="2" xfId="12" applyNumberFormat="1" applyFont="1" applyFill="1" applyBorder="1" applyAlignment="1">
      <alignment horizontal="right" vertical="center" wrapText="1" readingOrder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 readingOrder="1"/>
    </xf>
    <xf numFmtId="4" fontId="6" fillId="0" borderId="2" xfId="0" applyNumberFormat="1" applyFont="1" applyBorder="1" applyAlignment="1">
      <alignment horizontal="right" vertical="center" wrapText="1" readingOrder="1"/>
    </xf>
    <xf numFmtId="4" fontId="6" fillId="0" borderId="2" xfId="0" applyNumberFormat="1" applyFont="1" applyBorder="1" applyAlignment="1">
      <alignment horizontal="center" vertical="center" wrapText="1" readingOrder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Border="1" applyAlignment="1">
      <alignment horizontal="right" vertical="center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 applyProtection="1">
      <alignment horizontal="center" vertical="center" readingOrder="1"/>
      <protection locked="0"/>
    </xf>
    <xf numFmtId="2" fontId="5" fillId="0" borderId="0" xfId="11" applyNumberFormat="1" applyFont="1" applyFill="1" applyBorder="1" applyAlignment="1">
      <alignment horizontal="right" vertical="center" readingOrder="1"/>
    </xf>
    <xf numFmtId="2" fontId="6" fillId="0" borderId="0" xfId="0" applyNumberFormat="1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/>
    <xf numFmtId="2" fontId="5" fillId="0" borderId="1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/>
    </xf>
    <xf numFmtId="2" fontId="6" fillId="0" borderId="4" xfId="0" applyNumberFormat="1" applyFont="1" applyBorder="1"/>
    <xf numFmtId="2" fontId="5" fillId="0" borderId="4" xfId="0" applyNumberFormat="1" applyFont="1" applyBorder="1" applyAlignment="1">
      <alignment horizontal="center" vertical="center"/>
    </xf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/>
    <xf numFmtId="2" fontId="6" fillId="0" borderId="4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/>
    </xf>
    <xf numFmtId="2" fontId="14" fillId="0" borderId="0" xfId="0" applyNumberFormat="1" applyFont="1" applyAlignment="1">
      <alignment vertical="center"/>
    </xf>
    <xf numFmtId="2" fontId="14" fillId="0" borderId="4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 readingOrder="1"/>
    </xf>
    <xf numFmtId="0" fontId="5" fillId="0" borderId="2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49" fontId="5" fillId="0" borderId="6" xfId="12" applyNumberFormat="1" applyFont="1" applyFill="1" applyBorder="1" applyAlignment="1">
      <alignment horizontal="center" vertical="center"/>
    </xf>
    <xf numFmtId="49" fontId="5" fillId="0" borderId="2" xfId="11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/>
    <xf numFmtId="0" fontId="6" fillId="0" borderId="2" xfId="0" applyFont="1" applyBorder="1"/>
    <xf numFmtId="0" fontId="5" fillId="0" borderId="2" xfId="0" applyFont="1" applyBorder="1"/>
    <xf numFmtId="1" fontId="5" fillId="0" borderId="0" xfId="0" applyNumberFormat="1" applyFont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2" xfId="12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5" xfId="0" applyFont="1" applyBorder="1"/>
    <xf numFmtId="4" fontId="6" fillId="0" borderId="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center" wrapText="1"/>
    </xf>
    <xf numFmtId="165" fontId="6" fillId="0" borderId="0" xfId="0" applyNumberFormat="1" applyFont="1" applyAlignment="1">
      <alignment vertical="center"/>
    </xf>
    <xf numFmtId="4" fontId="5" fillId="0" borderId="7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readingOrder="1"/>
    </xf>
    <xf numFmtId="4" fontId="6" fillId="0" borderId="2" xfId="11" applyNumberFormat="1" applyFont="1" applyFill="1" applyBorder="1" applyAlignment="1">
      <alignment horizontal="right" vertical="center" readingOrder="1"/>
    </xf>
    <xf numFmtId="4" fontId="6" fillId="0" borderId="2" xfId="0" applyNumberFormat="1" applyFont="1" applyBorder="1" applyAlignment="1">
      <alignment horizontal="right" vertical="center" readingOrder="1"/>
    </xf>
    <xf numFmtId="4" fontId="6" fillId="0" borderId="2" xfId="11" applyNumberFormat="1" applyFont="1" applyFill="1" applyBorder="1" applyAlignment="1">
      <alignment horizontal="center" vertical="center" readingOrder="1"/>
    </xf>
    <xf numFmtId="49" fontId="6" fillId="0" borderId="2" xfId="11" applyNumberFormat="1" applyFont="1" applyFill="1" applyBorder="1" applyAlignment="1">
      <alignment horizontal="center" vertical="center"/>
    </xf>
    <xf numFmtId="2" fontId="14" fillId="0" borderId="5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readingOrder="1"/>
    </xf>
    <xf numFmtId="4" fontId="5" fillId="0" borderId="2" xfId="1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 readingOrder="1"/>
    </xf>
    <xf numFmtId="2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readingOrder="1"/>
    </xf>
    <xf numFmtId="1" fontId="5" fillId="0" borderId="6" xfId="0" applyNumberFormat="1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left" vertical="center" wrapText="1"/>
      <protection locked="0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6" xfId="12" applyNumberFormat="1" applyFont="1" applyFill="1" applyBorder="1" applyAlignment="1">
      <alignment horizontal="right" vertical="center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6" xfId="12" applyNumberFormat="1" applyFont="1" applyFill="1" applyBorder="1" applyAlignment="1">
      <alignment horizontal="right" vertical="center" readingOrder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2" fontId="5" fillId="0" borderId="2" xfId="0" applyNumberFormat="1" applyFont="1" applyBorder="1" applyAlignment="1">
      <alignment horizontal="right" vertical="center" wrapText="1" readingOrder="1"/>
    </xf>
    <xf numFmtId="2" fontId="5" fillId="0" borderId="6" xfId="0" applyNumberFormat="1" applyFont="1" applyBorder="1" applyAlignment="1">
      <alignment horizontal="right" vertical="center" wrapText="1" readingOrder="1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6" xfId="0" applyNumberFormat="1" applyFont="1" applyBorder="1" applyAlignment="1">
      <alignment horizontal="right" vertical="center" wrapText="1" readingOrder="1"/>
    </xf>
    <xf numFmtId="4" fontId="5" fillId="0" borderId="2" xfId="0" applyNumberFormat="1" applyFont="1" applyBorder="1" applyAlignment="1">
      <alignment horizontal="right" vertical="center" readingOrder="1"/>
    </xf>
    <xf numFmtId="4" fontId="5" fillId="0" borderId="6" xfId="0" applyNumberFormat="1" applyFont="1" applyBorder="1" applyAlignment="1">
      <alignment horizontal="right" vertical="center" readingOrder="1"/>
    </xf>
    <xf numFmtId="1" fontId="5" fillId="0" borderId="2" xfId="10" applyNumberFormat="1" applyFont="1" applyBorder="1" applyAlignment="1">
      <alignment horizontal="center" vertical="center" wrapText="1"/>
    </xf>
    <xf numFmtId="1" fontId="5" fillId="0" borderId="6" xfId="1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readingOrder="1"/>
      <protection locked="0"/>
    </xf>
    <xf numFmtId="2" fontId="5" fillId="0" borderId="2" xfId="0" applyNumberFormat="1" applyFont="1" applyBorder="1" applyAlignment="1">
      <alignment horizontal="right" vertical="center" readingOrder="1"/>
    </xf>
    <xf numFmtId="2" fontId="5" fillId="0" borderId="6" xfId="0" applyNumberFormat="1" applyFont="1" applyBorder="1" applyAlignment="1">
      <alignment horizontal="right" vertical="center" readingOrder="1"/>
    </xf>
    <xf numFmtId="49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 readingOrder="1"/>
    </xf>
    <xf numFmtId="1" fontId="5" fillId="0" borderId="7" xfId="0" applyNumberFormat="1" applyFont="1" applyBorder="1" applyAlignment="1">
      <alignment horizontal="center" vertical="center" wrapText="1" readingOrder="1"/>
    </xf>
    <xf numFmtId="1" fontId="5" fillId="0" borderId="6" xfId="0" applyNumberFormat="1" applyFont="1" applyBorder="1" applyAlignment="1">
      <alignment horizontal="center" vertical="center" wrapText="1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6" xfId="11" applyNumberFormat="1" applyFont="1" applyFill="1" applyBorder="1" applyAlignment="1">
      <alignment horizontal="right" vertical="center" readingOrder="1"/>
    </xf>
    <xf numFmtId="4" fontId="5" fillId="0" borderId="6" xfId="0" applyNumberFormat="1" applyFont="1" applyBorder="1" applyAlignment="1">
      <alignment vertical="center" readingOrder="1"/>
    </xf>
    <xf numFmtId="2" fontId="5" fillId="0" borderId="6" xfId="11" applyNumberFormat="1" applyFont="1" applyFill="1" applyBorder="1" applyAlignment="1">
      <alignment horizontal="right" vertical="center" readingOrder="1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49" fontId="5" fillId="0" borderId="6" xfId="0" applyNumberFormat="1" applyFont="1" applyBorder="1" applyAlignment="1" applyProtection="1">
      <alignment horizontal="left" vertical="center" wrapText="1"/>
      <protection hidden="1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6" xfId="12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 wrapText="1"/>
    </xf>
    <xf numFmtId="2" fontId="5" fillId="0" borderId="2" xfId="11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6" xfId="12" applyNumberFormat="1" applyFont="1" applyFill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2" fontId="5" fillId="0" borderId="7" xfId="0" applyNumberFormat="1" applyFont="1" applyBorder="1" applyAlignment="1">
      <alignment horizontal="right" vertical="center" wrapText="1"/>
    </xf>
    <xf numFmtId="4" fontId="5" fillId="0" borderId="6" xfId="12" applyNumberFormat="1" applyFont="1" applyFill="1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center" vertical="center" readingOrder="1"/>
    </xf>
    <xf numFmtId="4" fontId="5" fillId="0" borderId="7" xfId="12" applyNumberFormat="1" applyFont="1" applyFill="1" applyBorder="1" applyAlignment="1">
      <alignment horizontal="right" vertical="center" wrapText="1"/>
    </xf>
    <xf numFmtId="2" fontId="5" fillId="0" borderId="7" xfId="12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" fontId="5" fillId="0" borderId="2" xfId="11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164" fontId="5" fillId="0" borderId="1" xfId="1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 wrapText="1" readingOrder="1"/>
    </xf>
    <xf numFmtId="4" fontId="12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6" fillId="0" borderId="14" xfId="0" applyNumberFormat="1" applyFont="1" applyBorder="1"/>
    <xf numFmtId="0" fontId="6" fillId="0" borderId="14" xfId="0" applyFont="1" applyBorder="1"/>
    <xf numFmtId="0" fontId="5" fillId="0" borderId="14" xfId="0" applyFont="1" applyBorder="1"/>
    <xf numFmtId="4" fontId="5" fillId="0" borderId="0" xfId="0" applyNumberFormat="1" applyFont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readingOrder="1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readingOrder="1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2" fontId="5" fillId="0" borderId="7" xfId="0" applyNumberFormat="1" applyFont="1" applyBorder="1" applyAlignment="1">
      <alignment horizontal="right" vertical="center"/>
    </xf>
    <xf numFmtId="1" fontId="5" fillId="0" borderId="7" xfId="1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vertical="center"/>
    </xf>
    <xf numFmtId="2" fontId="6" fillId="0" borderId="5" xfId="0" applyNumberFormat="1" applyFont="1" applyBorder="1"/>
    <xf numFmtId="2" fontId="6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" xfId="10" applyFont="1" applyBorder="1" applyAlignment="1" applyProtection="1">
      <alignment horizontal="left" vertical="center" wrapText="1"/>
      <protection locked="0"/>
    </xf>
    <xf numFmtId="0" fontId="5" fillId="0" borderId="6" xfId="1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readingOrder="1"/>
    </xf>
    <xf numFmtId="1" fontId="5" fillId="0" borderId="6" xfId="0" applyNumberFormat="1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6" xfId="0" applyNumberFormat="1" applyFont="1" applyBorder="1" applyAlignment="1">
      <alignment horizontal="right" vertical="center" wrapText="1" readingOrder="1"/>
    </xf>
    <xf numFmtId="2" fontId="5" fillId="0" borderId="2" xfId="0" applyNumberFormat="1" applyFont="1" applyBorder="1" applyAlignment="1">
      <alignment horizontal="right" vertical="center" wrapText="1" readingOrder="1"/>
    </xf>
    <xf numFmtId="2" fontId="5" fillId="0" borderId="6" xfId="0" applyNumberFormat="1" applyFont="1" applyBorder="1" applyAlignment="1">
      <alignment horizontal="right" vertical="center" wrapText="1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6" xfId="12" applyNumberFormat="1" applyFont="1" applyFill="1" applyBorder="1" applyAlignment="1">
      <alignment horizontal="right" vertical="center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6" xfId="12" applyNumberFormat="1" applyFont="1" applyFill="1" applyBorder="1" applyAlignment="1">
      <alignment horizontal="right" vertical="center" readingOrder="1"/>
    </xf>
    <xf numFmtId="4" fontId="5" fillId="0" borderId="2" xfId="0" applyNumberFormat="1" applyFont="1" applyBorder="1" applyAlignment="1">
      <alignment horizontal="right" vertical="center" readingOrder="1"/>
    </xf>
    <xf numFmtId="4" fontId="5" fillId="0" borderId="6" xfId="0" applyNumberFormat="1" applyFont="1" applyBorder="1" applyAlignment="1">
      <alignment horizontal="right" vertical="center" readingOrder="1"/>
    </xf>
    <xf numFmtId="0" fontId="6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" fontId="5" fillId="0" borderId="2" xfId="10" applyNumberFormat="1" applyFont="1" applyBorder="1" applyAlignment="1">
      <alignment horizontal="center" vertical="center" wrapText="1"/>
    </xf>
    <xf numFmtId="1" fontId="5" fillId="0" borderId="6" xfId="1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readingOrder="1"/>
      <protection locked="0"/>
    </xf>
    <xf numFmtId="0" fontId="5" fillId="0" borderId="6" xfId="0" applyFont="1" applyBorder="1" applyAlignment="1" applyProtection="1">
      <alignment horizontal="center" vertical="center" readingOrder="1"/>
      <protection locked="0"/>
    </xf>
    <xf numFmtId="2" fontId="5" fillId="0" borderId="2" xfId="0" applyNumberFormat="1" applyFont="1" applyBorder="1" applyAlignment="1">
      <alignment horizontal="right" vertical="center" readingOrder="1"/>
    </xf>
    <xf numFmtId="2" fontId="5" fillId="0" borderId="6" xfId="0" applyNumberFormat="1" applyFont="1" applyBorder="1" applyAlignment="1">
      <alignment horizontal="right" vertical="center" readingOrder="1"/>
    </xf>
    <xf numFmtId="1" fontId="5" fillId="0" borderId="2" xfId="10" applyNumberFormat="1" applyFont="1" applyBorder="1" applyAlignment="1" applyProtection="1">
      <alignment horizontal="center" vertical="center" wrapText="1"/>
      <protection locked="0"/>
    </xf>
    <xf numFmtId="1" fontId="5" fillId="0" borderId="6" xfId="1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2" xfId="10" applyFont="1" applyBorder="1" applyAlignment="1">
      <alignment horizontal="center" vertical="center" wrapText="1"/>
    </xf>
    <xf numFmtId="0" fontId="5" fillId="0" borderId="6" xfId="1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" fontId="5" fillId="0" borderId="2" xfId="10" applyNumberFormat="1" applyFont="1" applyBorder="1" applyAlignment="1">
      <alignment horizontal="center" vertical="center"/>
    </xf>
    <xf numFmtId="1" fontId="5" fillId="0" borderId="6" xfId="1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 readingOrder="1"/>
    </xf>
    <xf numFmtId="1" fontId="5" fillId="0" borderId="7" xfId="0" applyNumberFormat="1" applyFont="1" applyBorder="1" applyAlignment="1">
      <alignment horizontal="center" vertical="center" wrapText="1" readingOrder="1"/>
    </xf>
    <xf numFmtId="1" fontId="5" fillId="0" borderId="6" xfId="0" applyNumberFormat="1" applyFont="1" applyBorder="1" applyAlignment="1">
      <alignment horizontal="center" vertical="center" wrapText="1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2" fontId="5" fillId="0" borderId="7" xfId="12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6" xfId="11" applyNumberFormat="1" applyFont="1" applyFill="1" applyBorder="1" applyAlignment="1">
      <alignment horizontal="right" vertical="center" readingOrder="1"/>
    </xf>
    <xf numFmtId="4" fontId="5" fillId="0" borderId="6" xfId="0" applyNumberFormat="1" applyFont="1" applyBorder="1" applyAlignment="1">
      <alignment vertical="center" readingOrder="1"/>
    </xf>
    <xf numFmtId="0" fontId="13" fillId="0" borderId="2" xfId="0" applyFont="1" applyBorder="1" applyAlignment="1">
      <alignment horizontal="center" vertical="center" readingOrder="1"/>
    </xf>
    <xf numFmtId="0" fontId="13" fillId="0" borderId="6" xfId="0" applyFont="1" applyBorder="1" applyAlignment="1">
      <alignment horizontal="center" vertical="center" readingOrder="1"/>
    </xf>
    <xf numFmtId="2" fontId="5" fillId="0" borderId="2" xfId="11" applyNumberFormat="1" applyFont="1" applyFill="1" applyBorder="1" applyAlignment="1">
      <alignment horizontal="right" vertical="center" readingOrder="1"/>
    </xf>
    <xf numFmtId="2" fontId="5" fillId="0" borderId="6" xfId="11" applyNumberFormat="1" applyFont="1" applyFill="1" applyBorder="1" applyAlignment="1">
      <alignment horizontal="right" vertical="center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49" fontId="5" fillId="0" borderId="6" xfId="0" applyNumberFormat="1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49" fontId="5" fillId="0" borderId="6" xfId="0" applyNumberFormat="1" applyFont="1" applyBorder="1" applyAlignment="1" applyProtection="1">
      <alignment horizontal="left" vertical="center" wrapText="1"/>
      <protection hidden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6" xfId="12" applyNumberFormat="1" applyFont="1" applyFill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/>
    </xf>
    <xf numFmtId="2" fontId="5" fillId="0" borderId="2" xfId="11" applyNumberFormat="1" applyFont="1" applyFill="1" applyBorder="1" applyAlignment="1">
      <alignment horizontal="right" vertical="center"/>
    </xf>
    <xf numFmtId="2" fontId="5" fillId="0" borderId="6" xfId="11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 wrapText="1"/>
    </xf>
    <xf numFmtId="4" fontId="5" fillId="0" borderId="6" xfId="12" applyNumberFormat="1" applyFont="1" applyFill="1" applyBorder="1" applyAlignment="1">
      <alignment horizontal="right" vertical="center" wrapText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6" xfId="12" applyNumberFormat="1" applyFont="1" applyFill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2" fontId="5" fillId="0" borderId="7" xfId="0" applyNumberFormat="1" applyFont="1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center" vertical="center" readingOrder="1"/>
    </xf>
    <xf numFmtId="4" fontId="5" fillId="0" borderId="7" xfId="12" applyNumberFormat="1" applyFont="1" applyFill="1" applyBorder="1" applyAlignment="1">
      <alignment horizontal="right" vertical="center" wrapText="1"/>
    </xf>
    <xf numFmtId="2" fontId="5" fillId="0" borderId="7" xfId="12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6" xfId="1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5" fillId="0" borderId="7" xfId="1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5" fillId="0" borderId="1" xfId="11" applyFont="1" applyFill="1" applyBorder="1" applyAlignment="1">
      <alignment horizontal="center" vertical="center" textRotation="90" wrapText="1" readingOrder="1"/>
    </xf>
    <xf numFmtId="4" fontId="5" fillId="0" borderId="2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11" applyFont="1" applyFill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2" xfId="9" applyFont="1" applyBorder="1" applyAlignment="1">
      <alignment horizontal="left" vertical="center" wrapText="1"/>
    </xf>
    <xf numFmtId="0" fontId="5" fillId="0" borderId="6" xfId="9" applyFont="1" applyBorder="1" applyAlignment="1">
      <alignment horizontal="left"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1" fontId="5" fillId="0" borderId="2" xfId="9" applyNumberFormat="1" applyFont="1" applyBorder="1" applyAlignment="1">
      <alignment horizontal="center" vertical="center" readingOrder="1"/>
    </xf>
    <xf numFmtId="1" fontId="5" fillId="0" borderId="6" xfId="9" applyNumberFormat="1" applyFont="1" applyBorder="1" applyAlignment="1">
      <alignment horizontal="center" vertical="center" readingOrder="1"/>
    </xf>
    <xf numFmtId="4" fontId="5" fillId="0" borderId="2" xfId="9" applyNumberFormat="1" applyFont="1" applyBorder="1" applyAlignment="1">
      <alignment horizontal="right" vertical="center" readingOrder="1"/>
    </xf>
    <xf numFmtId="4" fontId="5" fillId="0" borderId="6" xfId="9" applyNumberFormat="1" applyFont="1" applyBorder="1" applyAlignment="1">
      <alignment horizontal="right" vertical="center" readingOrder="1"/>
    </xf>
    <xf numFmtId="2" fontId="5" fillId="0" borderId="2" xfId="9" applyNumberFormat="1" applyFont="1" applyBorder="1" applyAlignment="1">
      <alignment horizontal="right" vertical="center" readingOrder="1"/>
    </xf>
    <xf numFmtId="2" fontId="5" fillId="0" borderId="6" xfId="9" applyNumberFormat="1" applyFont="1" applyBorder="1" applyAlignment="1">
      <alignment horizontal="right" vertical="center" readingOrder="1"/>
    </xf>
    <xf numFmtId="4" fontId="5" fillId="0" borderId="7" xfId="0" applyNumberFormat="1" applyFont="1" applyBorder="1" applyAlignment="1">
      <alignment horizontal="right" vertical="center" wrapText="1" readingOrder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wrapText="1"/>
    </xf>
    <xf numFmtId="4" fontId="5" fillId="0" borderId="1" xfId="0" applyNumberFormat="1" applyFont="1" applyBorder="1" applyAlignment="1">
      <alignment horizontal="right" vertical="center" textRotation="90" wrapText="1" readingOrder="1"/>
    </xf>
    <xf numFmtId="0" fontId="5" fillId="0" borderId="1" xfId="0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Border="1" applyAlignment="1">
      <alignment horizontal="center" vertical="center" textRotation="90" wrapText="1" readingOrder="1"/>
    </xf>
    <xf numFmtId="164" fontId="5" fillId="0" borderId="1" xfId="11" applyFont="1" applyFill="1" applyBorder="1" applyAlignment="1">
      <alignment horizontal="right" vertical="center" textRotation="90" wrapText="1" readingOrder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14">
    <cellStyle name="Excel Built-in Normal" xfId="13" xr:uid="{00000000-0005-0000-0000-000000000000}"/>
    <cellStyle name="Обычный" xfId="0" builtinId="0"/>
    <cellStyle name="Обычный 10" xfId="1" xr:uid="{00000000-0005-0000-0000-000002000000}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5" xfId="6" xr:uid="{00000000-0005-0000-0000-000007000000}"/>
    <cellStyle name="Обычный 6" xfId="7" xr:uid="{00000000-0005-0000-0000-000008000000}"/>
    <cellStyle name="Обычный 7" xfId="8" xr:uid="{00000000-0005-0000-0000-000009000000}"/>
    <cellStyle name="Обычный 8" xfId="9" xr:uid="{00000000-0005-0000-0000-00000A000000}"/>
    <cellStyle name="Обычный_Перечень жилого фонда не выбравших способ управления" xfId="10" xr:uid="{00000000-0005-0000-0000-00000B000000}"/>
    <cellStyle name="Финансовый" xfId="11" builtinId="3"/>
    <cellStyle name="Финансовый 2" xfId="12" xr:uid="{00000000-0005-0000-0000-00000D000000}"/>
  </cellStyles>
  <dxfs count="2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Evtihov_YN\Desktop\&#1050;&#1055;\&#1050;&#1055;%202023-2025\&#1082;&#1087;%202023-2025%20&#1086;&#1090;%2002.09.2025%20&#8470;%201224-&#1088;&#1087;\&#1080;&#1079;&#1084;&#1077;&#1085;&#1077;&#1085;&#1080;&#1103;\&#1055;&#1088;&#1080;&#1083;&#1086;&#1078;&#1077;&#1085;&#1080;&#1077;%202%20&#1082;%201224-&#1088;&#108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!!!&#1054;&#1073;&#1097;&#1072;&#1103;%20&#1087;&#1072;&#1087;&#1082;&#1072;%20&#1054;&#1048;&#1042;\&#1045;&#1074;&#1090;&#1080;&#1093;&#1086;&#1074;\&#1080;&#1079;&#1084;&#1077;&#1085;&#1077;&#1085;&#1080;&#1103;\&#1055;&#1088;&#1080;&#1083;&#1086;&#1078;&#1077;&#1085;&#1080;&#1077;%202%20&#1082;%201895-&#1088;&#108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Bulygina_AV\Downloads\&#1055;&#1088;&#1080;&#1083;&#1086;&#1078;&#1077;&#1085;&#1080;&#1077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Bulygina_AV\Downloads\&#1055;&#1088;&#1080;&#1083;&#1086;&#1078;&#1077;&#1085;&#1080;&#1077;%202%20&#1082;%201497-&#1088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. прилож (2)"/>
    </sheetNames>
    <sheetDataSet>
      <sheetData sheetId="0" refreshError="1">
        <row r="12">
          <cell r="D12">
            <v>5025671.7699999996</v>
          </cell>
        </row>
        <row r="13">
          <cell r="D13">
            <v>4105464.79</v>
          </cell>
        </row>
        <row r="14">
          <cell r="D14">
            <v>849479.18</v>
          </cell>
        </row>
        <row r="16">
          <cell r="D16">
            <v>6263256.96</v>
          </cell>
        </row>
        <row r="17">
          <cell r="D17">
            <v>6256575</v>
          </cell>
        </row>
        <row r="18">
          <cell r="D18">
            <v>10193599.629999999</v>
          </cell>
        </row>
        <row r="19">
          <cell r="D19">
            <v>388656.82</v>
          </cell>
        </row>
        <row r="20">
          <cell r="D20">
            <v>13637295.74</v>
          </cell>
        </row>
        <row r="21">
          <cell r="D21">
            <v>5721278.2300000004</v>
          </cell>
        </row>
        <row r="22">
          <cell r="D22">
            <v>13208715.85</v>
          </cell>
        </row>
        <row r="23">
          <cell r="D23">
            <v>4154092.56</v>
          </cell>
        </row>
        <row r="24">
          <cell r="D24">
            <v>11189450</v>
          </cell>
        </row>
        <row r="25">
          <cell r="D25">
            <v>198553.05</v>
          </cell>
        </row>
        <row r="26">
          <cell r="D26">
            <v>5566973.25</v>
          </cell>
        </row>
        <row r="27">
          <cell r="D27">
            <v>244232.4</v>
          </cell>
        </row>
        <row r="28">
          <cell r="D28">
            <v>6706850</v>
          </cell>
        </row>
        <row r="29">
          <cell r="D29">
            <v>6915131.5800000001</v>
          </cell>
        </row>
        <row r="30">
          <cell r="D30">
            <v>7515866.6199999992</v>
          </cell>
        </row>
        <row r="31">
          <cell r="D31">
            <v>7450157.6399999997</v>
          </cell>
        </row>
        <row r="32">
          <cell r="D32">
            <v>17292897.399999999</v>
          </cell>
        </row>
        <row r="33">
          <cell r="D33">
            <v>13800113.120000001</v>
          </cell>
        </row>
        <row r="34">
          <cell r="D34">
            <v>3075820</v>
          </cell>
        </row>
        <row r="36">
          <cell r="D36">
            <v>5571255.8700000001</v>
          </cell>
        </row>
        <row r="37">
          <cell r="D37">
            <v>2401716.1999999997</v>
          </cell>
        </row>
        <row r="38">
          <cell r="D38">
            <v>5058808.42</v>
          </cell>
        </row>
        <row r="39">
          <cell r="D39">
            <v>2760667.55</v>
          </cell>
        </row>
        <row r="40">
          <cell r="D40">
            <v>2698572.7</v>
          </cell>
        </row>
        <row r="42">
          <cell r="D42">
            <v>4477196.3599999994</v>
          </cell>
        </row>
        <row r="43">
          <cell r="D43">
            <v>4567772.5</v>
          </cell>
        </row>
        <row r="45">
          <cell r="D45">
            <v>6129669.5300000003</v>
          </cell>
        </row>
        <row r="46">
          <cell r="D46">
            <v>6022841.3199999994</v>
          </cell>
        </row>
        <row r="48">
          <cell r="D48">
            <v>6763692.96</v>
          </cell>
        </row>
        <row r="50">
          <cell r="D50">
            <v>5159752.78</v>
          </cell>
        </row>
        <row r="53">
          <cell r="D53">
            <v>3638788.0100000002</v>
          </cell>
        </row>
        <row r="54">
          <cell r="D54">
            <v>3415090.9899999998</v>
          </cell>
        </row>
        <row r="55">
          <cell r="D55">
            <v>3891885.6099999994</v>
          </cell>
        </row>
        <row r="56">
          <cell r="D56">
            <v>2452729.9899999998</v>
          </cell>
        </row>
        <row r="57">
          <cell r="D57">
            <v>1864562.06</v>
          </cell>
        </row>
        <row r="58">
          <cell r="D58">
            <v>595223.93000000005</v>
          </cell>
        </row>
        <row r="59">
          <cell r="D59">
            <v>1585374.44</v>
          </cell>
        </row>
        <row r="60">
          <cell r="D60">
            <v>7135478.3299999991</v>
          </cell>
        </row>
        <row r="61">
          <cell r="D61">
            <v>12021912.940000001</v>
          </cell>
        </row>
        <row r="64">
          <cell r="D64">
            <v>500757.22</v>
          </cell>
        </row>
        <row r="65">
          <cell r="D65">
            <v>46238.83</v>
          </cell>
        </row>
        <row r="67">
          <cell r="D67">
            <v>3417945.77</v>
          </cell>
        </row>
        <row r="68">
          <cell r="D68">
            <v>1086120.81</v>
          </cell>
        </row>
        <row r="69">
          <cell r="D69">
            <v>3416514.33</v>
          </cell>
        </row>
        <row r="70">
          <cell r="D70">
            <v>894566.58</v>
          </cell>
        </row>
        <row r="71">
          <cell r="D71">
            <v>3116319.7800000003</v>
          </cell>
        </row>
        <row r="72">
          <cell r="D72">
            <v>4143472.8</v>
          </cell>
        </row>
        <row r="74">
          <cell r="D74">
            <v>1805569.73</v>
          </cell>
        </row>
        <row r="76">
          <cell r="D76">
            <v>9613432.7800000012</v>
          </cell>
        </row>
        <row r="77">
          <cell r="D77">
            <v>5913294.1600000001</v>
          </cell>
        </row>
        <row r="79">
          <cell r="D79">
            <v>3292297.84</v>
          </cell>
        </row>
        <row r="80">
          <cell r="D80">
            <v>4463831.0699999994</v>
          </cell>
        </row>
        <row r="81">
          <cell r="D81">
            <v>20935448.940000001</v>
          </cell>
        </row>
        <row r="82">
          <cell r="D82">
            <v>17147082.019999996</v>
          </cell>
        </row>
        <row r="83">
          <cell r="D83">
            <v>17150255.389999997</v>
          </cell>
        </row>
        <row r="84">
          <cell r="D84">
            <v>15004670.09</v>
          </cell>
        </row>
        <row r="85">
          <cell r="D85">
            <v>13012690.119999999</v>
          </cell>
        </row>
        <row r="86">
          <cell r="D86">
            <v>3987110.7399999998</v>
          </cell>
        </row>
        <row r="87">
          <cell r="D87">
            <v>5329252.8500000006</v>
          </cell>
        </row>
        <row r="88">
          <cell r="D88">
            <v>7516484.9299999997</v>
          </cell>
        </row>
        <row r="89">
          <cell r="D89">
            <v>6539227.1500000004</v>
          </cell>
        </row>
        <row r="91">
          <cell r="D91">
            <v>6253057.1200000001</v>
          </cell>
        </row>
        <row r="92">
          <cell r="D92">
            <v>5781942.6100000003</v>
          </cell>
        </row>
        <row r="94">
          <cell r="D94">
            <v>5434197.1500000004</v>
          </cell>
        </row>
        <row r="96">
          <cell r="D96">
            <v>4609855</v>
          </cell>
        </row>
        <row r="97">
          <cell r="D97">
            <v>10571275.369999999</v>
          </cell>
        </row>
        <row r="98">
          <cell r="D98">
            <v>4696914.53</v>
          </cell>
        </row>
        <row r="100">
          <cell r="D100">
            <v>461795.57</v>
          </cell>
        </row>
        <row r="102">
          <cell r="D102">
            <v>4375568.4000000004</v>
          </cell>
        </row>
        <row r="103">
          <cell r="D103">
            <v>1763426.2699999998</v>
          </cell>
        </row>
        <row r="104">
          <cell r="D104">
            <v>2791602.8600000003</v>
          </cell>
        </row>
        <row r="105">
          <cell r="D105">
            <v>5534035.5999999996</v>
          </cell>
        </row>
        <row r="107">
          <cell r="D107">
            <v>998500.27999999991</v>
          </cell>
        </row>
        <row r="108">
          <cell r="D108">
            <v>5092820.0200000005</v>
          </cell>
        </row>
        <row r="109">
          <cell r="D109">
            <v>6255820.6399999997</v>
          </cell>
        </row>
        <row r="110">
          <cell r="D110">
            <v>5890917.6600000001</v>
          </cell>
        </row>
        <row r="111">
          <cell r="D111">
            <v>3213005.35</v>
          </cell>
        </row>
        <row r="113">
          <cell r="D113">
            <v>247939.18</v>
          </cell>
        </row>
        <row r="115">
          <cell r="D115">
            <v>8118007.5199999996</v>
          </cell>
        </row>
        <row r="117">
          <cell r="D117">
            <v>4453943.93</v>
          </cell>
        </row>
        <row r="119">
          <cell r="D119">
            <v>56457.54</v>
          </cell>
        </row>
        <row r="120">
          <cell r="D120">
            <v>8853094.0700000003</v>
          </cell>
        </row>
        <row r="122">
          <cell r="D122">
            <v>54593.38</v>
          </cell>
        </row>
        <row r="124">
          <cell r="D124">
            <v>2548453.9499999997</v>
          </cell>
        </row>
        <row r="125">
          <cell r="D125">
            <v>2706529.34</v>
          </cell>
        </row>
        <row r="127">
          <cell r="D127">
            <v>424896.29</v>
          </cell>
        </row>
        <row r="128">
          <cell r="D128">
            <v>2737343.78</v>
          </cell>
        </row>
        <row r="129">
          <cell r="D129">
            <v>167160.41</v>
          </cell>
        </row>
        <row r="131">
          <cell r="D131">
            <v>5271530.7300000004</v>
          </cell>
        </row>
        <row r="133">
          <cell r="D133">
            <v>2485773.4</v>
          </cell>
        </row>
        <row r="134">
          <cell r="D134">
            <v>2483760.7999999998</v>
          </cell>
        </row>
        <row r="135">
          <cell r="D135">
            <v>2348405.6</v>
          </cell>
        </row>
        <row r="136">
          <cell r="D136">
            <v>8371598.5899999999</v>
          </cell>
        </row>
        <row r="137">
          <cell r="D137">
            <v>4310557.2200000007</v>
          </cell>
        </row>
        <row r="138">
          <cell r="D138">
            <v>771013.75</v>
          </cell>
        </row>
        <row r="139">
          <cell r="D139">
            <v>1403491.94</v>
          </cell>
        </row>
        <row r="141">
          <cell r="D141">
            <v>1172904.24</v>
          </cell>
        </row>
        <row r="142">
          <cell r="D142">
            <v>1547543.1400000001</v>
          </cell>
        </row>
        <row r="143">
          <cell r="D143">
            <v>2185127.92</v>
          </cell>
        </row>
        <row r="144">
          <cell r="D144">
            <v>2090305.5799999998</v>
          </cell>
        </row>
        <row r="146">
          <cell r="D146">
            <v>6065251.2400000002</v>
          </cell>
        </row>
        <row r="147">
          <cell r="D147">
            <v>1446437.77</v>
          </cell>
        </row>
        <row r="148">
          <cell r="D148">
            <v>1449157.74</v>
          </cell>
        </row>
        <row r="150">
          <cell r="D150">
            <v>3486879.5900000003</v>
          </cell>
        </row>
        <row r="151">
          <cell r="D151">
            <v>4876207.2799999993</v>
          </cell>
        </row>
        <row r="153">
          <cell r="D153">
            <v>4688508.28</v>
          </cell>
        </row>
        <row r="154">
          <cell r="D154">
            <v>1769255.89</v>
          </cell>
        </row>
        <row r="156">
          <cell r="D156">
            <v>8839063.3499999996</v>
          </cell>
        </row>
        <row r="157">
          <cell r="D157">
            <v>6331282.370000001</v>
          </cell>
        </row>
        <row r="158">
          <cell r="D158">
            <v>5168532.2300000004</v>
          </cell>
        </row>
        <row r="159">
          <cell r="D159">
            <v>8453235.4199999999</v>
          </cell>
        </row>
        <row r="160">
          <cell r="D160">
            <v>11837919.43</v>
          </cell>
        </row>
        <row r="161">
          <cell r="D161">
            <v>2736133.3</v>
          </cell>
        </row>
        <row r="162">
          <cell r="D162">
            <v>5631160.6300000008</v>
          </cell>
        </row>
        <row r="163">
          <cell r="D163">
            <v>27881612.219999999</v>
          </cell>
        </row>
        <row r="164">
          <cell r="D164">
            <v>8774773.9199999999</v>
          </cell>
        </row>
        <row r="165">
          <cell r="D165">
            <v>4835294.34</v>
          </cell>
        </row>
        <row r="166">
          <cell r="D166">
            <v>10436980.880000001</v>
          </cell>
        </row>
        <row r="167">
          <cell r="D167">
            <v>4337728.6800000006</v>
          </cell>
        </row>
        <row r="168">
          <cell r="D168">
            <v>2299399.61</v>
          </cell>
        </row>
        <row r="169">
          <cell r="D169">
            <v>1220020.2</v>
          </cell>
        </row>
        <row r="170">
          <cell r="D170">
            <v>10082652.75</v>
          </cell>
        </row>
        <row r="171">
          <cell r="D171">
            <v>335750.89</v>
          </cell>
        </row>
        <row r="172">
          <cell r="D172">
            <v>849951.36</v>
          </cell>
        </row>
        <row r="173">
          <cell r="D173">
            <v>15669476.960000001</v>
          </cell>
        </row>
        <row r="174">
          <cell r="D174">
            <v>745524.46</v>
          </cell>
        </row>
        <row r="175">
          <cell r="D175">
            <v>10990455.34</v>
          </cell>
        </row>
        <row r="176">
          <cell r="D176">
            <v>1440937.2</v>
          </cell>
        </row>
        <row r="177">
          <cell r="D177">
            <v>9732399.3999999985</v>
          </cell>
        </row>
        <row r="178">
          <cell r="D178">
            <v>2193717.6</v>
          </cell>
        </row>
        <row r="180">
          <cell r="D180">
            <v>3416374.6499999994</v>
          </cell>
        </row>
        <row r="181">
          <cell r="D181">
            <v>1915902.22</v>
          </cell>
        </row>
        <row r="183">
          <cell r="D183">
            <v>974669.3</v>
          </cell>
        </row>
        <row r="184">
          <cell r="D184">
            <v>1526080</v>
          </cell>
        </row>
        <row r="185">
          <cell r="D185">
            <v>223700.4</v>
          </cell>
        </row>
        <row r="186">
          <cell r="D186">
            <v>2522285.63</v>
          </cell>
        </row>
        <row r="187">
          <cell r="D187">
            <v>961240.8</v>
          </cell>
        </row>
        <row r="188">
          <cell r="D188">
            <v>1589782.22</v>
          </cell>
        </row>
        <row r="190">
          <cell r="D190">
            <v>5383376.1999999993</v>
          </cell>
        </row>
        <row r="192">
          <cell r="D192">
            <v>259063.97</v>
          </cell>
        </row>
        <row r="193">
          <cell r="D193">
            <v>258138.17</v>
          </cell>
        </row>
        <row r="194">
          <cell r="D194">
            <v>2020836.13</v>
          </cell>
        </row>
        <row r="195">
          <cell r="D195">
            <v>602519.40999999992</v>
          </cell>
        </row>
        <row r="196">
          <cell r="D196">
            <v>3299940.14</v>
          </cell>
        </row>
        <row r="197">
          <cell r="D197">
            <v>163944.97</v>
          </cell>
        </row>
        <row r="198">
          <cell r="D198">
            <v>445226.77999999997</v>
          </cell>
        </row>
        <row r="199">
          <cell r="D199">
            <v>2114312.64</v>
          </cell>
        </row>
        <row r="200">
          <cell r="D200">
            <v>207185.41</v>
          </cell>
        </row>
        <row r="201">
          <cell r="D201">
            <v>2834710.53</v>
          </cell>
        </row>
        <row r="203">
          <cell r="D203">
            <v>2355106.15</v>
          </cell>
        </row>
        <row r="204">
          <cell r="D204">
            <v>4142064.99</v>
          </cell>
        </row>
        <row r="206">
          <cell r="D206">
            <v>266636.65000000002</v>
          </cell>
        </row>
        <row r="207">
          <cell r="D207">
            <v>4530787.2700000005</v>
          </cell>
        </row>
        <row r="209">
          <cell r="D209">
            <v>389865</v>
          </cell>
        </row>
        <row r="211">
          <cell r="D211">
            <v>3296047.69</v>
          </cell>
        </row>
        <row r="212">
          <cell r="D212">
            <v>676148</v>
          </cell>
        </row>
        <row r="213">
          <cell r="D213">
            <v>252503.85</v>
          </cell>
        </row>
        <row r="214">
          <cell r="D214">
            <v>12113616.620000001</v>
          </cell>
        </row>
        <row r="215">
          <cell r="D215">
            <v>3726343.27</v>
          </cell>
        </row>
        <row r="216">
          <cell r="D216">
            <v>610080.4</v>
          </cell>
        </row>
        <row r="217">
          <cell r="D217">
            <v>19275309.170000002</v>
          </cell>
        </row>
        <row r="218">
          <cell r="D218">
            <v>2382045.9099999997</v>
          </cell>
        </row>
        <row r="219">
          <cell r="D219">
            <v>8442079.8800000008</v>
          </cell>
        </row>
        <row r="220">
          <cell r="D220">
            <v>11415200.889999999</v>
          </cell>
        </row>
        <row r="221">
          <cell r="D221">
            <v>23487823.609999999</v>
          </cell>
        </row>
        <row r="222">
          <cell r="D222">
            <v>23432051.140000001</v>
          </cell>
        </row>
        <row r="223">
          <cell r="D223">
            <v>8075263.0800000001</v>
          </cell>
        </row>
        <row r="224">
          <cell r="D224">
            <v>20245223.02</v>
          </cell>
        </row>
        <row r="225">
          <cell r="D225">
            <v>11459608.779999999</v>
          </cell>
        </row>
        <row r="226">
          <cell r="D226">
            <v>12146852.889999999</v>
          </cell>
        </row>
        <row r="227">
          <cell r="D227">
            <v>1941391.0500000003</v>
          </cell>
        </row>
        <row r="228">
          <cell r="D228">
            <v>17472623.289999999</v>
          </cell>
        </row>
        <row r="229">
          <cell r="D229">
            <v>12891712.18</v>
          </cell>
        </row>
        <row r="230">
          <cell r="D230">
            <v>7934252.1500000004</v>
          </cell>
        </row>
        <row r="231">
          <cell r="D231">
            <v>6924369.7999999998</v>
          </cell>
        </row>
        <row r="233">
          <cell r="D233">
            <v>233276.27</v>
          </cell>
        </row>
        <row r="234">
          <cell r="D234">
            <v>4853766.29</v>
          </cell>
        </row>
        <row r="236">
          <cell r="D236">
            <v>9267070.0099999998</v>
          </cell>
        </row>
        <row r="238">
          <cell r="D238">
            <v>6879368.3099999996</v>
          </cell>
        </row>
        <row r="240">
          <cell r="D240">
            <v>4760583.79</v>
          </cell>
        </row>
        <row r="242">
          <cell r="D242">
            <v>8021250</v>
          </cell>
        </row>
        <row r="243">
          <cell r="D243">
            <v>7765541.6799999997</v>
          </cell>
        </row>
        <row r="244">
          <cell r="D244">
            <v>3888293.32</v>
          </cell>
        </row>
        <row r="245">
          <cell r="D245">
            <v>2560762.61</v>
          </cell>
        </row>
        <row r="246">
          <cell r="D246">
            <v>3705032.89</v>
          </cell>
        </row>
        <row r="247">
          <cell r="D247">
            <v>2935118.88</v>
          </cell>
        </row>
        <row r="248">
          <cell r="D248">
            <v>125287.38</v>
          </cell>
        </row>
        <row r="249">
          <cell r="D249">
            <v>2196473.9700000002</v>
          </cell>
        </row>
        <row r="250">
          <cell r="D250">
            <v>1937567.67</v>
          </cell>
        </row>
        <row r="251">
          <cell r="D251">
            <v>591534.16999999993</v>
          </cell>
        </row>
        <row r="252">
          <cell r="D252">
            <v>587976.61</v>
          </cell>
        </row>
        <row r="253">
          <cell r="D253">
            <v>706647.6</v>
          </cell>
        </row>
        <row r="254">
          <cell r="D254">
            <v>1630757.16</v>
          </cell>
        </row>
        <row r="255">
          <cell r="D255">
            <v>598520.4</v>
          </cell>
        </row>
        <row r="256">
          <cell r="D256">
            <v>292801.96999999997</v>
          </cell>
        </row>
        <row r="257">
          <cell r="D257">
            <v>600000</v>
          </cell>
        </row>
        <row r="258">
          <cell r="D258">
            <v>2092976.4400000002</v>
          </cell>
        </row>
        <row r="259">
          <cell r="D259">
            <v>974584.31999999995</v>
          </cell>
        </row>
        <row r="260">
          <cell r="D260">
            <v>3674641.82</v>
          </cell>
        </row>
        <row r="261">
          <cell r="D261">
            <v>4199725</v>
          </cell>
        </row>
        <row r="262">
          <cell r="D262">
            <v>2978974.06</v>
          </cell>
        </row>
        <row r="263">
          <cell r="D263">
            <v>1833970.04</v>
          </cell>
        </row>
        <row r="264">
          <cell r="D264">
            <v>526431.1</v>
          </cell>
        </row>
        <row r="265">
          <cell r="D265">
            <v>1319977.2</v>
          </cell>
        </row>
        <row r="266">
          <cell r="D266">
            <v>8538020</v>
          </cell>
        </row>
        <row r="267">
          <cell r="D267">
            <v>257122.09</v>
          </cell>
        </row>
        <row r="268">
          <cell r="D268">
            <v>4060436.04</v>
          </cell>
        </row>
        <row r="269">
          <cell r="D269">
            <v>447668.16</v>
          </cell>
        </row>
        <row r="270">
          <cell r="D270">
            <v>4541310.53</v>
          </cell>
        </row>
        <row r="271">
          <cell r="D271">
            <v>6890334.3200000003</v>
          </cell>
        </row>
        <row r="272">
          <cell r="D272">
            <v>4377200</v>
          </cell>
        </row>
        <row r="273">
          <cell r="D273">
            <v>3398122.25</v>
          </cell>
        </row>
        <row r="274">
          <cell r="D274">
            <v>2277288.96</v>
          </cell>
        </row>
        <row r="275">
          <cell r="D275">
            <v>3968000</v>
          </cell>
        </row>
        <row r="276">
          <cell r="D276">
            <v>3374265.6</v>
          </cell>
        </row>
        <row r="277">
          <cell r="D277">
            <v>3571122.5</v>
          </cell>
        </row>
        <row r="278">
          <cell r="D278">
            <v>8103114.4000000004</v>
          </cell>
        </row>
        <row r="279">
          <cell r="D279">
            <v>21975903.619999997</v>
          </cell>
        </row>
        <row r="280">
          <cell r="D280">
            <v>7558550.0300000003</v>
          </cell>
        </row>
        <row r="281">
          <cell r="D281">
            <v>5280118.43</v>
          </cell>
        </row>
        <row r="282">
          <cell r="D282">
            <v>130670.53</v>
          </cell>
        </row>
        <row r="283">
          <cell r="D283">
            <v>1798642.01</v>
          </cell>
        </row>
        <row r="284">
          <cell r="D284">
            <v>2015000</v>
          </cell>
        </row>
        <row r="285">
          <cell r="D285">
            <v>2018100</v>
          </cell>
        </row>
        <row r="286">
          <cell r="D286">
            <v>299399.76</v>
          </cell>
        </row>
        <row r="287">
          <cell r="D287">
            <v>954622.32</v>
          </cell>
        </row>
        <row r="288">
          <cell r="D288">
            <v>1679755.99</v>
          </cell>
        </row>
        <row r="289">
          <cell r="D289">
            <v>6147663.2599999998</v>
          </cell>
        </row>
        <row r="290">
          <cell r="D290">
            <v>4355345</v>
          </cell>
        </row>
        <row r="291">
          <cell r="D291">
            <v>366047.24</v>
          </cell>
        </row>
        <row r="292">
          <cell r="D292">
            <v>11257143.07</v>
          </cell>
        </row>
        <row r="293">
          <cell r="D293">
            <v>13566322.01</v>
          </cell>
        </row>
        <row r="294">
          <cell r="D294">
            <v>6945120.4700000007</v>
          </cell>
        </row>
        <row r="295">
          <cell r="D295">
            <v>13940328.640000001</v>
          </cell>
        </row>
        <row r="296">
          <cell r="D296">
            <v>19310156.620000001</v>
          </cell>
        </row>
        <row r="297">
          <cell r="D297">
            <v>323467.87</v>
          </cell>
        </row>
        <row r="298">
          <cell r="D298">
            <v>1956875</v>
          </cell>
        </row>
        <row r="299">
          <cell r="D299">
            <v>4089907.5</v>
          </cell>
        </row>
        <row r="300">
          <cell r="D300">
            <v>18372729.110000003</v>
          </cell>
        </row>
        <row r="301">
          <cell r="D301">
            <v>2367035.94</v>
          </cell>
        </row>
        <row r="302">
          <cell r="D302">
            <v>395115</v>
          </cell>
        </row>
        <row r="303">
          <cell r="D303">
            <v>3937000</v>
          </cell>
        </row>
        <row r="304">
          <cell r="D304">
            <v>4259400</v>
          </cell>
        </row>
        <row r="305">
          <cell r="D305">
            <v>125288.02</v>
          </cell>
        </row>
        <row r="306">
          <cell r="D306">
            <v>2224343</v>
          </cell>
        </row>
        <row r="307">
          <cell r="D307">
            <v>2072144.82</v>
          </cell>
        </row>
        <row r="308">
          <cell r="D308">
            <v>8260905.9700000007</v>
          </cell>
        </row>
        <row r="309">
          <cell r="D309">
            <v>4378750</v>
          </cell>
        </row>
        <row r="310">
          <cell r="D310">
            <v>4340000</v>
          </cell>
        </row>
        <row r="311">
          <cell r="D311">
            <v>4425250</v>
          </cell>
        </row>
        <row r="312">
          <cell r="D312">
            <v>5482973.9899999993</v>
          </cell>
        </row>
        <row r="313">
          <cell r="D313">
            <v>2088282.44</v>
          </cell>
        </row>
        <row r="314">
          <cell r="D314">
            <v>4532084.58</v>
          </cell>
        </row>
        <row r="315">
          <cell r="D315">
            <v>2138070</v>
          </cell>
        </row>
        <row r="316">
          <cell r="D316">
            <v>8398210</v>
          </cell>
        </row>
        <row r="317">
          <cell r="D317">
            <v>6369489.79</v>
          </cell>
        </row>
        <row r="318">
          <cell r="D318">
            <v>8197175</v>
          </cell>
        </row>
        <row r="319">
          <cell r="D319">
            <v>20516071.900000002</v>
          </cell>
        </row>
        <row r="320">
          <cell r="D320">
            <v>1120476.72</v>
          </cell>
        </row>
        <row r="321">
          <cell r="D321">
            <v>4508868.18</v>
          </cell>
        </row>
        <row r="322">
          <cell r="D322">
            <v>4694716.13</v>
          </cell>
        </row>
        <row r="323">
          <cell r="D323">
            <v>5760098</v>
          </cell>
        </row>
        <row r="324">
          <cell r="D324">
            <v>8379647.6500000004</v>
          </cell>
        </row>
        <row r="325">
          <cell r="D325">
            <v>5808202.7599999998</v>
          </cell>
        </row>
        <row r="326">
          <cell r="D326">
            <v>5889380</v>
          </cell>
        </row>
        <row r="327">
          <cell r="D327">
            <v>13124791.780000001</v>
          </cell>
        </row>
        <row r="328">
          <cell r="D328">
            <v>15579206.039999999</v>
          </cell>
        </row>
        <row r="329">
          <cell r="D329">
            <v>1391086.8</v>
          </cell>
        </row>
        <row r="330">
          <cell r="D330">
            <v>2396116.08</v>
          </cell>
        </row>
        <row r="331">
          <cell r="D331">
            <v>2326859.94</v>
          </cell>
        </row>
        <row r="332">
          <cell r="D332">
            <v>4282856.1500000004</v>
          </cell>
        </row>
        <row r="333">
          <cell r="D333">
            <v>2861326.12</v>
          </cell>
        </row>
        <row r="334">
          <cell r="D334">
            <v>29683643.640000001</v>
          </cell>
        </row>
        <row r="335">
          <cell r="D335">
            <v>3794327.38</v>
          </cell>
        </row>
        <row r="336">
          <cell r="D336">
            <v>1859220.66</v>
          </cell>
        </row>
        <row r="337">
          <cell r="D337">
            <v>1849243</v>
          </cell>
        </row>
        <row r="338">
          <cell r="D338">
            <v>12378748.5</v>
          </cell>
        </row>
        <row r="339">
          <cell r="D339">
            <v>14193783.26</v>
          </cell>
        </row>
        <row r="340">
          <cell r="D340">
            <v>11330041.359999999</v>
          </cell>
        </row>
        <row r="341">
          <cell r="D341">
            <v>11224548.059999999</v>
          </cell>
        </row>
        <row r="342">
          <cell r="D342">
            <v>27368713.25</v>
          </cell>
        </row>
        <row r="343">
          <cell r="D343">
            <v>721168.14</v>
          </cell>
        </row>
        <row r="344">
          <cell r="D344">
            <v>675551.88</v>
          </cell>
        </row>
        <row r="345">
          <cell r="D345">
            <v>858493.97</v>
          </cell>
        </row>
        <row r="346">
          <cell r="D346">
            <v>769335.41</v>
          </cell>
        </row>
        <row r="347">
          <cell r="D347">
            <v>1669115.86</v>
          </cell>
        </row>
        <row r="348">
          <cell r="D348">
            <v>171418.76</v>
          </cell>
        </row>
        <row r="349">
          <cell r="D349">
            <v>3873813.9899999998</v>
          </cell>
        </row>
        <row r="350">
          <cell r="D350">
            <v>94655.360000000001</v>
          </cell>
        </row>
        <row r="351">
          <cell r="D351">
            <v>3160390.9000000004</v>
          </cell>
        </row>
        <row r="352">
          <cell r="D352">
            <v>1936367</v>
          </cell>
        </row>
        <row r="353">
          <cell r="D353">
            <v>368936.17</v>
          </cell>
        </row>
        <row r="354">
          <cell r="D354">
            <v>369167</v>
          </cell>
        </row>
        <row r="355">
          <cell r="D355">
            <v>3942423.94</v>
          </cell>
        </row>
        <row r="356">
          <cell r="D356">
            <v>7749784</v>
          </cell>
        </row>
        <row r="357">
          <cell r="D357">
            <v>2639092.7999999998</v>
          </cell>
        </row>
        <row r="358">
          <cell r="D358">
            <v>1552096</v>
          </cell>
        </row>
        <row r="359">
          <cell r="D359">
            <v>3488430</v>
          </cell>
        </row>
        <row r="360">
          <cell r="D360">
            <v>4681112.22</v>
          </cell>
        </row>
        <row r="362">
          <cell r="D362">
            <v>6422713.0099999998</v>
          </cell>
        </row>
        <row r="363">
          <cell r="D363">
            <v>1924035.64</v>
          </cell>
        </row>
        <row r="364">
          <cell r="D364">
            <v>6321162.8699999992</v>
          </cell>
        </row>
        <row r="366">
          <cell r="D366">
            <v>4721982.7299999995</v>
          </cell>
        </row>
        <row r="367">
          <cell r="D367">
            <v>6048048.25</v>
          </cell>
        </row>
        <row r="369">
          <cell r="D369">
            <v>3857455.2</v>
          </cell>
        </row>
        <row r="370">
          <cell r="D370">
            <v>9111653.6899999995</v>
          </cell>
        </row>
        <row r="371">
          <cell r="D371">
            <v>4507206.8499999996</v>
          </cell>
        </row>
        <row r="373">
          <cell r="D373">
            <v>4015204.25</v>
          </cell>
        </row>
        <row r="375">
          <cell r="D375">
            <v>3977183.0100000002</v>
          </cell>
        </row>
        <row r="376">
          <cell r="D376">
            <v>3930888.51</v>
          </cell>
        </row>
        <row r="377">
          <cell r="D377">
            <v>6829440.1100000003</v>
          </cell>
        </row>
        <row r="379">
          <cell r="D379">
            <v>5326627.53</v>
          </cell>
        </row>
        <row r="380">
          <cell r="D380">
            <v>4842208.0199999996</v>
          </cell>
        </row>
        <row r="381">
          <cell r="D381">
            <v>2816861.4899999998</v>
          </cell>
        </row>
        <row r="382">
          <cell r="D382">
            <v>5132283.26</v>
          </cell>
        </row>
        <row r="383">
          <cell r="D383">
            <v>6319714.3799999999</v>
          </cell>
        </row>
        <row r="384">
          <cell r="D384">
            <v>6399036.7800000003</v>
          </cell>
        </row>
        <row r="385">
          <cell r="D385">
            <v>2976000</v>
          </cell>
        </row>
        <row r="387">
          <cell r="D387">
            <v>12022643.210000001</v>
          </cell>
        </row>
        <row r="388">
          <cell r="D388">
            <v>158315.59</v>
          </cell>
        </row>
        <row r="390">
          <cell r="D390">
            <v>4104796.73</v>
          </cell>
        </row>
        <row r="391">
          <cell r="D391">
            <v>3473053.52</v>
          </cell>
        </row>
        <row r="392">
          <cell r="D392">
            <v>248371.49</v>
          </cell>
        </row>
        <row r="394">
          <cell r="D394">
            <v>312991.86</v>
          </cell>
        </row>
        <row r="396">
          <cell r="D396">
            <v>5194502.6100000003</v>
          </cell>
        </row>
        <row r="397">
          <cell r="D397">
            <v>197829.72</v>
          </cell>
        </row>
        <row r="399">
          <cell r="D399">
            <v>5245354.5</v>
          </cell>
        </row>
        <row r="400">
          <cell r="D400">
            <v>6455333.5</v>
          </cell>
        </row>
        <row r="402">
          <cell r="D402">
            <v>270186.65999999997</v>
          </cell>
        </row>
        <row r="404">
          <cell r="D404">
            <v>5076205.55</v>
          </cell>
        </row>
        <row r="406">
          <cell r="D406">
            <v>74980.89</v>
          </cell>
        </row>
        <row r="408">
          <cell r="D408">
            <v>442428.8</v>
          </cell>
        </row>
        <row r="410">
          <cell r="D410">
            <v>1953205.3599999999</v>
          </cell>
        </row>
        <row r="412">
          <cell r="D412">
            <v>1047362.9400000001</v>
          </cell>
        </row>
        <row r="414">
          <cell r="D414">
            <v>2332242.69</v>
          </cell>
        </row>
        <row r="415">
          <cell r="D415">
            <v>18925442.170000002</v>
          </cell>
        </row>
        <row r="416">
          <cell r="D416">
            <v>1786969.83</v>
          </cell>
        </row>
        <row r="417">
          <cell r="D417">
            <v>699106.77</v>
          </cell>
        </row>
        <row r="418">
          <cell r="D418">
            <v>1008451.4</v>
          </cell>
        </row>
        <row r="419">
          <cell r="D419">
            <v>447004.31</v>
          </cell>
        </row>
        <row r="420">
          <cell r="D420">
            <v>234978.95</v>
          </cell>
        </row>
        <row r="421">
          <cell r="D421">
            <v>5285764.3</v>
          </cell>
        </row>
        <row r="422">
          <cell r="D422">
            <v>10958303.159999998</v>
          </cell>
        </row>
        <row r="423">
          <cell r="D423">
            <v>1631555.4</v>
          </cell>
        </row>
        <row r="424">
          <cell r="D424">
            <v>11249208.600000001</v>
          </cell>
        </row>
        <row r="425">
          <cell r="D425">
            <v>5737080.1900000004</v>
          </cell>
        </row>
        <row r="426">
          <cell r="D426">
            <v>619348.19999999995</v>
          </cell>
        </row>
        <row r="427">
          <cell r="D427">
            <v>4332431.13</v>
          </cell>
        </row>
        <row r="428">
          <cell r="D428">
            <v>578364.67999999993</v>
          </cell>
        </row>
        <row r="429">
          <cell r="D429">
            <v>20282106.770000003</v>
          </cell>
        </row>
        <row r="430">
          <cell r="D430">
            <v>335995.12</v>
          </cell>
        </row>
        <row r="431">
          <cell r="D431">
            <v>376055.82</v>
          </cell>
        </row>
        <row r="432">
          <cell r="D432">
            <v>11123840.129999999</v>
          </cell>
        </row>
        <row r="433">
          <cell r="D433">
            <v>328906.2</v>
          </cell>
        </row>
        <row r="435">
          <cell r="D435">
            <v>7778495.04</v>
          </cell>
        </row>
        <row r="439">
          <cell r="D439">
            <v>21700.07</v>
          </cell>
        </row>
        <row r="440">
          <cell r="D440">
            <v>15461.59</v>
          </cell>
        </row>
        <row r="441">
          <cell r="D441">
            <v>27977.33</v>
          </cell>
        </row>
        <row r="443">
          <cell r="D443">
            <v>39911.57</v>
          </cell>
        </row>
        <row r="444">
          <cell r="D444">
            <v>3673021.2399999998</v>
          </cell>
        </row>
        <row r="445">
          <cell r="D445">
            <v>3604141.91</v>
          </cell>
        </row>
        <row r="446">
          <cell r="D446">
            <v>3674539.67</v>
          </cell>
        </row>
        <row r="447">
          <cell r="D447">
            <v>55771.37</v>
          </cell>
        </row>
        <row r="448">
          <cell r="D448">
            <v>55771.37</v>
          </cell>
        </row>
        <row r="449">
          <cell r="D449">
            <v>13975521.289999999</v>
          </cell>
        </row>
        <row r="450">
          <cell r="D450">
            <v>3568409.74</v>
          </cell>
        </row>
        <row r="451">
          <cell r="D451">
            <v>125062.51</v>
          </cell>
        </row>
        <row r="452">
          <cell r="D452">
            <v>57974.400000000001</v>
          </cell>
        </row>
        <row r="453">
          <cell r="D453">
            <v>57974.400000000001</v>
          </cell>
        </row>
        <row r="454">
          <cell r="D454">
            <v>57974.400000000001</v>
          </cell>
        </row>
        <row r="455">
          <cell r="D455">
            <v>19339.3</v>
          </cell>
        </row>
        <row r="456">
          <cell r="D456">
            <v>8193.56</v>
          </cell>
        </row>
        <row r="457">
          <cell r="D457">
            <v>46379.519999999997</v>
          </cell>
        </row>
        <row r="458">
          <cell r="D458">
            <v>3559810.65</v>
          </cell>
        </row>
        <row r="459">
          <cell r="D459">
            <v>9737.2099999999991</v>
          </cell>
        </row>
        <row r="460">
          <cell r="D460">
            <v>10654.33</v>
          </cell>
        </row>
        <row r="461">
          <cell r="D461">
            <v>4690.87</v>
          </cell>
        </row>
        <row r="462">
          <cell r="D462">
            <v>35114.699999999997</v>
          </cell>
        </row>
        <row r="463">
          <cell r="D463">
            <v>14238496.960000001</v>
          </cell>
        </row>
        <row r="464">
          <cell r="D464">
            <v>11665889.35</v>
          </cell>
        </row>
        <row r="465">
          <cell r="D465">
            <v>10099000.4</v>
          </cell>
        </row>
        <row r="466">
          <cell r="D466">
            <v>202321.14</v>
          </cell>
        </row>
        <row r="467">
          <cell r="D467">
            <v>40538.959999999999</v>
          </cell>
        </row>
        <row r="468">
          <cell r="D468">
            <v>3650547.1599999997</v>
          </cell>
        </row>
        <row r="469">
          <cell r="D469">
            <v>56190.66</v>
          </cell>
        </row>
        <row r="470">
          <cell r="D470">
            <v>6998782.8399999999</v>
          </cell>
        </row>
        <row r="471">
          <cell r="D471">
            <v>14304.08</v>
          </cell>
        </row>
        <row r="472">
          <cell r="D472">
            <v>39347.71</v>
          </cell>
        </row>
        <row r="474">
          <cell r="D474">
            <v>20304.5</v>
          </cell>
        </row>
        <row r="475">
          <cell r="D475">
            <v>30373.68</v>
          </cell>
        </row>
        <row r="477">
          <cell r="D477">
            <v>27804</v>
          </cell>
        </row>
        <row r="478">
          <cell r="D478">
            <v>27804</v>
          </cell>
        </row>
        <row r="480">
          <cell r="D480">
            <v>143115.1</v>
          </cell>
        </row>
        <row r="481">
          <cell r="D481">
            <v>3885346.7</v>
          </cell>
        </row>
        <row r="482">
          <cell r="D482">
            <v>23620.62</v>
          </cell>
        </row>
        <row r="484">
          <cell r="D484">
            <v>188304.97</v>
          </cell>
        </row>
        <row r="485">
          <cell r="D485">
            <v>188304.97</v>
          </cell>
        </row>
        <row r="487">
          <cell r="D487">
            <v>3683199.51</v>
          </cell>
        </row>
        <row r="488">
          <cell r="D488">
            <v>3683199.51</v>
          </cell>
        </row>
        <row r="489">
          <cell r="D489">
            <v>31766.53</v>
          </cell>
        </row>
        <row r="490">
          <cell r="D490">
            <v>7689.73</v>
          </cell>
        </row>
        <row r="491">
          <cell r="D491">
            <v>20621.32</v>
          </cell>
        </row>
        <row r="492">
          <cell r="D492">
            <v>21046113.449999999</v>
          </cell>
        </row>
        <row r="493">
          <cell r="D493">
            <v>205749.17</v>
          </cell>
        </row>
        <row r="494">
          <cell r="D494">
            <v>33938.74</v>
          </cell>
        </row>
        <row r="495">
          <cell r="D495">
            <v>3395936.1599999997</v>
          </cell>
        </row>
        <row r="496">
          <cell r="D496">
            <v>3698659.41</v>
          </cell>
        </row>
        <row r="498">
          <cell r="D498">
            <v>310413.40999999997</v>
          </cell>
        </row>
        <row r="499">
          <cell r="D499">
            <v>9370.7800000000007</v>
          </cell>
        </row>
        <row r="502">
          <cell r="D502">
            <v>1384788.82</v>
          </cell>
        </row>
        <row r="503">
          <cell r="D503">
            <v>14718.18</v>
          </cell>
        </row>
        <row r="504">
          <cell r="D504">
            <v>1869554.12</v>
          </cell>
        </row>
        <row r="505">
          <cell r="D505">
            <v>10835.94</v>
          </cell>
        </row>
        <row r="506">
          <cell r="D506">
            <v>2871917.5</v>
          </cell>
        </row>
        <row r="508">
          <cell r="D508">
            <v>11211.68</v>
          </cell>
        </row>
        <row r="510">
          <cell r="D510">
            <v>26342.93</v>
          </cell>
        </row>
        <row r="511">
          <cell r="D511">
            <v>11434.79</v>
          </cell>
        </row>
        <row r="512">
          <cell r="D512">
            <v>220588.81</v>
          </cell>
        </row>
        <row r="513">
          <cell r="D513">
            <v>9102.1299999999992</v>
          </cell>
        </row>
        <row r="514">
          <cell r="D514">
            <v>32244.31</v>
          </cell>
        </row>
        <row r="516">
          <cell r="D516">
            <v>215011.31</v>
          </cell>
        </row>
        <row r="517">
          <cell r="D517">
            <v>20600533.93</v>
          </cell>
        </row>
        <row r="519">
          <cell r="D519">
            <v>2723371.81</v>
          </cell>
        </row>
        <row r="520">
          <cell r="D520">
            <v>4539461.32</v>
          </cell>
        </row>
        <row r="521">
          <cell r="D521">
            <v>21792.080000000002</v>
          </cell>
        </row>
        <row r="522">
          <cell r="D522">
            <v>301705.40000000002</v>
          </cell>
        </row>
        <row r="523">
          <cell r="D523">
            <v>3671425.4299999997</v>
          </cell>
        </row>
        <row r="524">
          <cell r="D524">
            <v>10378981.74</v>
          </cell>
        </row>
        <row r="526">
          <cell r="D526">
            <v>1035284.01</v>
          </cell>
        </row>
        <row r="527">
          <cell r="D527">
            <v>9336759.8399999999</v>
          </cell>
        </row>
        <row r="528">
          <cell r="D528">
            <v>14723571.66</v>
          </cell>
        </row>
        <row r="529">
          <cell r="D529">
            <v>12905046.569999998</v>
          </cell>
        </row>
        <row r="530">
          <cell r="D530">
            <v>12343214.02</v>
          </cell>
        </row>
        <row r="531">
          <cell r="D531">
            <v>12526693.550000001</v>
          </cell>
        </row>
        <row r="532">
          <cell r="D532">
            <v>13791665.680000002</v>
          </cell>
        </row>
        <row r="533">
          <cell r="D533">
            <v>2048208.69</v>
          </cell>
        </row>
        <row r="534">
          <cell r="D534">
            <v>4631356.76</v>
          </cell>
        </row>
        <row r="535">
          <cell r="D535">
            <v>37540.910000000003</v>
          </cell>
        </row>
        <row r="536">
          <cell r="D536">
            <v>92375.62</v>
          </cell>
        </row>
        <row r="537">
          <cell r="D537">
            <v>38874.04</v>
          </cell>
        </row>
        <row r="538">
          <cell r="D538">
            <v>4219940.68</v>
          </cell>
        </row>
        <row r="539">
          <cell r="D539">
            <v>4494948.79</v>
          </cell>
        </row>
        <row r="540">
          <cell r="D540">
            <v>31868.720000000001</v>
          </cell>
        </row>
        <row r="541">
          <cell r="D541">
            <v>101179.24</v>
          </cell>
        </row>
        <row r="542">
          <cell r="D542">
            <v>101873.54</v>
          </cell>
        </row>
        <row r="544">
          <cell r="D544">
            <v>20672.560000000001</v>
          </cell>
        </row>
        <row r="546">
          <cell r="D546">
            <v>34454.800000000003</v>
          </cell>
        </row>
        <row r="547">
          <cell r="D547">
            <v>19604.21</v>
          </cell>
        </row>
        <row r="549">
          <cell r="D549">
            <v>7776.62</v>
          </cell>
        </row>
        <row r="550">
          <cell r="D550">
            <v>20010.61</v>
          </cell>
        </row>
        <row r="551">
          <cell r="D551">
            <v>11456.39</v>
          </cell>
        </row>
        <row r="552">
          <cell r="D552">
            <v>18846</v>
          </cell>
        </row>
        <row r="554">
          <cell r="D554">
            <v>17761.32</v>
          </cell>
        </row>
        <row r="555">
          <cell r="D555">
            <v>9160704.6899999995</v>
          </cell>
        </row>
        <row r="556">
          <cell r="D556">
            <v>3476451.14</v>
          </cell>
        </row>
        <row r="557">
          <cell r="D557">
            <v>16471.25</v>
          </cell>
        </row>
        <row r="558">
          <cell r="D558">
            <v>13719.36</v>
          </cell>
        </row>
        <row r="559">
          <cell r="D559">
            <v>31036.94</v>
          </cell>
        </row>
        <row r="560">
          <cell r="D560">
            <v>24521.27</v>
          </cell>
        </row>
        <row r="561">
          <cell r="D561">
            <v>120935.47</v>
          </cell>
        </row>
        <row r="562">
          <cell r="D562">
            <v>10084387.140000001</v>
          </cell>
        </row>
        <row r="563">
          <cell r="D563">
            <v>20605.73</v>
          </cell>
        </row>
        <row r="565">
          <cell r="D565">
            <v>24048.68</v>
          </cell>
        </row>
        <row r="566">
          <cell r="D566">
            <v>24048.68</v>
          </cell>
        </row>
        <row r="568">
          <cell r="D568">
            <v>20481.650000000001</v>
          </cell>
        </row>
        <row r="569">
          <cell r="D569">
            <v>4715620.1100000003</v>
          </cell>
        </row>
        <row r="570">
          <cell r="D570">
            <v>8252.5</v>
          </cell>
        </row>
        <row r="572">
          <cell r="D572">
            <v>18862.18</v>
          </cell>
        </row>
        <row r="573">
          <cell r="D573">
            <v>20879.5</v>
          </cell>
        </row>
        <row r="574">
          <cell r="D574">
            <v>3519622.4699999997</v>
          </cell>
        </row>
        <row r="576">
          <cell r="D576">
            <v>1544112.96</v>
          </cell>
        </row>
        <row r="577">
          <cell r="D577">
            <v>1674366.09</v>
          </cell>
        </row>
        <row r="578">
          <cell r="D578">
            <v>20636.759999999998</v>
          </cell>
        </row>
        <row r="579">
          <cell r="D579">
            <v>20432.240000000002</v>
          </cell>
        </row>
        <row r="581">
          <cell r="D581">
            <v>1606703.34</v>
          </cell>
        </row>
        <row r="582">
          <cell r="D582">
            <v>3154792.5</v>
          </cell>
        </row>
        <row r="583">
          <cell r="D583">
            <v>258496.08</v>
          </cell>
        </row>
        <row r="584">
          <cell r="D584">
            <v>258496.08</v>
          </cell>
        </row>
        <row r="586">
          <cell r="D586">
            <v>32806.99</v>
          </cell>
        </row>
        <row r="587">
          <cell r="D587">
            <v>32423.14</v>
          </cell>
        </row>
        <row r="588">
          <cell r="D588">
            <v>33333.01</v>
          </cell>
        </row>
        <row r="589">
          <cell r="D589">
            <v>20536.849999999999</v>
          </cell>
        </row>
        <row r="590">
          <cell r="D590">
            <v>8316.32</v>
          </cell>
        </row>
        <row r="592">
          <cell r="D592">
            <v>18620.330000000002</v>
          </cell>
        </row>
        <row r="593">
          <cell r="D593">
            <v>20013.400000000001</v>
          </cell>
        </row>
        <row r="595">
          <cell r="D595">
            <v>18930.25</v>
          </cell>
        </row>
        <row r="596">
          <cell r="D596">
            <v>21646.26</v>
          </cell>
        </row>
        <row r="597">
          <cell r="D597">
            <v>20892.3</v>
          </cell>
        </row>
        <row r="598">
          <cell r="D598">
            <v>21978.44</v>
          </cell>
        </row>
        <row r="599">
          <cell r="D599">
            <v>21467.29</v>
          </cell>
        </row>
        <row r="600">
          <cell r="D600">
            <v>21569.56</v>
          </cell>
        </row>
        <row r="602">
          <cell r="D602">
            <v>20470.75</v>
          </cell>
        </row>
        <row r="603">
          <cell r="D603">
            <v>18858.07</v>
          </cell>
        </row>
        <row r="605">
          <cell r="D605">
            <v>22182.9</v>
          </cell>
        </row>
        <row r="606">
          <cell r="D606">
            <v>15282.7</v>
          </cell>
        </row>
        <row r="607">
          <cell r="D607">
            <v>6757.38</v>
          </cell>
        </row>
        <row r="609">
          <cell r="D609">
            <v>1307766</v>
          </cell>
        </row>
        <row r="610">
          <cell r="D610">
            <v>1280421.6000000001</v>
          </cell>
        </row>
        <row r="611">
          <cell r="D611">
            <v>7173672.9800000004</v>
          </cell>
        </row>
        <row r="612">
          <cell r="D612">
            <v>5282618.9800000004</v>
          </cell>
        </row>
        <row r="613">
          <cell r="D613">
            <v>14157995.310000001</v>
          </cell>
        </row>
        <row r="614">
          <cell r="D614">
            <v>7183231.2000000002</v>
          </cell>
        </row>
        <row r="615">
          <cell r="D615">
            <v>6241247.5599999996</v>
          </cell>
        </row>
        <row r="616">
          <cell r="D616">
            <v>3671487.9699999997</v>
          </cell>
        </row>
        <row r="617">
          <cell r="D617">
            <v>3671479.17</v>
          </cell>
        </row>
        <row r="618">
          <cell r="D618">
            <v>3102763.2</v>
          </cell>
        </row>
        <row r="619">
          <cell r="D619">
            <v>23260417.010000002</v>
          </cell>
        </row>
        <row r="620">
          <cell r="D620">
            <v>9196889.1699999999</v>
          </cell>
        </row>
        <row r="621">
          <cell r="D621">
            <v>9134277.2100000009</v>
          </cell>
        </row>
        <row r="622">
          <cell r="D622">
            <v>158171.39000000001</v>
          </cell>
        </row>
        <row r="623">
          <cell r="D623">
            <v>7983247.2000000011</v>
          </cell>
        </row>
        <row r="624">
          <cell r="D624">
            <v>8245707.6199999992</v>
          </cell>
        </row>
        <row r="625">
          <cell r="D625">
            <v>49932.2</v>
          </cell>
        </row>
        <row r="626">
          <cell r="D626">
            <v>49932.2</v>
          </cell>
        </row>
        <row r="627">
          <cell r="D627">
            <v>69892.820000000007</v>
          </cell>
        </row>
        <row r="628">
          <cell r="D628">
            <v>58267.34</v>
          </cell>
        </row>
        <row r="629">
          <cell r="D629">
            <v>24893.93</v>
          </cell>
        </row>
        <row r="630">
          <cell r="D630">
            <v>43239.31</v>
          </cell>
        </row>
        <row r="631">
          <cell r="D631">
            <v>2651083.86</v>
          </cell>
        </row>
        <row r="632">
          <cell r="D632">
            <v>108557.72</v>
          </cell>
        </row>
        <row r="633">
          <cell r="D633">
            <v>49515.55</v>
          </cell>
        </row>
        <row r="634">
          <cell r="D634">
            <v>77804.5</v>
          </cell>
        </row>
        <row r="635">
          <cell r="D635">
            <v>48855.8</v>
          </cell>
        </row>
        <row r="636">
          <cell r="D636">
            <v>47966.57</v>
          </cell>
        </row>
        <row r="637">
          <cell r="D637">
            <v>19350.28</v>
          </cell>
        </row>
        <row r="638">
          <cell r="D638">
            <v>22911.08</v>
          </cell>
        </row>
        <row r="639">
          <cell r="D639">
            <v>54915.59</v>
          </cell>
        </row>
        <row r="640">
          <cell r="D640">
            <v>218468.40000000002</v>
          </cell>
        </row>
        <row r="641">
          <cell r="D641">
            <v>36464.44</v>
          </cell>
        </row>
        <row r="642">
          <cell r="D642">
            <v>68201.03</v>
          </cell>
        </row>
        <row r="643">
          <cell r="D643">
            <v>42392.9</v>
          </cell>
        </row>
        <row r="644">
          <cell r="D644">
            <v>9599.66</v>
          </cell>
        </row>
        <row r="645">
          <cell r="D645">
            <v>9599.66</v>
          </cell>
        </row>
        <row r="647">
          <cell r="D647">
            <v>2850927.4699999997</v>
          </cell>
        </row>
        <row r="648">
          <cell r="D648">
            <v>2850959.9299999997</v>
          </cell>
        </row>
        <row r="649">
          <cell r="D649">
            <v>14128.26</v>
          </cell>
        </row>
        <row r="651">
          <cell r="D651">
            <v>11253.7</v>
          </cell>
        </row>
        <row r="652">
          <cell r="D652">
            <v>14703.17</v>
          </cell>
        </row>
        <row r="653">
          <cell r="D653">
            <v>25210.74</v>
          </cell>
        </row>
        <row r="655">
          <cell r="D655">
            <v>5015116.08</v>
          </cell>
        </row>
        <row r="656">
          <cell r="D656">
            <v>1476158.65</v>
          </cell>
        </row>
        <row r="657">
          <cell r="D657">
            <v>5289658.37</v>
          </cell>
        </row>
        <row r="658">
          <cell r="D658">
            <v>14911.13</v>
          </cell>
        </row>
        <row r="659">
          <cell r="D659">
            <v>14911.13</v>
          </cell>
        </row>
        <row r="660">
          <cell r="D660">
            <v>703441.49</v>
          </cell>
        </row>
        <row r="661">
          <cell r="D661">
            <v>9742.6299999999992</v>
          </cell>
        </row>
        <row r="662">
          <cell r="D662">
            <v>14911.13</v>
          </cell>
        </row>
        <row r="664">
          <cell r="D664">
            <v>287476.06</v>
          </cell>
        </row>
        <row r="666">
          <cell r="D666">
            <v>49380.58</v>
          </cell>
        </row>
        <row r="668">
          <cell r="D668">
            <v>31302.37</v>
          </cell>
        </row>
        <row r="669">
          <cell r="D669">
            <v>5503754.5</v>
          </cell>
        </row>
        <row r="670">
          <cell r="D670">
            <v>5395532.1500000004</v>
          </cell>
        </row>
        <row r="671">
          <cell r="D671">
            <v>30788.65</v>
          </cell>
        </row>
        <row r="672">
          <cell r="D672">
            <v>1871270.08</v>
          </cell>
        </row>
        <row r="673">
          <cell r="D673">
            <v>33427.879999999997</v>
          </cell>
        </row>
        <row r="674">
          <cell r="D674">
            <v>29453.63</v>
          </cell>
        </row>
        <row r="675">
          <cell r="D675">
            <v>20968.939999999999</v>
          </cell>
        </row>
        <row r="676">
          <cell r="D676">
            <v>27996.95</v>
          </cell>
        </row>
        <row r="677">
          <cell r="D677">
            <v>1205366.19</v>
          </cell>
        </row>
        <row r="679">
          <cell r="D679">
            <v>4339591.4000000004</v>
          </cell>
        </row>
        <row r="680">
          <cell r="D680">
            <v>1014106.54</v>
          </cell>
        </row>
        <row r="681">
          <cell r="D681">
            <v>1667048.03</v>
          </cell>
        </row>
        <row r="683">
          <cell r="D683">
            <v>26859.72</v>
          </cell>
        </row>
        <row r="684">
          <cell r="D684">
            <v>8139.7</v>
          </cell>
        </row>
        <row r="685">
          <cell r="D685">
            <v>20419.509999999998</v>
          </cell>
        </row>
        <row r="686">
          <cell r="D686">
            <v>26859.72</v>
          </cell>
        </row>
        <row r="688">
          <cell r="D688">
            <v>361912.04</v>
          </cell>
        </row>
        <row r="690">
          <cell r="D690">
            <v>21724.37</v>
          </cell>
        </row>
        <row r="691">
          <cell r="D691">
            <v>221140</v>
          </cell>
        </row>
        <row r="692">
          <cell r="D692">
            <v>24305.54</v>
          </cell>
        </row>
        <row r="694">
          <cell r="D694">
            <v>441304.12</v>
          </cell>
        </row>
        <row r="695">
          <cell r="D695">
            <v>448823.62</v>
          </cell>
        </row>
        <row r="696">
          <cell r="D696">
            <v>3574594.9699999997</v>
          </cell>
        </row>
        <row r="697">
          <cell r="D697">
            <v>22569026.130000003</v>
          </cell>
        </row>
        <row r="698">
          <cell r="D698">
            <v>3572821.7800000003</v>
          </cell>
        </row>
        <row r="699">
          <cell r="D699">
            <v>6969574.1700000009</v>
          </cell>
        </row>
        <row r="700">
          <cell r="D700">
            <v>3573299.75</v>
          </cell>
        </row>
        <row r="701">
          <cell r="D701">
            <v>3574766.79</v>
          </cell>
        </row>
        <row r="702">
          <cell r="D702">
            <v>6966523.8399999999</v>
          </cell>
        </row>
        <row r="703">
          <cell r="D703">
            <v>6967101.5800000001</v>
          </cell>
        </row>
        <row r="704">
          <cell r="D704">
            <v>6967174.5700000003</v>
          </cell>
        </row>
        <row r="705">
          <cell r="D705">
            <v>13777906.210000001</v>
          </cell>
        </row>
        <row r="706">
          <cell r="D706">
            <v>73789.850000000006</v>
          </cell>
        </row>
        <row r="707">
          <cell r="D707">
            <v>232534.8</v>
          </cell>
        </row>
        <row r="708">
          <cell r="D708">
            <v>98092.46</v>
          </cell>
        </row>
        <row r="709">
          <cell r="D709">
            <v>490035.54000000004</v>
          </cell>
        </row>
        <row r="710">
          <cell r="D710">
            <v>4677762.18</v>
          </cell>
        </row>
        <row r="711">
          <cell r="D711">
            <v>31932.62</v>
          </cell>
        </row>
        <row r="712">
          <cell r="D712">
            <v>77540.98</v>
          </cell>
        </row>
        <row r="713">
          <cell r="D713">
            <v>94187.1</v>
          </cell>
        </row>
        <row r="714">
          <cell r="D714">
            <v>474201.63</v>
          </cell>
        </row>
        <row r="715">
          <cell r="D715">
            <v>18227676.280000001</v>
          </cell>
        </row>
        <row r="716">
          <cell r="D716">
            <v>460869.63</v>
          </cell>
        </row>
        <row r="717">
          <cell r="D717">
            <v>72715.42</v>
          </cell>
        </row>
        <row r="718">
          <cell r="D718">
            <v>69986.45</v>
          </cell>
        </row>
        <row r="719">
          <cell r="D719">
            <v>303618.90000000002</v>
          </cell>
        </row>
        <row r="720">
          <cell r="D720">
            <v>75169.67</v>
          </cell>
        </row>
        <row r="721">
          <cell r="D721">
            <v>65664.06</v>
          </cell>
        </row>
        <row r="722">
          <cell r="D722">
            <v>76199.289999999994</v>
          </cell>
        </row>
        <row r="723">
          <cell r="D723">
            <v>74212.570000000007</v>
          </cell>
        </row>
        <row r="724">
          <cell r="D724">
            <v>92416.61</v>
          </cell>
        </row>
        <row r="725">
          <cell r="D725">
            <v>75434.87</v>
          </cell>
        </row>
        <row r="726">
          <cell r="D726">
            <v>71038.259999999995</v>
          </cell>
        </row>
        <row r="727">
          <cell r="D727">
            <v>75218.27</v>
          </cell>
        </row>
        <row r="728">
          <cell r="D728">
            <v>3134872.46</v>
          </cell>
        </row>
        <row r="729">
          <cell r="D729">
            <v>30935.93</v>
          </cell>
        </row>
        <row r="730">
          <cell r="D730">
            <v>7192750.7599999998</v>
          </cell>
        </row>
        <row r="731">
          <cell r="D731">
            <v>15959.94</v>
          </cell>
        </row>
        <row r="732">
          <cell r="D732">
            <v>335981.15</v>
          </cell>
        </row>
        <row r="733">
          <cell r="D733">
            <v>8641713.8800000008</v>
          </cell>
        </row>
        <row r="734">
          <cell r="D734">
            <v>98621.63</v>
          </cell>
        </row>
        <row r="736">
          <cell r="D736">
            <v>1582758.65</v>
          </cell>
        </row>
        <row r="737">
          <cell r="D737">
            <v>21109.56</v>
          </cell>
        </row>
        <row r="738">
          <cell r="D738">
            <v>20521.689999999999</v>
          </cell>
        </row>
        <row r="740">
          <cell r="D740">
            <v>15572.64</v>
          </cell>
        </row>
        <row r="742">
          <cell r="D742">
            <v>34066.92</v>
          </cell>
        </row>
        <row r="743">
          <cell r="D743">
            <v>21467.29</v>
          </cell>
        </row>
        <row r="745">
          <cell r="D745">
            <v>198557.65</v>
          </cell>
        </row>
        <row r="746">
          <cell r="D746">
            <v>20917.849999999999</v>
          </cell>
        </row>
        <row r="748">
          <cell r="D748">
            <v>29259.65</v>
          </cell>
        </row>
        <row r="749">
          <cell r="D749">
            <v>29351.45</v>
          </cell>
        </row>
        <row r="751">
          <cell r="D751">
            <v>21357.64</v>
          </cell>
        </row>
        <row r="752">
          <cell r="D752">
            <v>22360.69</v>
          </cell>
        </row>
        <row r="754">
          <cell r="D754">
            <v>1560154.03</v>
          </cell>
        </row>
        <row r="755">
          <cell r="D755">
            <v>32561.41</v>
          </cell>
        </row>
        <row r="757">
          <cell r="D757">
            <v>47188.31</v>
          </cell>
        </row>
        <row r="758">
          <cell r="D758">
            <v>47188.31</v>
          </cell>
        </row>
        <row r="759">
          <cell r="D759">
            <v>720987.26</v>
          </cell>
        </row>
        <row r="760">
          <cell r="D760">
            <v>22529.35</v>
          </cell>
        </row>
        <row r="761">
          <cell r="D761">
            <v>469318.46</v>
          </cell>
        </row>
        <row r="762">
          <cell r="D762">
            <v>32030.41</v>
          </cell>
        </row>
        <row r="763">
          <cell r="D763">
            <v>95769.54</v>
          </cell>
        </row>
        <row r="764">
          <cell r="D764">
            <v>95399.95</v>
          </cell>
        </row>
        <row r="765">
          <cell r="D765">
            <v>52994.68</v>
          </cell>
        </row>
        <row r="766">
          <cell r="D766">
            <v>6129420.8499999996</v>
          </cell>
        </row>
        <row r="767">
          <cell r="D767">
            <v>13834827.92</v>
          </cell>
        </row>
        <row r="768">
          <cell r="D768">
            <v>1052157.6000000001</v>
          </cell>
        </row>
        <row r="769">
          <cell r="D769">
            <v>38339.68</v>
          </cell>
        </row>
        <row r="770">
          <cell r="D770">
            <v>205858.46</v>
          </cell>
        </row>
        <row r="771">
          <cell r="D771">
            <v>7394519.9800000004</v>
          </cell>
        </row>
        <row r="772">
          <cell r="D772">
            <v>18070351.050000001</v>
          </cell>
        </row>
        <row r="773">
          <cell r="D773">
            <v>4901964.29</v>
          </cell>
        </row>
        <row r="774">
          <cell r="D774">
            <v>33376.559999999998</v>
          </cell>
        </row>
        <row r="775">
          <cell r="D775">
            <v>32609.87</v>
          </cell>
        </row>
        <row r="776">
          <cell r="D776">
            <v>13772085.5</v>
          </cell>
        </row>
        <row r="777">
          <cell r="D777">
            <v>2895772</v>
          </cell>
        </row>
        <row r="778">
          <cell r="D778">
            <v>22164.89</v>
          </cell>
        </row>
        <row r="779">
          <cell r="D779">
            <v>22164.89</v>
          </cell>
        </row>
        <row r="780">
          <cell r="D780">
            <v>32953.839999999997</v>
          </cell>
        </row>
        <row r="781">
          <cell r="D781">
            <v>27278.05</v>
          </cell>
        </row>
        <row r="782">
          <cell r="D782">
            <v>27278.05</v>
          </cell>
        </row>
        <row r="783">
          <cell r="D783">
            <v>27278.05</v>
          </cell>
        </row>
        <row r="784">
          <cell r="D784">
            <v>15359.34</v>
          </cell>
        </row>
        <row r="785">
          <cell r="D785">
            <v>4141576.0300000003</v>
          </cell>
        </row>
        <row r="786">
          <cell r="D786">
            <v>6513806.5200000005</v>
          </cell>
        </row>
        <row r="787">
          <cell r="D787">
            <v>7196822.9000000004</v>
          </cell>
        </row>
        <row r="788">
          <cell r="D788">
            <v>3754556.69</v>
          </cell>
        </row>
        <row r="792">
          <cell r="D792">
            <v>61946.52</v>
          </cell>
        </row>
        <row r="794">
          <cell r="D794">
            <v>1016374.53</v>
          </cell>
        </row>
        <row r="795">
          <cell r="D795">
            <v>44408.98</v>
          </cell>
        </row>
        <row r="796">
          <cell r="D796">
            <v>52127.7</v>
          </cell>
        </row>
        <row r="797">
          <cell r="D797">
            <v>1365662.57</v>
          </cell>
        </row>
        <row r="798">
          <cell r="D798">
            <v>11755.92</v>
          </cell>
        </row>
        <row r="799">
          <cell r="D799">
            <v>38591.480000000003</v>
          </cell>
        </row>
        <row r="800">
          <cell r="D800">
            <v>20684579.359999999</v>
          </cell>
        </row>
        <row r="801">
          <cell r="D801">
            <v>7006096.6200000001</v>
          </cell>
        </row>
        <row r="802">
          <cell r="D802">
            <v>7159277.6900000004</v>
          </cell>
        </row>
        <row r="803">
          <cell r="D803">
            <v>49007.62</v>
          </cell>
        </row>
        <row r="804">
          <cell r="D804">
            <v>49007.62</v>
          </cell>
        </row>
        <row r="805">
          <cell r="D805">
            <v>4503735.17</v>
          </cell>
        </row>
        <row r="806">
          <cell r="D806">
            <v>49007.62</v>
          </cell>
        </row>
        <row r="807">
          <cell r="D807">
            <v>49007.62</v>
          </cell>
        </row>
        <row r="808">
          <cell r="D808">
            <v>6603155.6200000001</v>
          </cell>
        </row>
        <row r="809">
          <cell r="D809">
            <v>4621292.63</v>
          </cell>
        </row>
        <row r="810">
          <cell r="D810">
            <v>58831.28</v>
          </cell>
        </row>
        <row r="811">
          <cell r="D811">
            <v>5729764.8499999996</v>
          </cell>
        </row>
        <row r="812">
          <cell r="D812">
            <v>58831.28</v>
          </cell>
        </row>
        <row r="813">
          <cell r="D813">
            <v>7754519.0999999996</v>
          </cell>
        </row>
        <row r="814">
          <cell r="D814">
            <v>1105029.96</v>
          </cell>
        </row>
        <row r="815">
          <cell r="D815">
            <v>29635140.190000001</v>
          </cell>
        </row>
        <row r="816">
          <cell r="D816">
            <v>23468472.5</v>
          </cell>
        </row>
        <row r="817">
          <cell r="D817">
            <v>24368.5</v>
          </cell>
        </row>
        <row r="818">
          <cell r="D818">
            <v>29831.05</v>
          </cell>
        </row>
        <row r="819">
          <cell r="D819">
            <v>9865535.3399999999</v>
          </cell>
        </row>
        <row r="820">
          <cell r="D820">
            <v>11262159.52</v>
          </cell>
        </row>
        <row r="821">
          <cell r="D821">
            <v>8658721.620000001</v>
          </cell>
        </row>
        <row r="822">
          <cell r="D822">
            <v>498186.72</v>
          </cell>
        </row>
        <row r="823">
          <cell r="D823">
            <v>12368390.74</v>
          </cell>
        </row>
        <row r="824">
          <cell r="D824">
            <v>48841723.289999999</v>
          </cell>
        </row>
        <row r="825">
          <cell r="D825">
            <v>4669380.18</v>
          </cell>
        </row>
        <row r="826">
          <cell r="D826">
            <v>4958804.78</v>
          </cell>
        </row>
        <row r="827">
          <cell r="D827">
            <v>4205908.8</v>
          </cell>
        </row>
        <row r="828">
          <cell r="D828">
            <v>13941921.51</v>
          </cell>
        </row>
        <row r="829">
          <cell r="D829">
            <v>4017979.39</v>
          </cell>
        </row>
        <row r="830">
          <cell r="D830">
            <v>48202.13</v>
          </cell>
        </row>
        <row r="831">
          <cell r="D831">
            <v>3591940.8</v>
          </cell>
        </row>
        <row r="832">
          <cell r="D832">
            <v>7895158.3399999999</v>
          </cell>
        </row>
        <row r="833">
          <cell r="D833">
            <v>15470569.600000001</v>
          </cell>
        </row>
        <row r="834">
          <cell r="D834">
            <v>11294558.640000001</v>
          </cell>
        </row>
        <row r="835">
          <cell r="D835">
            <v>46094.18</v>
          </cell>
        </row>
        <row r="836">
          <cell r="D836">
            <v>14574.64</v>
          </cell>
        </row>
        <row r="837">
          <cell r="D837">
            <v>2792231.33</v>
          </cell>
        </row>
        <row r="838">
          <cell r="D838">
            <v>11495898.370000001</v>
          </cell>
        </row>
        <row r="839">
          <cell r="D839">
            <v>8700978.7599999998</v>
          </cell>
        </row>
        <row r="840">
          <cell r="D840">
            <v>51173.9</v>
          </cell>
        </row>
        <row r="841">
          <cell r="D841">
            <v>47178.79</v>
          </cell>
        </row>
        <row r="842">
          <cell r="D842">
            <v>3232912.5</v>
          </cell>
        </row>
        <row r="843">
          <cell r="D843">
            <v>2797907.84</v>
          </cell>
        </row>
        <row r="844">
          <cell r="D844">
            <v>264807.19</v>
          </cell>
        </row>
        <row r="845">
          <cell r="D845">
            <v>49926.58</v>
          </cell>
        </row>
        <row r="846">
          <cell r="D846">
            <v>48662.77</v>
          </cell>
        </row>
        <row r="847">
          <cell r="D847">
            <v>77620.19</v>
          </cell>
        </row>
        <row r="848">
          <cell r="D848">
            <v>5721472.0099999998</v>
          </cell>
        </row>
        <row r="849">
          <cell r="D849">
            <v>14179185.549999999</v>
          </cell>
        </row>
        <row r="850">
          <cell r="D850">
            <v>4181884.92</v>
          </cell>
        </row>
        <row r="851">
          <cell r="D851">
            <v>77339.320000000007</v>
          </cell>
        </row>
        <row r="853">
          <cell r="D853">
            <v>3664964.9</v>
          </cell>
        </row>
        <row r="854">
          <cell r="D854">
            <v>6681463.2000000002</v>
          </cell>
        </row>
        <row r="855">
          <cell r="D855">
            <v>6157648.9199999999</v>
          </cell>
        </row>
        <row r="856">
          <cell r="D856">
            <v>375262.57</v>
          </cell>
        </row>
        <row r="857">
          <cell r="D857">
            <v>39928.99</v>
          </cell>
        </row>
        <row r="858">
          <cell r="D858">
            <v>6505950.3000000007</v>
          </cell>
        </row>
        <row r="859">
          <cell r="D859">
            <v>1991440</v>
          </cell>
        </row>
        <row r="861">
          <cell r="D861">
            <v>78267.64</v>
          </cell>
        </row>
        <row r="862">
          <cell r="D862">
            <v>60933.73</v>
          </cell>
        </row>
        <row r="863">
          <cell r="D863">
            <v>11506605.109999999</v>
          </cell>
        </row>
        <row r="864">
          <cell r="D864">
            <v>83914.28</v>
          </cell>
        </row>
        <row r="865">
          <cell r="D865">
            <v>94704.41</v>
          </cell>
        </row>
        <row r="866">
          <cell r="D866">
            <v>96568.81</v>
          </cell>
        </row>
        <row r="867">
          <cell r="D867">
            <v>95913.52</v>
          </cell>
        </row>
        <row r="868">
          <cell r="D868">
            <v>70630.39</v>
          </cell>
        </row>
        <row r="869">
          <cell r="D869">
            <v>6812000.1399999997</v>
          </cell>
        </row>
        <row r="870">
          <cell r="D870">
            <v>63321.66</v>
          </cell>
        </row>
        <row r="871">
          <cell r="D871">
            <v>74515.78</v>
          </cell>
        </row>
        <row r="872">
          <cell r="D872">
            <v>12969111.68</v>
          </cell>
        </row>
        <row r="873">
          <cell r="D873">
            <v>10642581.350000001</v>
          </cell>
        </row>
        <row r="874">
          <cell r="D874">
            <v>10808373.67</v>
          </cell>
        </row>
        <row r="875">
          <cell r="D875">
            <v>8898856.5700000003</v>
          </cell>
        </row>
        <row r="876">
          <cell r="D876">
            <v>9978720.870000001</v>
          </cell>
        </row>
        <row r="877">
          <cell r="D877">
            <v>1714126.62</v>
          </cell>
        </row>
        <row r="878">
          <cell r="D878">
            <v>31336.78</v>
          </cell>
        </row>
        <row r="879">
          <cell r="D879">
            <v>4826362.32</v>
          </cell>
        </row>
        <row r="880">
          <cell r="D880">
            <v>4558140</v>
          </cell>
        </row>
        <row r="881">
          <cell r="D881">
            <v>94379.17</v>
          </cell>
        </row>
        <row r="882">
          <cell r="D882">
            <v>75678.77</v>
          </cell>
        </row>
        <row r="883">
          <cell r="D883">
            <v>95624.960000000006</v>
          </cell>
        </row>
        <row r="884">
          <cell r="D884">
            <v>77292.83</v>
          </cell>
        </row>
        <row r="885">
          <cell r="D885">
            <v>86568.66</v>
          </cell>
        </row>
        <row r="886">
          <cell r="D886">
            <v>64736.33</v>
          </cell>
        </row>
        <row r="887">
          <cell r="D887">
            <v>44408.98</v>
          </cell>
        </row>
        <row r="889">
          <cell r="D889">
            <v>7158805.1400000006</v>
          </cell>
        </row>
        <row r="890">
          <cell r="D890">
            <v>7159427.9700000007</v>
          </cell>
        </row>
        <row r="891">
          <cell r="D891">
            <v>24047959.5</v>
          </cell>
        </row>
        <row r="892">
          <cell r="D892">
            <v>7187575.3100000005</v>
          </cell>
        </row>
        <row r="893">
          <cell r="D893">
            <v>20390</v>
          </cell>
        </row>
        <row r="894">
          <cell r="D894">
            <v>8251191.6100000003</v>
          </cell>
        </row>
        <row r="895">
          <cell r="D895">
            <v>9716182.8499999996</v>
          </cell>
        </row>
        <row r="896">
          <cell r="D896">
            <v>4685270.68</v>
          </cell>
        </row>
        <row r="897">
          <cell r="D897">
            <v>6393072.7599999998</v>
          </cell>
        </row>
        <row r="898">
          <cell r="D898">
            <v>19972.259999999998</v>
          </cell>
        </row>
        <row r="899">
          <cell r="D899">
            <v>3894704.8</v>
          </cell>
        </row>
        <row r="900">
          <cell r="D900">
            <v>14375.39</v>
          </cell>
        </row>
        <row r="901">
          <cell r="D901">
            <v>14375.39</v>
          </cell>
        </row>
        <row r="902">
          <cell r="D902">
            <v>2296287.1800000002</v>
          </cell>
        </row>
        <row r="903">
          <cell r="D903">
            <v>3076303.04</v>
          </cell>
        </row>
        <row r="904">
          <cell r="D904">
            <v>2858756.98</v>
          </cell>
        </row>
        <row r="905">
          <cell r="D905">
            <v>15231.53</v>
          </cell>
        </row>
        <row r="906">
          <cell r="D906">
            <v>1918204.72</v>
          </cell>
        </row>
        <row r="907">
          <cell r="D907">
            <v>1938543.69</v>
          </cell>
        </row>
        <row r="908">
          <cell r="D908">
            <v>10025328.24</v>
          </cell>
        </row>
        <row r="909">
          <cell r="D909">
            <v>3091089.6</v>
          </cell>
        </row>
        <row r="910">
          <cell r="D910">
            <v>53100.46</v>
          </cell>
        </row>
        <row r="911">
          <cell r="D911">
            <v>7162794.4500000002</v>
          </cell>
        </row>
        <row r="912">
          <cell r="D912">
            <v>7160492.4199999999</v>
          </cell>
        </row>
        <row r="913">
          <cell r="D913">
            <v>44408.98</v>
          </cell>
        </row>
        <row r="914">
          <cell r="D914">
            <v>44408.98</v>
          </cell>
        </row>
        <row r="915">
          <cell r="D915">
            <v>53100.46</v>
          </cell>
        </row>
        <row r="916">
          <cell r="D916">
            <v>7817703.0099999998</v>
          </cell>
        </row>
        <row r="917">
          <cell r="D917">
            <v>4095655.24</v>
          </cell>
        </row>
        <row r="918">
          <cell r="D918">
            <v>126898.37</v>
          </cell>
        </row>
        <row r="919">
          <cell r="D919">
            <v>78657.649999999994</v>
          </cell>
        </row>
        <row r="920">
          <cell r="D920">
            <v>98092.46</v>
          </cell>
        </row>
        <row r="921">
          <cell r="D921">
            <v>14124493.529999999</v>
          </cell>
        </row>
        <row r="922">
          <cell r="D922">
            <v>7160269.1400000006</v>
          </cell>
        </row>
        <row r="923">
          <cell r="D923">
            <v>7079971.9800000004</v>
          </cell>
        </row>
        <row r="924">
          <cell r="D924">
            <v>49910.9</v>
          </cell>
        </row>
        <row r="925">
          <cell r="D925">
            <v>515000</v>
          </cell>
        </row>
        <row r="926">
          <cell r="D926">
            <v>17199259.84</v>
          </cell>
        </row>
        <row r="927">
          <cell r="D927">
            <v>17604348.539999999</v>
          </cell>
        </row>
        <row r="928">
          <cell r="D928">
            <v>99384.960000000006</v>
          </cell>
        </row>
        <row r="929">
          <cell r="D929">
            <v>97995.41</v>
          </cell>
        </row>
        <row r="930">
          <cell r="D930">
            <v>12232773.279999999</v>
          </cell>
        </row>
        <row r="931">
          <cell r="D931">
            <v>7162042.2300000004</v>
          </cell>
        </row>
        <row r="932">
          <cell r="D932">
            <v>68586.58</v>
          </cell>
        </row>
        <row r="933">
          <cell r="D933">
            <v>26759.58</v>
          </cell>
        </row>
        <row r="934">
          <cell r="D934">
            <v>10661792.800000001</v>
          </cell>
        </row>
        <row r="935">
          <cell r="D935">
            <v>3870571.29</v>
          </cell>
        </row>
        <row r="936">
          <cell r="D936">
            <v>3663229.4899999998</v>
          </cell>
        </row>
        <row r="937">
          <cell r="D937">
            <v>4647481.34</v>
          </cell>
        </row>
        <row r="938">
          <cell r="D938">
            <v>20618.099999999999</v>
          </cell>
        </row>
        <row r="939">
          <cell r="D939">
            <v>5893616.4500000002</v>
          </cell>
        </row>
        <row r="940">
          <cell r="D940">
            <v>4611217.04</v>
          </cell>
        </row>
        <row r="941">
          <cell r="D941">
            <v>2024532.5</v>
          </cell>
        </row>
        <row r="942">
          <cell r="D942">
            <v>14159735.16</v>
          </cell>
        </row>
        <row r="944">
          <cell r="D944">
            <v>49149.78</v>
          </cell>
        </row>
        <row r="945">
          <cell r="D945">
            <v>49149.78</v>
          </cell>
        </row>
        <row r="946">
          <cell r="D946">
            <v>49149.78</v>
          </cell>
        </row>
        <row r="947">
          <cell r="D947">
            <v>4850074.24</v>
          </cell>
        </row>
        <row r="948">
          <cell r="D948">
            <v>5026733.68</v>
          </cell>
        </row>
        <row r="949">
          <cell r="D949">
            <v>5894565.4699999997</v>
          </cell>
        </row>
        <row r="950">
          <cell r="D950">
            <v>14158682.879999999</v>
          </cell>
        </row>
        <row r="951">
          <cell r="D951">
            <v>49149.78</v>
          </cell>
        </row>
        <row r="952">
          <cell r="D952">
            <v>49149.78</v>
          </cell>
        </row>
        <row r="953">
          <cell r="D953">
            <v>66130.63</v>
          </cell>
        </row>
        <row r="954">
          <cell r="D954">
            <v>77167.66</v>
          </cell>
        </row>
        <row r="955">
          <cell r="D955">
            <v>31536.54</v>
          </cell>
        </row>
        <row r="956">
          <cell r="D956">
            <v>14771.54</v>
          </cell>
        </row>
        <row r="957">
          <cell r="D957">
            <v>30654.11</v>
          </cell>
        </row>
        <row r="958">
          <cell r="D958">
            <v>14860.99</v>
          </cell>
        </row>
        <row r="959">
          <cell r="D959">
            <v>10663317.73</v>
          </cell>
        </row>
        <row r="960">
          <cell r="D960">
            <v>98511.31</v>
          </cell>
        </row>
        <row r="961">
          <cell r="D961">
            <v>36303.25</v>
          </cell>
        </row>
        <row r="962">
          <cell r="D962">
            <v>1557148.6400000001</v>
          </cell>
        </row>
        <row r="963">
          <cell r="D963">
            <v>18287.27</v>
          </cell>
        </row>
        <row r="964">
          <cell r="D964">
            <v>70892</v>
          </cell>
        </row>
        <row r="965">
          <cell r="D965">
            <v>3820590.72</v>
          </cell>
        </row>
        <row r="966">
          <cell r="D966">
            <v>31803.94</v>
          </cell>
        </row>
        <row r="967">
          <cell r="D967">
            <v>4204896.55</v>
          </cell>
        </row>
        <row r="968">
          <cell r="D968">
            <v>3433161.99</v>
          </cell>
        </row>
        <row r="969">
          <cell r="D969">
            <v>2137094.7400000002</v>
          </cell>
        </row>
        <row r="970">
          <cell r="D970">
            <v>54559.55</v>
          </cell>
        </row>
        <row r="971">
          <cell r="D971">
            <v>54559.55</v>
          </cell>
        </row>
        <row r="972">
          <cell r="D972">
            <v>346604.95</v>
          </cell>
        </row>
        <row r="973">
          <cell r="D973">
            <v>54559.55</v>
          </cell>
        </row>
        <row r="974">
          <cell r="D974">
            <v>432291.47</v>
          </cell>
        </row>
        <row r="975">
          <cell r="D975">
            <v>314287.34000000003</v>
          </cell>
        </row>
        <row r="976">
          <cell r="D976">
            <v>1299061.8</v>
          </cell>
        </row>
        <row r="977">
          <cell r="D977">
            <v>48654.13</v>
          </cell>
        </row>
        <row r="978">
          <cell r="D978">
            <v>2941043.72</v>
          </cell>
        </row>
        <row r="979">
          <cell r="D979">
            <v>4687277.3100000005</v>
          </cell>
        </row>
        <row r="980">
          <cell r="D980">
            <v>6203967.2699999996</v>
          </cell>
        </row>
        <row r="981">
          <cell r="D981">
            <v>43425.97</v>
          </cell>
        </row>
        <row r="982">
          <cell r="D982">
            <v>3255829.36</v>
          </cell>
        </row>
        <row r="983">
          <cell r="D983">
            <v>39081.339999999997</v>
          </cell>
        </row>
        <row r="984">
          <cell r="D984">
            <v>1989839.02</v>
          </cell>
        </row>
        <row r="985">
          <cell r="D985">
            <v>21112.93</v>
          </cell>
        </row>
        <row r="986">
          <cell r="D986">
            <v>2977203.7</v>
          </cell>
        </row>
        <row r="987">
          <cell r="D987">
            <v>182345.03</v>
          </cell>
        </row>
        <row r="988">
          <cell r="D988">
            <v>1615792.13</v>
          </cell>
        </row>
        <row r="989">
          <cell r="D989">
            <v>21096.76</v>
          </cell>
        </row>
        <row r="990">
          <cell r="D990">
            <v>13841339.07</v>
          </cell>
        </row>
        <row r="991">
          <cell r="D991">
            <v>13807148.639999999</v>
          </cell>
        </row>
        <row r="993">
          <cell r="D993">
            <v>37695.589999999997</v>
          </cell>
        </row>
        <row r="994">
          <cell r="D994">
            <v>102489.8</v>
          </cell>
        </row>
        <row r="995">
          <cell r="D995">
            <v>5617155.3799999999</v>
          </cell>
        </row>
        <row r="996">
          <cell r="D996">
            <v>80263.360000000001</v>
          </cell>
        </row>
        <row r="997">
          <cell r="D997">
            <v>3005072.04</v>
          </cell>
        </row>
        <row r="998">
          <cell r="D998">
            <v>3685381.6599999997</v>
          </cell>
        </row>
        <row r="999">
          <cell r="D999">
            <v>3679677.15</v>
          </cell>
        </row>
        <row r="1000">
          <cell r="D1000">
            <v>3844493.22</v>
          </cell>
        </row>
        <row r="1002">
          <cell r="D1002">
            <v>21199.01</v>
          </cell>
        </row>
        <row r="1004">
          <cell r="D1004">
            <v>8436.52</v>
          </cell>
        </row>
        <row r="1005">
          <cell r="D1005">
            <v>8450.5</v>
          </cell>
        </row>
        <row r="1006">
          <cell r="D1006">
            <v>10573.22</v>
          </cell>
        </row>
        <row r="1007">
          <cell r="D1007">
            <v>8929.6</v>
          </cell>
        </row>
        <row r="1008">
          <cell r="D1008">
            <v>10916.69</v>
          </cell>
        </row>
        <row r="1009">
          <cell r="D1009">
            <v>18236.98</v>
          </cell>
        </row>
        <row r="1010">
          <cell r="D1010">
            <v>17947.55</v>
          </cell>
        </row>
        <row r="1012">
          <cell r="D1012">
            <v>1514842.56</v>
          </cell>
        </row>
        <row r="1014">
          <cell r="D1014">
            <v>22715.35</v>
          </cell>
        </row>
        <row r="1015">
          <cell r="D1015">
            <v>21301.200000000001</v>
          </cell>
        </row>
        <row r="1016">
          <cell r="D1016">
            <v>20547.240000000002</v>
          </cell>
        </row>
        <row r="1018">
          <cell r="D1018">
            <v>9995814.8399999999</v>
          </cell>
        </row>
        <row r="1020">
          <cell r="D1020">
            <v>8864.81</v>
          </cell>
        </row>
        <row r="1021">
          <cell r="D1021">
            <v>12166.13</v>
          </cell>
        </row>
        <row r="1022">
          <cell r="D1022">
            <v>3197402.29</v>
          </cell>
        </row>
        <row r="1024">
          <cell r="D1024">
            <v>22433.98</v>
          </cell>
        </row>
        <row r="1026">
          <cell r="D1026">
            <v>28150.240000000002</v>
          </cell>
        </row>
        <row r="1027">
          <cell r="D1027">
            <v>21543.94</v>
          </cell>
        </row>
        <row r="1028">
          <cell r="D1028">
            <v>243111.13</v>
          </cell>
        </row>
        <row r="1029">
          <cell r="D1029">
            <v>21288.47</v>
          </cell>
        </row>
        <row r="1031">
          <cell r="D1031">
            <v>2018219.51</v>
          </cell>
        </row>
        <row r="1033">
          <cell r="D1033">
            <v>3845374.87</v>
          </cell>
        </row>
        <row r="1034">
          <cell r="D1034">
            <v>4205369.38</v>
          </cell>
        </row>
        <row r="1035">
          <cell r="D1035">
            <v>4394733.71</v>
          </cell>
        </row>
        <row r="1036">
          <cell r="D1036">
            <v>4377041.2</v>
          </cell>
        </row>
        <row r="1037">
          <cell r="D1037">
            <v>4412283.57</v>
          </cell>
        </row>
        <row r="1039">
          <cell r="D1039">
            <v>5226.26</v>
          </cell>
        </row>
        <row r="1040">
          <cell r="D1040">
            <v>15278.16</v>
          </cell>
        </row>
        <row r="1042">
          <cell r="D1042">
            <v>13514.77</v>
          </cell>
        </row>
        <row r="1043">
          <cell r="D1043">
            <v>19014.580000000002</v>
          </cell>
        </row>
        <row r="1044">
          <cell r="D1044">
            <v>5631012</v>
          </cell>
        </row>
        <row r="1046">
          <cell r="D1046">
            <v>5536033.3000000007</v>
          </cell>
        </row>
        <row r="1048">
          <cell r="D1048">
            <v>34005.79</v>
          </cell>
        </row>
        <row r="1049">
          <cell r="D1049">
            <v>34005.79</v>
          </cell>
        </row>
        <row r="1050">
          <cell r="D1050">
            <v>34005.79</v>
          </cell>
        </row>
        <row r="1052">
          <cell r="D1052">
            <v>2719856.36</v>
          </cell>
        </row>
        <row r="1053">
          <cell r="D1053">
            <v>4222595.1400000006</v>
          </cell>
        </row>
        <row r="1055">
          <cell r="D1055">
            <v>3134595.03</v>
          </cell>
        </row>
        <row r="1056">
          <cell r="D1056">
            <v>19596.16</v>
          </cell>
        </row>
        <row r="1058">
          <cell r="D1058">
            <v>6823311.2400000002</v>
          </cell>
        </row>
        <row r="1060">
          <cell r="D1060">
            <v>5248106.9000000004</v>
          </cell>
        </row>
        <row r="1061">
          <cell r="D1061">
            <v>41467.51</v>
          </cell>
        </row>
        <row r="1062">
          <cell r="D1062">
            <v>19628.22</v>
          </cell>
        </row>
        <row r="1063">
          <cell r="D1063">
            <v>60062.51</v>
          </cell>
        </row>
        <row r="1064">
          <cell r="D1064">
            <v>89493.23</v>
          </cell>
        </row>
        <row r="1065">
          <cell r="D1065">
            <v>10203944.619999999</v>
          </cell>
        </row>
        <row r="1066">
          <cell r="D1066">
            <v>63272.1</v>
          </cell>
        </row>
        <row r="1067">
          <cell r="D1067">
            <v>76579.789999999994</v>
          </cell>
        </row>
        <row r="1068">
          <cell r="D1068">
            <v>4306024.66</v>
          </cell>
        </row>
        <row r="1069">
          <cell r="D1069">
            <v>27447.439999999999</v>
          </cell>
        </row>
        <row r="1071">
          <cell r="D1071">
            <v>16435.88</v>
          </cell>
        </row>
        <row r="1073">
          <cell r="D1073">
            <v>19820.810000000001</v>
          </cell>
        </row>
        <row r="1074">
          <cell r="D1074">
            <v>22275.86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. прилож (2)"/>
    </sheetNames>
    <sheetDataSet>
      <sheetData sheetId="0">
        <row r="1078">
          <cell r="D1078">
            <v>4651546.0599999996</v>
          </cell>
        </row>
        <row r="1079">
          <cell r="D1079">
            <v>7243800.3099999996</v>
          </cell>
        </row>
        <row r="1080">
          <cell r="D1080">
            <v>7655906.4400000004</v>
          </cell>
        </row>
        <row r="1081">
          <cell r="D1081">
            <v>1912449.73</v>
          </cell>
        </row>
        <row r="1082">
          <cell r="D1082">
            <v>5429907.3300000001</v>
          </cell>
        </row>
        <row r="1083">
          <cell r="D1083">
            <v>20256.599999999999</v>
          </cell>
        </row>
        <row r="1084">
          <cell r="D1084">
            <v>10139.469999999999</v>
          </cell>
        </row>
        <row r="1086">
          <cell r="D1086">
            <v>15725757.280000001</v>
          </cell>
        </row>
        <row r="1087">
          <cell r="D1087">
            <v>6000828.3200000003</v>
          </cell>
        </row>
        <row r="1088">
          <cell r="D1088">
            <v>338134.64</v>
          </cell>
        </row>
        <row r="1089">
          <cell r="D1089">
            <v>6864950</v>
          </cell>
        </row>
        <row r="1090">
          <cell r="D1090">
            <v>90320.59</v>
          </cell>
        </row>
        <row r="1091">
          <cell r="D1091">
            <v>31808.69</v>
          </cell>
        </row>
        <row r="1092">
          <cell r="D1092">
            <v>49221.02</v>
          </cell>
        </row>
        <row r="1093">
          <cell r="D1093">
            <v>10306.31</v>
          </cell>
        </row>
        <row r="1094">
          <cell r="D1094">
            <v>5045327.5</v>
          </cell>
        </row>
        <row r="1095">
          <cell r="D1095">
            <v>52118.77</v>
          </cell>
        </row>
        <row r="1096">
          <cell r="D1096">
            <v>44596.43</v>
          </cell>
        </row>
        <row r="1097">
          <cell r="D1097">
            <v>52232.43</v>
          </cell>
        </row>
        <row r="1098">
          <cell r="D1098">
            <v>44114.05</v>
          </cell>
        </row>
        <row r="1099">
          <cell r="D1099">
            <v>44114.05</v>
          </cell>
        </row>
        <row r="1100">
          <cell r="D1100">
            <v>37193.56</v>
          </cell>
        </row>
        <row r="1101">
          <cell r="D1101">
            <v>22363.25</v>
          </cell>
        </row>
        <row r="1102">
          <cell r="D1102">
            <v>34120.339999999997</v>
          </cell>
        </row>
        <row r="1103">
          <cell r="D1103">
            <v>57792.15</v>
          </cell>
        </row>
        <row r="1104">
          <cell r="D1104">
            <v>54292.08</v>
          </cell>
        </row>
        <row r="1105">
          <cell r="D1105">
            <v>13855.84</v>
          </cell>
        </row>
        <row r="1106">
          <cell r="D1106">
            <v>10815068.720000001</v>
          </cell>
        </row>
        <row r="1107">
          <cell r="D1107">
            <v>33697.230000000003</v>
          </cell>
        </row>
        <row r="1108">
          <cell r="D1108">
            <v>28488.54</v>
          </cell>
        </row>
        <row r="1109">
          <cell r="D1109">
            <v>31141.98</v>
          </cell>
        </row>
        <row r="1110">
          <cell r="D1110">
            <v>31141.98</v>
          </cell>
        </row>
        <row r="1111">
          <cell r="D1111">
            <v>28488.54</v>
          </cell>
        </row>
        <row r="1112">
          <cell r="D1112">
            <v>6363029</v>
          </cell>
        </row>
        <row r="1113">
          <cell r="D1113">
            <v>4573739.5199999996</v>
          </cell>
        </row>
        <row r="1114">
          <cell r="D1114">
            <v>11847197.279999999</v>
          </cell>
        </row>
        <row r="1115">
          <cell r="D1115">
            <v>61851.29</v>
          </cell>
        </row>
        <row r="1116">
          <cell r="D1116">
            <v>5154788.5599999996</v>
          </cell>
        </row>
        <row r="1117">
          <cell r="D1117">
            <v>94376.61</v>
          </cell>
        </row>
        <row r="1118">
          <cell r="D1118">
            <v>43866.89</v>
          </cell>
        </row>
        <row r="1119">
          <cell r="D1119">
            <v>42779.46</v>
          </cell>
        </row>
        <row r="1120">
          <cell r="D1120">
            <v>45648.57</v>
          </cell>
        </row>
        <row r="1121">
          <cell r="D1121">
            <v>2876645</v>
          </cell>
        </row>
        <row r="1122">
          <cell r="D1122">
            <v>33929.160000000003</v>
          </cell>
        </row>
        <row r="1123">
          <cell r="D1123">
            <v>33929.160000000003</v>
          </cell>
        </row>
        <row r="1124">
          <cell r="D1124">
            <v>25179.53</v>
          </cell>
        </row>
        <row r="1125">
          <cell r="D1125">
            <v>72539.839999999997</v>
          </cell>
        </row>
        <row r="1126">
          <cell r="D1126">
            <v>40876.519999999997</v>
          </cell>
        </row>
        <row r="1127">
          <cell r="D1127">
            <v>40876.519999999997</v>
          </cell>
        </row>
        <row r="1128">
          <cell r="D1128">
            <v>8407.6200000000008</v>
          </cell>
        </row>
        <row r="1129">
          <cell r="D1129">
            <v>2876800</v>
          </cell>
        </row>
        <row r="1130">
          <cell r="D1130">
            <v>29162.19</v>
          </cell>
        </row>
        <row r="1131">
          <cell r="D1131">
            <v>2832780</v>
          </cell>
        </row>
        <row r="1132">
          <cell r="D1132">
            <v>29162.19</v>
          </cell>
        </row>
        <row r="1133">
          <cell r="D1133">
            <v>2881295</v>
          </cell>
        </row>
        <row r="1134">
          <cell r="D1134">
            <v>15975.79</v>
          </cell>
        </row>
        <row r="1136">
          <cell r="D1136">
            <v>6394.92</v>
          </cell>
        </row>
        <row r="1137">
          <cell r="D1137">
            <v>58996.14</v>
          </cell>
        </row>
        <row r="1138">
          <cell r="D1138">
            <v>40623.230000000003</v>
          </cell>
        </row>
        <row r="1139">
          <cell r="D1139">
            <v>57565.2</v>
          </cell>
        </row>
        <row r="1140">
          <cell r="D1140">
            <v>1491071.14</v>
          </cell>
        </row>
        <row r="1141">
          <cell r="D1141">
            <v>13657.94</v>
          </cell>
        </row>
        <row r="1142">
          <cell r="D1142">
            <v>7414.9</v>
          </cell>
        </row>
        <row r="1143">
          <cell r="D1143">
            <v>37841.21</v>
          </cell>
        </row>
        <row r="1144">
          <cell r="D1144">
            <v>39772.14</v>
          </cell>
        </row>
        <row r="1145">
          <cell r="D1145">
            <v>69555.44</v>
          </cell>
        </row>
        <row r="1146">
          <cell r="D1146">
            <v>23965.53</v>
          </cell>
        </row>
        <row r="1147">
          <cell r="D1147">
            <v>7679995.8700000001</v>
          </cell>
        </row>
        <row r="1148">
          <cell r="D1148">
            <v>11881245.43</v>
          </cell>
        </row>
        <row r="1149">
          <cell r="D1149">
            <v>1547191.68</v>
          </cell>
        </row>
        <row r="1150">
          <cell r="D1150">
            <v>3397013.5</v>
          </cell>
        </row>
        <row r="1151">
          <cell r="D1151">
            <v>1331833.92</v>
          </cell>
        </row>
        <row r="1152">
          <cell r="D1152">
            <v>15588.1</v>
          </cell>
        </row>
        <row r="1153">
          <cell r="D1153">
            <v>13635.11</v>
          </cell>
        </row>
        <row r="1154">
          <cell r="D1154">
            <v>13350.04</v>
          </cell>
        </row>
        <row r="1155">
          <cell r="D1155">
            <v>3306866.25</v>
          </cell>
        </row>
        <row r="1156">
          <cell r="D1156">
            <v>2340027.36</v>
          </cell>
        </row>
        <row r="1157">
          <cell r="D1157">
            <v>2325986.59</v>
          </cell>
        </row>
        <row r="1158">
          <cell r="D1158">
            <v>22908.080000000002</v>
          </cell>
        </row>
        <row r="1159">
          <cell r="D1159">
            <v>2336450.4</v>
          </cell>
        </row>
        <row r="1160">
          <cell r="D1160">
            <v>11379.28</v>
          </cell>
        </row>
        <row r="1161">
          <cell r="D1161">
            <v>11379.28</v>
          </cell>
        </row>
        <row r="1162">
          <cell r="D1162">
            <v>17324.8</v>
          </cell>
        </row>
        <row r="1163">
          <cell r="D1163">
            <v>2880656.61</v>
          </cell>
        </row>
        <row r="1165">
          <cell r="D1165">
            <v>11292.46</v>
          </cell>
        </row>
        <row r="1166">
          <cell r="D1166">
            <v>57960.35</v>
          </cell>
        </row>
        <row r="1168">
          <cell r="D1168">
            <v>48334.57</v>
          </cell>
        </row>
        <row r="1169">
          <cell r="D1169">
            <v>65429.279999999999</v>
          </cell>
        </row>
        <row r="1170">
          <cell r="D1170">
            <v>36270.53</v>
          </cell>
        </row>
        <row r="1171">
          <cell r="D1171">
            <v>5559363.5300000003</v>
          </cell>
        </row>
        <row r="1172">
          <cell r="D1172">
            <v>3431180.15</v>
          </cell>
        </row>
        <row r="1173">
          <cell r="D1173">
            <v>136946.67000000001</v>
          </cell>
        </row>
        <row r="1174">
          <cell r="D1174">
            <v>3535754.29</v>
          </cell>
        </row>
        <row r="1175">
          <cell r="D1175">
            <v>36343.129999999997</v>
          </cell>
        </row>
        <row r="1176">
          <cell r="D1176">
            <v>18097.13</v>
          </cell>
        </row>
        <row r="1177">
          <cell r="D1177">
            <v>21685.360000000001</v>
          </cell>
        </row>
        <row r="1178">
          <cell r="D1178">
            <v>7962.83</v>
          </cell>
        </row>
        <row r="1180">
          <cell r="D1180">
            <v>1142447.19</v>
          </cell>
        </row>
        <row r="1181">
          <cell r="D1181">
            <v>11506717.6</v>
          </cell>
        </row>
        <row r="1182">
          <cell r="D1182">
            <v>88618.61</v>
          </cell>
        </row>
        <row r="1183">
          <cell r="D1183">
            <v>190312.19</v>
          </cell>
        </row>
        <row r="1185">
          <cell r="D1185">
            <v>15296.17</v>
          </cell>
        </row>
        <row r="1186">
          <cell r="D1186">
            <v>1747365.84</v>
          </cell>
        </row>
        <row r="1187">
          <cell r="D1187">
            <v>4930402</v>
          </cell>
        </row>
        <row r="1188">
          <cell r="D1188">
            <v>3397829</v>
          </cell>
        </row>
        <row r="1189">
          <cell r="D1189">
            <v>2712218</v>
          </cell>
        </row>
        <row r="1190">
          <cell r="D1190">
            <v>2282813</v>
          </cell>
        </row>
        <row r="1191">
          <cell r="D1191">
            <v>2907867</v>
          </cell>
        </row>
        <row r="1192">
          <cell r="D1192">
            <v>3433723</v>
          </cell>
        </row>
        <row r="1193">
          <cell r="D1193">
            <v>14642.26</v>
          </cell>
        </row>
        <row r="1194">
          <cell r="D1194">
            <v>7614082.7300000004</v>
          </cell>
        </row>
        <row r="1195">
          <cell r="D1195">
            <v>873607.49</v>
          </cell>
        </row>
        <row r="1196">
          <cell r="D1196">
            <v>4366235.3</v>
          </cell>
        </row>
        <row r="1197">
          <cell r="D1197">
            <v>7436949.6000000006</v>
          </cell>
        </row>
        <row r="1198">
          <cell r="D1198">
            <v>16778733.699999999</v>
          </cell>
        </row>
        <row r="1199">
          <cell r="D1199">
            <v>8225186.4000000004</v>
          </cell>
        </row>
        <row r="1200">
          <cell r="D1200">
            <v>6588604.7999999998</v>
          </cell>
        </row>
        <row r="1201">
          <cell r="D1201">
            <v>27295.360000000001</v>
          </cell>
        </row>
        <row r="1202">
          <cell r="D1202">
            <v>15981475.890000001</v>
          </cell>
        </row>
        <row r="1203">
          <cell r="D1203">
            <v>9190645</v>
          </cell>
        </row>
        <row r="1204">
          <cell r="D1204">
            <v>101043.37</v>
          </cell>
        </row>
        <row r="1205">
          <cell r="D1205">
            <v>2935447.59</v>
          </cell>
        </row>
        <row r="1206">
          <cell r="D1206">
            <v>37730.629999999997</v>
          </cell>
        </row>
        <row r="1207">
          <cell r="D1207">
            <v>30222.53</v>
          </cell>
        </row>
        <row r="1208">
          <cell r="D1208">
            <v>29822.1</v>
          </cell>
        </row>
        <row r="1209">
          <cell r="D1209">
            <v>37770.67</v>
          </cell>
        </row>
        <row r="1210">
          <cell r="D1210">
            <v>37390.199999999997</v>
          </cell>
        </row>
        <row r="1211">
          <cell r="D1211">
            <v>32373.83</v>
          </cell>
        </row>
        <row r="1212">
          <cell r="D1212">
            <v>29471.7</v>
          </cell>
        </row>
        <row r="1213">
          <cell r="D1213">
            <v>39538.269999999997</v>
          </cell>
        </row>
        <row r="1214">
          <cell r="D1214">
            <v>3555958.73</v>
          </cell>
        </row>
        <row r="1215">
          <cell r="D1215">
            <v>2319413.6800000002</v>
          </cell>
        </row>
        <row r="1216">
          <cell r="D1216">
            <v>4507917.38</v>
          </cell>
        </row>
        <row r="1217">
          <cell r="D1217">
            <v>12953.63</v>
          </cell>
        </row>
        <row r="1218">
          <cell r="D1218">
            <v>23258.63</v>
          </cell>
        </row>
        <row r="1220">
          <cell r="D1220">
            <v>34948.660000000003</v>
          </cell>
        </row>
        <row r="1221">
          <cell r="D1221">
            <v>39116.47</v>
          </cell>
        </row>
        <row r="1222">
          <cell r="D1222">
            <v>2609758.25</v>
          </cell>
        </row>
        <row r="1223">
          <cell r="D1223">
            <v>3388176</v>
          </cell>
        </row>
        <row r="1224">
          <cell r="D1224">
            <v>1816234.2</v>
          </cell>
        </row>
        <row r="1225">
          <cell r="D1225">
            <v>16236173.199999999</v>
          </cell>
        </row>
        <row r="1226">
          <cell r="D1226">
            <v>6833484</v>
          </cell>
        </row>
        <row r="1227">
          <cell r="D1227">
            <v>18308607.02</v>
          </cell>
        </row>
        <row r="1228">
          <cell r="D1228">
            <v>4743049.5999999996</v>
          </cell>
        </row>
        <row r="1229">
          <cell r="D1229">
            <v>1791962.42</v>
          </cell>
        </row>
        <row r="1231">
          <cell r="D1231">
            <v>28021.32</v>
          </cell>
        </row>
        <row r="1232">
          <cell r="D1232">
            <v>289894.24</v>
          </cell>
        </row>
        <row r="1233">
          <cell r="D1233">
            <v>4308597.3899999997</v>
          </cell>
        </row>
        <row r="1234">
          <cell r="D1234">
            <v>3132405.07</v>
          </cell>
        </row>
        <row r="1235">
          <cell r="D1235">
            <v>24128.42</v>
          </cell>
        </row>
        <row r="1236">
          <cell r="D1236">
            <v>30486.47</v>
          </cell>
        </row>
        <row r="1238">
          <cell r="D1238">
            <v>2452079.58</v>
          </cell>
        </row>
        <row r="1240">
          <cell r="D1240">
            <v>26331.46</v>
          </cell>
        </row>
        <row r="1241">
          <cell r="D1241">
            <v>4931051.62</v>
          </cell>
        </row>
        <row r="1242">
          <cell r="D1242">
            <v>4653102.7300000004</v>
          </cell>
        </row>
        <row r="1243">
          <cell r="D1243">
            <v>5416759.4400000004</v>
          </cell>
        </row>
        <row r="1244">
          <cell r="D1244">
            <v>21689.03</v>
          </cell>
        </row>
        <row r="1245">
          <cell r="D1245">
            <v>5812510.3200000003</v>
          </cell>
        </row>
        <row r="1247">
          <cell r="D1247">
            <v>4636199.51</v>
          </cell>
        </row>
        <row r="1248">
          <cell r="D1248">
            <v>1552318.97</v>
          </cell>
        </row>
        <row r="1249">
          <cell r="D1249">
            <v>22215.83</v>
          </cell>
        </row>
        <row r="1250">
          <cell r="D1250">
            <v>13516.5</v>
          </cell>
        </row>
        <row r="1251">
          <cell r="D1251">
            <v>22215.83</v>
          </cell>
        </row>
        <row r="1252">
          <cell r="D1252">
            <v>1623343.68</v>
          </cell>
        </row>
        <row r="1253">
          <cell r="D1253">
            <v>4981125.24</v>
          </cell>
        </row>
        <row r="1254">
          <cell r="D1254">
            <v>4717065.7200000007</v>
          </cell>
        </row>
        <row r="1255">
          <cell r="D1255">
            <v>22422.3</v>
          </cell>
        </row>
        <row r="1256">
          <cell r="D1256">
            <v>22298.400000000001</v>
          </cell>
        </row>
        <row r="1257">
          <cell r="D1257">
            <v>40270.06</v>
          </cell>
        </row>
        <row r="1258">
          <cell r="D1258">
            <v>6238750</v>
          </cell>
        </row>
        <row r="1259">
          <cell r="D1259">
            <v>6529378.4699999997</v>
          </cell>
        </row>
        <row r="1260">
          <cell r="D1260">
            <v>5664.9</v>
          </cell>
        </row>
        <row r="1262">
          <cell r="D1262">
            <v>16864.419999999998</v>
          </cell>
        </row>
        <row r="1263">
          <cell r="D1263">
            <v>22501.98</v>
          </cell>
        </row>
        <row r="1264">
          <cell r="D1264">
            <v>16330.94</v>
          </cell>
        </row>
        <row r="1265">
          <cell r="D1265">
            <v>2951992.24</v>
          </cell>
        </row>
        <row r="1266">
          <cell r="D1266">
            <v>2853251.59</v>
          </cell>
        </row>
        <row r="1267">
          <cell r="D1267">
            <v>17371.52</v>
          </cell>
        </row>
        <row r="1269">
          <cell r="D1269">
            <v>30473.57</v>
          </cell>
        </row>
        <row r="1270">
          <cell r="D1270">
            <v>23926.27</v>
          </cell>
        </row>
        <row r="1271">
          <cell r="D1271">
            <v>9248505.5899999999</v>
          </cell>
        </row>
        <row r="1272">
          <cell r="D1272">
            <v>17985.98</v>
          </cell>
        </row>
        <row r="1273">
          <cell r="D1273">
            <v>29075.85</v>
          </cell>
        </row>
        <row r="1274">
          <cell r="D1274">
            <v>22214.37</v>
          </cell>
        </row>
        <row r="1275">
          <cell r="D1275">
            <v>22269.15</v>
          </cell>
        </row>
        <row r="1276">
          <cell r="D1276">
            <v>22584.14</v>
          </cell>
        </row>
        <row r="1277">
          <cell r="D1277">
            <v>1989425</v>
          </cell>
        </row>
        <row r="1278">
          <cell r="D1278">
            <v>3157519.7399999998</v>
          </cell>
        </row>
        <row r="1279">
          <cell r="D1279">
            <v>3526386.5300000003</v>
          </cell>
        </row>
        <row r="1280">
          <cell r="D1280">
            <v>16958.61</v>
          </cell>
        </row>
        <row r="1281">
          <cell r="D1281">
            <v>3039059.77</v>
          </cell>
        </row>
        <row r="1282">
          <cell r="D1282">
            <v>21529.54</v>
          </cell>
        </row>
        <row r="1283">
          <cell r="D1283">
            <v>35670.31</v>
          </cell>
        </row>
        <row r="1284">
          <cell r="D1284">
            <v>9554.92</v>
          </cell>
        </row>
        <row r="1285">
          <cell r="D1285">
            <v>23981.05</v>
          </cell>
        </row>
        <row r="1286">
          <cell r="D1286">
            <v>2910002.24</v>
          </cell>
        </row>
        <row r="1287">
          <cell r="D1287">
            <v>23173.01</v>
          </cell>
        </row>
        <row r="1288">
          <cell r="D1288">
            <v>12848.34</v>
          </cell>
        </row>
        <row r="1289">
          <cell r="D1289">
            <v>16927.27</v>
          </cell>
        </row>
        <row r="1290">
          <cell r="D1290">
            <v>17094.66</v>
          </cell>
        </row>
        <row r="1291">
          <cell r="D1291">
            <v>8576.8700000000008</v>
          </cell>
        </row>
        <row r="1292">
          <cell r="D1292">
            <v>21625.43</v>
          </cell>
        </row>
        <row r="1294">
          <cell r="D1294">
            <v>11850928.380000001</v>
          </cell>
        </row>
        <row r="1295">
          <cell r="D1295">
            <v>104195.6</v>
          </cell>
        </row>
        <row r="1296">
          <cell r="D1296">
            <v>104195.6</v>
          </cell>
        </row>
        <row r="1297">
          <cell r="D1297">
            <v>40056.769999999997</v>
          </cell>
        </row>
        <row r="1298">
          <cell r="D1298">
            <v>25622.87</v>
          </cell>
        </row>
        <row r="1299">
          <cell r="D1299">
            <v>22192.95</v>
          </cell>
        </row>
        <row r="1300">
          <cell r="D1300">
            <v>20883.13</v>
          </cell>
        </row>
        <row r="1301">
          <cell r="D1301">
            <v>30546.17</v>
          </cell>
        </row>
        <row r="1302">
          <cell r="D1302">
            <v>48861.919999999998</v>
          </cell>
        </row>
        <row r="1303">
          <cell r="D1303">
            <v>19019.89</v>
          </cell>
        </row>
        <row r="1304">
          <cell r="D1304">
            <v>39470.29</v>
          </cell>
        </row>
        <row r="1305">
          <cell r="D1305">
            <v>85190.78</v>
          </cell>
        </row>
        <row r="1306">
          <cell r="D1306">
            <v>21711.77</v>
          </cell>
        </row>
        <row r="1307">
          <cell r="D1307">
            <v>2414973.37</v>
          </cell>
        </row>
        <row r="1308">
          <cell r="D1308">
            <v>227455.78</v>
          </cell>
        </row>
        <row r="1309">
          <cell r="D1309">
            <v>4805620</v>
          </cell>
        </row>
        <row r="1310">
          <cell r="D1310">
            <v>4263052.05</v>
          </cell>
        </row>
        <row r="1311">
          <cell r="D1311">
            <v>7139087.75</v>
          </cell>
        </row>
        <row r="1312">
          <cell r="D1312">
            <v>7694291.3899999997</v>
          </cell>
        </row>
        <row r="1313">
          <cell r="D1313">
            <v>6135132.5</v>
          </cell>
        </row>
        <row r="1314">
          <cell r="D1314">
            <v>13411800.190000001</v>
          </cell>
        </row>
        <row r="1315">
          <cell r="D1315">
            <v>82432.2</v>
          </cell>
        </row>
        <row r="1316">
          <cell r="D1316">
            <v>1255804.3500000001</v>
          </cell>
        </row>
        <row r="1317">
          <cell r="D1317">
            <v>276825.36</v>
          </cell>
        </row>
        <row r="1318">
          <cell r="D1318">
            <v>84987.13</v>
          </cell>
        </row>
        <row r="1319">
          <cell r="D1319">
            <v>3399197.8</v>
          </cell>
        </row>
        <row r="1320">
          <cell r="D1320">
            <v>167598.97</v>
          </cell>
        </row>
        <row r="1321">
          <cell r="D1321">
            <v>5364822.0799999991</v>
          </cell>
        </row>
        <row r="1322">
          <cell r="D1322">
            <v>216983.56</v>
          </cell>
        </row>
        <row r="1323">
          <cell r="D1323">
            <v>61944.05</v>
          </cell>
        </row>
        <row r="1324">
          <cell r="D1324">
            <v>33193.5</v>
          </cell>
        </row>
        <row r="1325">
          <cell r="D1325">
            <v>14158.31</v>
          </cell>
        </row>
        <row r="1326">
          <cell r="D1326">
            <v>13516.54</v>
          </cell>
        </row>
        <row r="1327">
          <cell r="D1327">
            <v>22922.639999999999</v>
          </cell>
        </row>
        <row r="1328">
          <cell r="D1328">
            <v>33707.08</v>
          </cell>
        </row>
        <row r="1329">
          <cell r="D1329">
            <v>3025445</v>
          </cell>
        </row>
        <row r="1330">
          <cell r="D1330">
            <v>32742.53</v>
          </cell>
        </row>
        <row r="1331">
          <cell r="D1331">
            <v>32742.53</v>
          </cell>
        </row>
        <row r="1332">
          <cell r="D1332">
            <v>5957.69</v>
          </cell>
        </row>
        <row r="1333">
          <cell r="D1333">
            <v>20954.7</v>
          </cell>
        </row>
        <row r="1334">
          <cell r="D1334">
            <v>4386500</v>
          </cell>
        </row>
        <row r="1335">
          <cell r="D1335">
            <v>3464138.34</v>
          </cell>
        </row>
        <row r="1336">
          <cell r="D1336">
            <v>2110402.5</v>
          </cell>
        </row>
        <row r="1337">
          <cell r="D1337">
            <v>15100.29</v>
          </cell>
        </row>
        <row r="1338">
          <cell r="D1338">
            <v>15100.29</v>
          </cell>
        </row>
        <row r="1340">
          <cell r="D1340">
            <v>7024891.4000000004</v>
          </cell>
        </row>
        <row r="1341">
          <cell r="D1341">
            <v>49992.53</v>
          </cell>
        </row>
        <row r="1342">
          <cell r="D1342">
            <v>5788218</v>
          </cell>
        </row>
        <row r="1343">
          <cell r="D1343">
            <v>31066.43</v>
          </cell>
        </row>
        <row r="1344">
          <cell r="D1344">
            <v>18086.77</v>
          </cell>
        </row>
        <row r="1345">
          <cell r="D1345">
            <v>6715189.3099999996</v>
          </cell>
        </row>
        <row r="1346">
          <cell r="D1346">
            <v>2529724.35</v>
          </cell>
        </row>
        <row r="1347">
          <cell r="D1347">
            <v>3623471.25</v>
          </cell>
        </row>
        <row r="1348">
          <cell r="D1348">
            <v>14402.4</v>
          </cell>
        </row>
        <row r="1349">
          <cell r="D1349">
            <v>1977021.3800000001</v>
          </cell>
        </row>
        <row r="1350">
          <cell r="D1350">
            <v>2915542.97</v>
          </cell>
        </row>
        <row r="1351">
          <cell r="D1351">
            <v>1892778.5</v>
          </cell>
        </row>
        <row r="1352">
          <cell r="D1352">
            <v>6161250</v>
          </cell>
        </row>
        <row r="1353">
          <cell r="D1353">
            <v>64439.199999999997</v>
          </cell>
        </row>
        <row r="1354">
          <cell r="D1354">
            <v>144653.29999999999</v>
          </cell>
        </row>
        <row r="1355">
          <cell r="D1355">
            <v>38402.86</v>
          </cell>
        </row>
        <row r="1356">
          <cell r="D1356">
            <v>38402.86</v>
          </cell>
        </row>
        <row r="1357">
          <cell r="D1357">
            <v>39985.800000000003</v>
          </cell>
        </row>
        <row r="1358">
          <cell r="D1358">
            <v>38691.9</v>
          </cell>
        </row>
        <row r="1360">
          <cell r="D1360">
            <v>9686512.3300000001</v>
          </cell>
        </row>
        <row r="1361">
          <cell r="D1361">
            <v>3982379</v>
          </cell>
        </row>
        <row r="1362">
          <cell r="D1362">
            <v>3418590.02</v>
          </cell>
        </row>
        <row r="1363">
          <cell r="D1363">
            <v>5549941.0999999996</v>
          </cell>
        </row>
        <row r="1364">
          <cell r="D1364">
            <v>2978829</v>
          </cell>
        </row>
        <row r="1365">
          <cell r="D1365">
            <v>6396152.5</v>
          </cell>
        </row>
        <row r="1366">
          <cell r="D1366">
            <v>95271.76</v>
          </cell>
        </row>
        <row r="1367">
          <cell r="D1367">
            <v>99345.67</v>
          </cell>
        </row>
        <row r="1368">
          <cell r="D1368">
            <v>70953.460000000006</v>
          </cell>
        </row>
        <row r="1369">
          <cell r="D1369">
            <v>13837272.040000001</v>
          </cell>
        </row>
        <row r="1370">
          <cell r="D1370">
            <v>30777.37</v>
          </cell>
        </row>
        <row r="1371">
          <cell r="D1371">
            <v>99792</v>
          </cell>
        </row>
        <row r="1372">
          <cell r="D1372">
            <v>15715253.319999998</v>
          </cell>
        </row>
        <row r="1373">
          <cell r="D1373">
            <v>3165265</v>
          </cell>
        </row>
        <row r="1374">
          <cell r="D1374">
            <v>2949617</v>
          </cell>
        </row>
        <row r="1375">
          <cell r="D1375">
            <v>5296519</v>
          </cell>
        </row>
        <row r="1376">
          <cell r="D1376">
            <v>20562.23</v>
          </cell>
        </row>
        <row r="1377">
          <cell r="D1377">
            <v>3788596.8</v>
          </cell>
        </row>
        <row r="1378">
          <cell r="D1378">
            <v>12415.5</v>
          </cell>
        </row>
        <row r="1379">
          <cell r="D1379">
            <v>26848.87</v>
          </cell>
        </row>
        <row r="1380">
          <cell r="D1380">
            <v>25957.96</v>
          </cell>
        </row>
        <row r="1381">
          <cell r="D1381">
            <v>25929.53</v>
          </cell>
        </row>
        <row r="1382">
          <cell r="D1382">
            <v>3348640</v>
          </cell>
        </row>
        <row r="1383">
          <cell r="D1383">
            <v>22829.17</v>
          </cell>
        </row>
        <row r="1384">
          <cell r="D1384">
            <v>17238.53</v>
          </cell>
        </row>
        <row r="1385">
          <cell r="D1385">
            <v>22711.27</v>
          </cell>
        </row>
        <row r="1386">
          <cell r="D1386">
            <v>22449.16</v>
          </cell>
        </row>
        <row r="1387">
          <cell r="D1387">
            <v>3222744</v>
          </cell>
        </row>
        <row r="1388">
          <cell r="D1388">
            <v>9023.26</v>
          </cell>
        </row>
        <row r="1389">
          <cell r="D1389">
            <v>16591.73</v>
          </cell>
        </row>
        <row r="1390">
          <cell r="D1390">
            <v>16749.46</v>
          </cell>
        </row>
        <row r="1391">
          <cell r="D1391">
            <v>86466.83</v>
          </cell>
        </row>
        <row r="1392">
          <cell r="D1392">
            <v>6639529.0999999996</v>
          </cell>
        </row>
        <row r="1393">
          <cell r="D1393">
            <v>4856432.12</v>
          </cell>
        </row>
        <row r="1394">
          <cell r="D1394">
            <v>21968.1</v>
          </cell>
        </row>
        <row r="1395">
          <cell r="D1395">
            <v>21458.77</v>
          </cell>
        </row>
        <row r="1396">
          <cell r="D1396">
            <v>20762.330000000002</v>
          </cell>
        </row>
        <row r="1397">
          <cell r="D1397">
            <v>11986.43</v>
          </cell>
        </row>
        <row r="1398">
          <cell r="D1398">
            <v>14294.26</v>
          </cell>
        </row>
        <row r="1399">
          <cell r="D1399">
            <v>14393.56</v>
          </cell>
        </row>
        <row r="1401">
          <cell r="D1401">
            <v>12336300.49</v>
          </cell>
        </row>
        <row r="1402">
          <cell r="D1402">
            <v>5222575.3899999997</v>
          </cell>
        </row>
        <row r="1403">
          <cell r="D1403">
            <v>39958.269999999997</v>
          </cell>
        </row>
        <row r="1404">
          <cell r="D1404">
            <v>5244511</v>
          </cell>
        </row>
        <row r="1405">
          <cell r="D1405">
            <v>14112.85</v>
          </cell>
        </row>
        <row r="1406">
          <cell r="D1406">
            <v>6424750</v>
          </cell>
        </row>
        <row r="1407">
          <cell r="D1407">
            <v>143970.5</v>
          </cell>
        </row>
        <row r="1408">
          <cell r="D1408">
            <v>207046.56</v>
          </cell>
        </row>
        <row r="1409">
          <cell r="D1409">
            <v>8935722.6699999999</v>
          </cell>
        </row>
        <row r="1410">
          <cell r="D1410">
            <v>6031368.5599999996</v>
          </cell>
        </row>
        <row r="1411">
          <cell r="D1411">
            <v>58946.77</v>
          </cell>
        </row>
        <row r="1412">
          <cell r="D1412">
            <v>1153188.6100000001</v>
          </cell>
        </row>
        <row r="1413">
          <cell r="D1413">
            <v>28618.06</v>
          </cell>
        </row>
        <row r="1414">
          <cell r="D1414">
            <v>44139.199999999997</v>
          </cell>
        </row>
        <row r="1415">
          <cell r="D1415">
            <v>29233.3</v>
          </cell>
        </row>
        <row r="1416">
          <cell r="D1416">
            <v>3451975.69</v>
          </cell>
        </row>
        <row r="1417">
          <cell r="D1417">
            <v>4662727.76</v>
          </cell>
        </row>
        <row r="1418">
          <cell r="D1418">
            <v>2956625</v>
          </cell>
        </row>
        <row r="1419">
          <cell r="D1419">
            <v>26048.16</v>
          </cell>
        </row>
        <row r="1420">
          <cell r="D1420">
            <v>26048.16</v>
          </cell>
        </row>
        <row r="1421">
          <cell r="D1421">
            <v>27644.02</v>
          </cell>
        </row>
        <row r="1422">
          <cell r="D1422">
            <v>28530.7</v>
          </cell>
        </row>
        <row r="1423">
          <cell r="D1423">
            <v>3557918.59</v>
          </cell>
        </row>
        <row r="1424">
          <cell r="D1424">
            <v>29050.69</v>
          </cell>
        </row>
        <row r="1425">
          <cell r="D1425">
            <v>31014.91</v>
          </cell>
        </row>
        <row r="1426">
          <cell r="D1426">
            <v>8331368.1600000001</v>
          </cell>
        </row>
        <row r="1427">
          <cell r="D1427">
            <v>1793270</v>
          </cell>
        </row>
        <row r="1428">
          <cell r="D1428">
            <v>10350000</v>
          </cell>
        </row>
        <row r="1429">
          <cell r="D1429">
            <v>157919.04000000001</v>
          </cell>
        </row>
        <row r="1430">
          <cell r="D1430">
            <v>46148.56</v>
          </cell>
        </row>
        <row r="1431">
          <cell r="D1431">
            <v>46148.56</v>
          </cell>
        </row>
        <row r="1432">
          <cell r="D1432">
            <v>1100023.71</v>
          </cell>
        </row>
        <row r="1433">
          <cell r="D1433">
            <v>4139197.5</v>
          </cell>
        </row>
        <row r="1434">
          <cell r="D1434">
            <v>6502870</v>
          </cell>
        </row>
        <row r="1435">
          <cell r="D1435">
            <v>66128.95</v>
          </cell>
        </row>
        <row r="1436">
          <cell r="D1436">
            <v>23755.75</v>
          </cell>
        </row>
        <row r="1437">
          <cell r="D1437">
            <v>27693.040000000001</v>
          </cell>
        </row>
        <row r="1438">
          <cell r="D1438">
            <v>3497962.5</v>
          </cell>
        </row>
        <row r="1439">
          <cell r="D1439">
            <v>96260.74</v>
          </cell>
        </row>
        <row r="1440">
          <cell r="D1440">
            <v>6018219.5800000001</v>
          </cell>
        </row>
        <row r="1441">
          <cell r="D1441">
            <v>4603845.5999999996</v>
          </cell>
        </row>
        <row r="1442">
          <cell r="D1442">
            <v>4625208</v>
          </cell>
        </row>
        <row r="1443">
          <cell r="D1443">
            <v>5673478.5999999996</v>
          </cell>
        </row>
        <row r="1444">
          <cell r="D1444">
            <v>6796750</v>
          </cell>
        </row>
        <row r="1445">
          <cell r="D1445">
            <v>3452806.65</v>
          </cell>
        </row>
        <row r="1446">
          <cell r="D1446">
            <v>147158.34</v>
          </cell>
        </row>
        <row r="1447">
          <cell r="D1447">
            <v>179673.97</v>
          </cell>
        </row>
        <row r="1448">
          <cell r="D1448">
            <v>96602.36</v>
          </cell>
        </row>
        <row r="1449">
          <cell r="D1449">
            <v>97725.69</v>
          </cell>
        </row>
        <row r="1450">
          <cell r="D1450">
            <v>7601437.6799999997</v>
          </cell>
        </row>
        <row r="1451">
          <cell r="D1451">
            <v>95959.39</v>
          </cell>
        </row>
        <row r="1452">
          <cell r="D1452">
            <v>47492.18</v>
          </cell>
        </row>
        <row r="1453">
          <cell r="D1453">
            <v>1815559.02</v>
          </cell>
        </row>
        <row r="1454">
          <cell r="D1454">
            <v>24189976.73</v>
          </cell>
        </row>
        <row r="1455">
          <cell r="D1455">
            <v>6049577.0499999998</v>
          </cell>
        </row>
        <row r="1456">
          <cell r="D1456">
            <v>34634.89</v>
          </cell>
        </row>
        <row r="1457">
          <cell r="D1457">
            <v>1752895</v>
          </cell>
        </row>
        <row r="1458">
          <cell r="D1458">
            <v>4046120</v>
          </cell>
        </row>
        <row r="1459">
          <cell r="D1459">
            <v>49473.56</v>
          </cell>
        </row>
        <row r="1460">
          <cell r="D1460">
            <v>16541788.07</v>
          </cell>
        </row>
        <row r="1461">
          <cell r="D1461">
            <v>2781584.8</v>
          </cell>
        </row>
        <row r="1462">
          <cell r="D1462">
            <v>10154009.76</v>
          </cell>
        </row>
        <row r="1463">
          <cell r="D1463">
            <v>14818563.9</v>
          </cell>
        </row>
        <row r="1464">
          <cell r="D1464">
            <v>1965912.5599999998</v>
          </cell>
        </row>
        <row r="1465">
          <cell r="D1465">
            <v>6034953.5300000003</v>
          </cell>
        </row>
        <row r="1466">
          <cell r="D1466">
            <v>11867060.359999999</v>
          </cell>
        </row>
        <row r="1467">
          <cell r="D1467">
            <v>96481.1</v>
          </cell>
        </row>
        <row r="1468">
          <cell r="D1468">
            <v>82264.88</v>
          </cell>
        </row>
        <row r="1469">
          <cell r="D1469">
            <v>4415901.83</v>
          </cell>
        </row>
        <row r="1470">
          <cell r="D1470">
            <v>17039562.739999998</v>
          </cell>
        </row>
        <row r="1471">
          <cell r="D1471">
            <v>3398995</v>
          </cell>
        </row>
        <row r="1472">
          <cell r="D1472">
            <v>61882.28</v>
          </cell>
        </row>
        <row r="1473">
          <cell r="D1473">
            <v>43239.45</v>
          </cell>
        </row>
        <row r="1474">
          <cell r="D1474">
            <v>90521.55</v>
          </cell>
        </row>
        <row r="1475">
          <cell r="D1475">
            <v>1229091.3</v>
          </cell>
        </row>
        <row r="1476">
          <cell r="D1476">
            <v>48517.82</v>
          </cell>
        </row>
        <row r="1477">
          <cell r="D1477">
            <v>92849.48</v>
          </cell>
        </row>
        <row r="1478">
          <cell r="D1478">
            <v>101655</v>
          </cell>
        </row>
        <row r="1479">
          <cell r="D1479">
            <v>5411994.8299999991</v>
          </cell>
        </row>
        <row r="1480">
          <cell r="D1480">
            <v>47492.18</v>
          </cell>
        </row>
        <row r="1481">
          <cell r="D1481">
            <v>92431.58</v>
          </cell>
        </row>
        <row r="1482">
          <cell r="D1482">
            <v>3989700</v>
          </cell>
        </row>
        <row r="1483">
          <cell r="D1483">
            <v>47515</v>
          </cell>
        </row>
        <row r="1484">
          <cell r="D1484">
            <v>77718.22</v>
          </cell>
        </row>
        <row r="1485">
          <cell r="D1485">
            <v>49156.01</v>
          </cell>
        </row>
        <row r="1486">
          <cell r="D1486">
            <v>1504409.88</v>
          </cell>
        </row>
        <row r="1487">
          <cell r="D1487">
            <v>47644.11</v>
          </cell>
        </row>
        <row r="1488">
          <cell r="D1488">
            <v>7985390.7999999998</v>
          </cell>
        </row>
        <row r="1489">
          <cell r="D1489">
            <v>49892.34</v>
          </cell>
        </row>
        <row r="1490">
          <cell r="D1490">
            <v>6018489.4299999997</v>
          </cell>
        </row>
        <row r="1491">
          <cell r="D1491">
            <v>104973.97</v>
          </cell>
        </row>
        <row r="1492">
          <cell r="D1492">
            <v>143245.01</v>
          </cell>
        </row>
        <row r="1493">
          <cell r="D1493">
            <v>5073861.6500000004</v>
          </cell>
        </row>
        <row r="1494">
          <cell r="D1494">
            <v>41719.550000000003</v>
          </cell>
        </row>
        <row r="1495">
          <cell r="D1495">
            <v>41719.550000000003</v>
          </cell>
        </row>
        <row r="1496">
          <cell r="D1496">
            <v>20789996.210000001</v>
          </cell>
        </row>
        <row r="1497">
          <cell r="D1497">
            <v>209065.87</v>
          </cell>
        </row>
        <row r="1498">
          <cell r="D1498">
            <v>202915.22</v>
          </cell>
        </row>
        <row r="1499">
          <cell r="D1499">
            <v>6198135.9400000004</v>
          </cell>
        </row>
        <row r="1500">
          <cell r="D1500">
            <v>74478.67</v>
          </cell>
        </row>
        <row r="1501">
          <cell r="D1501">
            <v>93274.91</v>
          </cell>
        </row>
        <row r="1502">
          <cell r="D1502">
            <v>4777489.7300000004</v>
          </cell>
        </row>
        <row r="1503">
          <cell r="D1503">
            <v>68628.260000000009</v>
          </cell>
        </row>
        <row r="1504">
          <cell r="D1504">
            <v>70003.34</v>
          </cell>
        </row>
        <row r="1505">
          <cell r="D1505">
            <v>39914.879999999997</v>
          </cell>
        </row>
        <row r="1506">
          <cell r="D1506">
            <v>6479247.25</v>
          </cell>
        </row>
        <row r="1507">
          <cell r="D1507">
            <v>3530864.02</v>
          </cell>
        </row>
        <row r="1508">
          <cell r="D1508">
            <v>27198.49</v>
          </cell>
        </row>
        <row r="1509">
          <cell r="D1509">
            <v>650000</v>
          </cell>
        </row>
        <row r="1510">
          <cell r="D1510">
            <v>92083.9</v>
          </cell>
        </row>
        <row r="1511">
          <cell r="D1511">
            <v>77798.58</v>
          </cell>
        </row>
        <row r="1512">
          <cell r="D1512">
            <v>48783.79</v>
          </cell>
        </row>
        <row r="1513">
          <cell r="D1513">
            <v>96883.78</v>
          </cell>
        </row>
        <row r="1514">
          <cell r="D1514">
            <v>1039649.87</v>
          </cell>
        </row>
        <row r="1515">
          <cell r="D1515">
            <v>4700187.8900000006</v>
          </cell>
        </row>
        <row r="1516">
          <cell r="D1516">
            <v>89470.67</v>
          </cell>
        </row>
        <row r="1517">
          <cell r="D1517">
            <v>6820328.9500000002</v>
          </cell>
        </row>
        <row r="1518">
          <cell r="D1518">
            <v>9292958.1400000006</v>
          </cell>
        </row>
        <row r="1519">
          <cell r="D1519">
            <v>94680.48</v>
          </cell>
        </row>
        <row r="1520">
          <cell r="D1520">
            <v>3606438.25</v>
          </cell>
        </row>
        <row r="1521">
          <cell r="D1521">
            <v>3097507</v>
          </cell>
        </row>
        <row r="1522">
          <cell r="D1522">
            <v>8952334.5399999991</v>
          </cell>
        </row>
        <row r="1523">
          <cell r="D1523">
            <v>409473.68</v>
          </cell>
        </row>
        <row r="1524">
          <cell r="D1524">
            <v>34775.03</v>
          </cell>
        </row>
        <row r="1525">
          <cell r="D1525">
            <v>35549.79</v>
          </cell>
        </row>
        <row r="1526">
          <cell r="D1526">
            <v>2422679.7000000002</v>
          </cell>
        </row>
        <row r="1527">
          <cell r="D1527">
            <v>2397185.2400000002</v>
          </cell>
        </row>
        <row r="1528">
          <cell r="D1528">
            <v>23054.12</v>
          </cell>
        </row>
        <row r="1529">
          <cell r="D1529">
            <v>2015000</v>
          </cell>
        </row>
        <row r="1530">
          <cell r="D1530">
            <v>11317804.459999999</v>
          </cell>
        </row>
        <row r="1531">
          <cell r="D1531">
            <v>4481050</v>
          </cell>
        </row>
        <row r="1532">
          <cell r="D1532">
            <v>12172626.15</v>
          </cell>
        </row>
        <row r="1533">
          <cell r="D1533">
            <v>4342405.1200000001</v>
          </cell>
        </row>
        <row r="1534">
          <cell r="D1534">
            <v>93997.65</v>
          </cell>
        </row>
        <row r="1536">
          <cell r="D1536">
            <v>3900251</v>
          </cell>
        </row>
        <row r="1537">
          <cell r="D1537">
            <v>6775303.75</v>
          </cell>
        </row>
        <row r="1538">
          <cell r="D1538">
            <v>91060.479999999996</v>
          </cell>
        </row>
        <row r="1539">
          <cell r="D1539">
            <v>8050828</v>
          </cell>
        </row>
        <row r="1540">
          <cell r="D1540">
            <v>52620.55</v>
          </cell>
        </row>
        <row r="1541">
          <cell r="D1541">
            <v>4380501.4000000004</v>
          </cell>
        </row>
        <row r="1542">
          <cell r="D1542">
            <v>8541242.6799999997</v>
          </cell>
        </row>
        <row r="1543">
          <cell r="D1543">
            <v>7934790.0499999998</v>
          </cell>
        </row>
        <row r="1544">
          <cell r="D1544">
            <v>93730.79</v>
          </cell>
        </row>
        <row r="1545">
          <cell r="D1545">
            <v>10011946</v>
          </cell>
        </row>
        <row r="1546">
          <cell r="D1546">
            <v>73080.72</v>
          </cell>
        </row>
        <row r="1547">
          <cell r="D1547">
            <v>75967.72</v>
          </cell>
        </row>
        <row r="1548">
          <cell r="D1548">
            <v>17959037.759999998</v>
          </cell>
        </row>
        <row r="1549">
          <cell r="D1549">
            <v>8219582.3099999996</v>
          </cell>
        </row>
        <row r="1550">
          <cell r="D1550">
            <v>24777513.880000003</v>
          </cell>
        </row>
        <row r="1551">
          <cell r="D1551">
            <v>6847502.2000000002</v>
          </cell>
        </row>
        <row r="1552">
          <cell r="D1552">
            <v>70427.100000000006</v>
          </cell>
        </row>
        <row r="1553">
          <cell r="D1553">
            <v>3304509.25</v>
          </cell>
        </row>
        <row r="1554">
          <cell r="D1554">
            <v>54572.7</v>
          </cell>
        </row>
        <row r="1555">
          <cell r="D1555">
            <v>3673424.4699999997</v>
          </cell>
        </row>
        <row r="1556">
          <cell r="D1556">
            <v>6097990.4000000004</v>
          </cell>
        </row>
        <row r="1557">
          <cell r="D1557">
            <v>71850.53</v>
          </cell>
        </row>
        <row r="1558">
          <cell r="D1558">
            <v>3293801.42</v>
          </cell>
        </row>
        <row r="1559">
          <cell r="D1559">
            <v>101547.37</v>
          </cell>
        </row>
        <row r="1560">
          <cell r="D1560">
            <v>1335168.1100000001</v>
          </cell>
        </row>
        <row r="1561">
          <cell r="D1561">
            <v>1968822.65</v>
          </cell>
        </row>
        <row r="1562">
          <cell r="D1562">
            <v>4535403.1399999997</v>
          </cell>
        </row>
        <row r="1563">
          <cell r="D1563">
            <v>12815783.67</v>
          </cell>
        </row>
        <row r="1564">
          <cell r="D1564">
            <v>9567702.3899999987</v>
          </cell>
        </row>
        <row r="1565">
          <cell r="D1565">
            <v>47750.52</v>
          </cell>
        </row>
        <row r="1566">
          <cell r="D1566">
            <v>95487.23</v>
          </cell>
        </row>
        <row r="1567">
          <cell r="D1567">
            <v>95446.57</v>
          </cell>
        </row>
        <row r="1568">
          <cell r="D1568">
            <v>12980584.809999999</v>
          </cell>
        </row>
        <row r="1569">
          <cell r="D1569">
            <v>16769551.93</v>
          </cell>
        </row>
        <row r="1570">
          <cell r="D1570">
            <v>3352655.4</v>
          </cell>
        </row>
        <row r="1571">
          <cell r="D1571">
            <v>35292772.740000002</v>
          </cell>
        </row>
        <row r="1572">
          <cell r="D1572">
            <v>201159.32</v>
          </cell>
        </row>
        <row r="1573">
          <cell r="D1573">
            <v>5058153.4399999995</v>
          </cell>
        </row>
        <row r="1574">
          <cell r="D1574">
            <v>3911886.78</v>
          </cell>
        </row>
        <row r="1575">
          <cell r="D1575">
            <v>1825916.51</v>
          </cell>
        </row>
        <row r="1576">
          <cell r="D1576">
            <v>4773200.1500000004</v>
          </cell>
        </row>
        <row r="1577">
          <cell r="D1577">
            <v>26276.400000000001</v>
          </cell>
        </row>
        <row r="1578">
          <cell r="D1578">
            <v>26276.400000000001</v>
          </cell>
        </row>
        <row r="1579">
          <cell r="D1579">
            <v>26221.27</v>
          </cell>
        </row>
        <row r="1580">
          <cell r="D1580">
            <v>22397.86</v>
          </cell>
        </row>
        <row r="1581">
          <cell r="D1581">
            <v>104258.03</v>
          </cell>
        </row>
        <row r="1582">
          <cell r="D1582">
            <v>92376.83</v>
          </cell>
        </row>
        <row r="1583">
          <cell r="D1583">
            <v>1974663.2</v>
          </cell>
        </row>
        <row r="1584">
          <cell r="D1584">
            <v>4551950.9400000004</v>
          </cell>
        </row>
        <row r="1585">
          <cell r="D1585">
            <v>3513780.34</v>
          </cell>
        </row>
        <row r="1586">
          <cell r="D1586">
            <v>2598364</v>
          </cell>
        </row>
        <row r="1587">
          <cell r="D1587">
            <v>2598364</v>
          </cell>
        </row>
        <row r="1588">
          <cell r="D1588">
            <v>3619377.78</v>
          </cell>
        </row>
        <row r="1589">
          <cell r="D1589">
            <v>845832.72</v>
          </cell>
        </row>
        <row r="1590">
          <cell r="D1590">
            <v>700208.23</v>
          </cell>
        </row>
        <row r="1591">
          <cell r="D1591">
            <v>10546316</v>
          </cell>
        </row>
        <row r="1592">
          <cell r="D1592">
            <v>43208.1</v>
          </cell>
        </row>
        <row r="1593">
          <cell r="D1593">
            <v>2235401.2799999998</v>
          </cell>
        </row>
        <row r="1594">
          <cell r="D1594">
            <v>35209.5</v>
          </cell>
        </row>
        <row r="1595">
          <cell r="D1595">
            <v>50495.67</v>
          </cell>
        </row>
        <row r="1596">
          <cell r="D1596">
            <v>48250.06</v>
          </cell>
        </row>
        <row r="1597">
          <cell r="D1597">
            <v>3363157.26</v>
          </cell>
        </row>
        <row r="1598">
          <cell r="D1598">
            <v>890505.7</v>
          </cell>
        </row>
        <row r="1599">
          <cell r="D1599">
            <v>6728860</v>
          </cell>
        </row>
        <row r="1600">
          <cell r="D1600">
            <v>5752566.1299999999</v>
          </cell>
        </row>
        <row r="1601">
          <cell r="D1601">
            <v>29185.4</v>
          </cell>
        </row>
        <row r="1602">
          <cell r="D1602">
            <v>5531966.96</v>
          </cell>
        </row>
        <row r="1603">
          <cell r="D1603">
            <v>46370.7</v>
          </cell>
        </row>
        <row r="1604">
          <cell r="D1604">
            <v>5424972.7300000004</v>
          </cell>
        </row>
        <row r="1605">
          <cell r="D1605">
            <v>1291871.76</v>
          </cell>
        </row>
        <row r="1606">
          <cell r="D1606">
            <v>5787099.0099999998</v>
          </cell>
        </row>
        <row r="1607">
          <cell r="D1607">
            <v>8819496.8000000007</v>
          </cell>
        </row>
        <row r="1608">
          <cell r="D1608">
            <v>73516.66</v>
          </cell>
        </row>
        <row r="1609">
          <cell r="D1609">
            <v>2985768.84</v>
          </cell>
        </row>
        <row r="1610">
          <cell r="D1610">
            <v>2228017.11</v>
          </cell>
        </row>
        <row r="1611">
          <cell r="D1611">
            <v>79417.66</v>
          </cell>
        </row>
        <row r="1612">
          <cell r="D1612">
            <v>42935.7</v>
          </cell>
        </row>
        <row r="1613">
          <cell r="D1613">
            <v>6023730.9000000004</v>
          </cell>
        </row>
        <row r="1614">
          <cell r="D1614">
            <v>7123280.0300000003</v>
          </cell>
        </row>
        <row r="1615">
          <cell r="D1615">
            <v>16625107.18</v>
          </cell>
        </row>
        <row r="1616">
          <cell r="D1616">
            <v>95850.51</v>
          </cell>
        </row>
        <row r="1617">
          <cell r="D1617">
            <v>59011.43</v>
          </cell>
        </row>
        <row r="1618">
          <cell r="D1618">
            <v>53928</v>
          </cell>
        </row>
        <row r="1619">
          <cell r="D1619">
            <v>1887840</v>
          </cell>
        </row>
        <row r="1620">
          <cell r="D1620">
            <v>7529121.2999999998</v>
          </cell>
        </row>
        <row r="1621">
          <cell r="D1621">
            <v>5541904.9800000004</v>
          </cell>
        </row>
        <row r="1622">
          <cell r="D1622">
            <v>26372.7</v>
          </cell>
        </row>
        <row r="1623">
          <cell r="D1623">
            <v>26386.5</v>
          </cell>
        </row>
        <row r="1624">
          <cell r="D1624">
            <v>26345.17</v>
          </cell>
        </row>
        <row r="1625">
          <cell r="D1625">
            <v>99940.800000000003</v>
          </cell>
        </row>
        <row r="1626">
          <cell r="D1626">
            <v>57127.27</v>
          </cell>
        </row>
        <row r="1627">
          <cell r="D1627">
            <v>97362.97</v>
          </cell>
        </row>
        <row r="1628">
          <cell r="D1628">
            <v>102544.36</v>
          </cell>
        </row>
        <row r="1629">
          <cell r="D1629">
            <v>95844.37</v>
          </cell>
        </row>
        <row r="1630">
          <cell r="D1630">
            <v>96660.46</v>
          </cell>
        </row>
        <row r="1631">
          <cell r="D1631">
            <v>3108609.12</v>
          </cell>
        </row>
        <row r="1632">
          <cell r="D1632">
            <v>13257758.280000001</v>
          </cell>
        </row>
        <row r="1633">
          <cell r="D1633">
            <v>66854.100000000006</v>
          </cell>
        </row>
        <row r="1634">
          <cell r="D1634">
            <v>74972.33</v>
          </cell>
        </row>
        <row r="1635">
          <cell r="D1635">
            <v>6181400</v>
          </cell>
        </row>
        <row r="1637">
          <cell r="D1637">
            <v>21293.63</v>
          </cell>
        </row>
        <row r="1638">
          <cell r="D1638">
            <v>22147.06</v>
          </cell>
        </row>
        <row r="1639">
          <cell r="D1639">
            <v>22959.16</v>
          </cell>
        </row>
        <row r="1640">
          <cell r="D1640">
            <v>21527.63</v>
          </cell>
        </row>
        <row r="1641">
          <cell r="D1641">
            <v>8715.01</v>
          </cell>
        </row>
        <row r="1642">
          <cell r="D1642">
            <v>7681.6</v>
          </cell>
        </row>
        <row r="1643">
          <cell r="D1643">
            <v>8029.28</v>
          </cell>
        </row>
        <row r="1644">
          <cell r="D1644">
            <v>7848.32</v>
          </cell>
        </row>
        <row r="1645">
          <cell r="D1645">
            <v>7848.32</v>
          </cell>
        </row>
        <row r="1646">
          <cell r="D1646">
            <v>3773656.33</v>
          </cell>
        </row>
        <row r="1647">
          <cell r="D1647">
            <v>11893.21</v>
          </cell>
        </row>
        <row r="1648">
          <cell r="D1648">
            <v>2960500</v>
          </cell>
        </row>
        <row r="1649">
          <cell r="D1649">
            <v>5323.66</v>
          </cell>
        </row>
        <row r="1650">
          <cell r="D1650">
            <v>2939885</v>
          </cell>
        </row>
        <row r="1651">
          <cell r="D1651">
            <v>4122147.5</v>
          </cell>
        </row>
        <row r="1652">
          <cell r="D1652">
            <v>4733750.4000000004</v>
          </cell>
        </row>
        <row r="1653">
          <cell r="D1653">
            <v>32649.3</v>
          </cell>
        </row>
        <row r="1654">
          <cell r="D1654">
            <v>2933375</v>
          </cell>
        </row>
        <row r="1655">
          <cell r="D1655">
            <v>2938975.46</v>
          </cell>
        </row>
        <row r="1656">
          <cell r="D1656">
            <v>20908.2</v>
          </cell>
        </row>
        <row r="1657">
          <cell r="D1657">
            <v>21142.2</v>
          </cell>
        </row>
        <row r="1658">
          <cell r="D1658">
            <v>21169.73</v>
          </cell>
        </row>
        <row r="1659">
          <cell r="D1659">
            <v>5767848</v>
          </cell>
        </row>
        <row r="1660">
          <cell r="D1660">
            <v>30502.06</v>
          </cell>
        </row>
        <row r="1661">
          <cell r="D1661">
            <v>31080.16</v>
          </cell>
        </row>
        <row r="1662">
          <cell r="D1662">
            <v>3410443.61</v>
          </cell>
        </row>
        <row r="1663">
          <cell r="D1663">
            <v>22835.26</v>
          </cell>
        </row>
        <row r="1664">
          <cell r="D1664">
            <v>23000.400000000001</v>
          </cell>
        </row>
        <row r="1665">
          <cell r="D1665">
            <v>26414.26</v>
          </cell>
        </row>
        <row r="1666">
          <cell r="D1666">
            <v>12276.07</v>
          </cell>
        </row>
        <row r="1667">
          <cell r="D1667">
            <v>39224.93</v>
          </cell>
        </row>
        <row r="1668">
          <cell r="D1668">
            <v>17715.009999999998</v>
          </cell>
        </row>
        <row r="1669">
          <cell r="D1669">
            <v>22104.75</v>
          </cell>
        </row>
        <row r="1670">
          <cell r="D1670">
            <v>18500.29</v>
          </cell>
        </row>
        <row r="1671">
          <cell r="D1671">
            <v>22255.42</v>
          </cell>
        </row>
        <row r="1672">
          <cell r="D1672">
            <v>22241.759999999998</v>
          </cell>
        </row>
        <row r="1673">
          <cell r="D1673">
            <v>22652.57</v>
          </cell>
        </row>
        <row r="1675">
          <cell r="D1675">
            <v>22803.24</v>
          </cell>
        </row>
        <row r="1676">
          <cell r="D1676">
            <v>23296.29</v>
          </cell>
        </row>
        <row r="1677">
          <cell r="D1677">
            <v>31431.52</v>
          </cell>
        </row>
        <row r="1678">
          <cell r="D1678">
            <v>4070849.91</v>
          </cell>
        </row>
        <row r="1679">
          <cell r="D1679">
            <v>24058.13</v>
          </cell>
        </row>
        <row r="1680">
          <cell r="D1680">
            <v>23601.73</v>
          </cell>
        </row>
        <row r="1681">
          <cell r="D1681">
            <v>11866.04</v>
          </cell>
        </row>
        <row r="1682">
          <cell r="D1682">
            <v>3011882.5</v>
          </cell>
        </row>
        <row r="1683">
          <cell r="D1683">
            <v>8229.2800000000007</v>
          </cell>
        </row>
        <row r="1684">
          <cell r="D1684">
            <v>26898.2</v>
          </cell>
        </row>
        <row r="1685">
          <cell r="D1685">
            <v>29911.26</v>
          </cell>
        </row>
        <row r="1686">
          <cell r="D1686">
            <v>5165703.04</v>
          </cell>
        </row>
        <row r="1688">
          <cell r="D1688">
            <v>6883020.6799999997</v>
          </cell>
        </row>
        <row r="1689">
          <cell r="D1689">
            <v>8756.8700000000008</v>
          </cell>
        </row>
        <row r="1690">
          <cell r="D1690">
            <v>19939.13</v>
          </cell>
        </row>
        <row r="1692">
          <cell r="D1692">
            <v>3229270</v>
          </cell>
        </row>
        <row r="1693">
          <cell r="D1693">
            <v>3229270</v>
          </cell>
        </row>
        <row r="1694">
          <cell r="D1694">
            <v>3152082</v>
          </cell>
        </row>
        <row r="1695">
          <cell r="D1695">
            <v>29248.68</v>
          </cell>
        </row>
        <row r="1696">
          <cell r="D1696">
            <v>29248.68</v>
          </cell>
        </row>
        <row r="1697">
          <cell r="D1697">
            <v>93328.12</v>
          </cell>
        </row>
        <row r="1698">
          <cell r="D1698">
            <v>4811140.62</v>
          </cell>
        </row>
        <row r="1699">
          <cell r="D1699">
            <v>5695.75</v>
          </cell>
        </row>
        <row r="1701">
          <cell r="D1701">
            <v>55727.79</v>
          </cell>
        </row>
        <row r="1702">
          <cell r="D1702">
            <v>3162209.12</v>
          </cell>
        </row>
        <row r="1703">
          <cell r="D1703">
            <v>1609433.28</v>
          </cell>
        </row>
        <row r="1704">
          <cell r="D1704">
            <v>29007.33</v>
          </cell>
        </row>
        <row r="1705">
          <cell r="D1705">
            <v>29007.33</v>
          </cell>
        </row>
        <row r="1707">
          <cell r="D1707">
            <v>872200</v>
          </cell>
        </row>
        <row r="1708">
          <cell r="D1708">
            <v>5226320.0599999996</v>
          </cell>
        </row>
        <row r="1709">
          <cell r="D1709">
            <v>12168.65</v>
          </cell>
        </row>
        <row r="1710">
          <cell r="D1710">
            <v>4231763.1900000004</v>
          </cell>
        </row>
        <row r="1712">
          <cell r="D1712">
            <v>2991496.3</v>
          </cell>
        </row>
        <row r="1713">
          <cell r="D1713">
            <v>22613.99</v>
          </cell>
        </row>
        <row r="1714">
          <cell r="D1714">
            <v>7997687.1600000001</v>
          </cell>
        </row>
        <row r="1716">
          <cell r="D1716">
            <v>826833.49</v>
          </cell>
        </row>
        <row r="1717">
          <cell r="D1717">
            <v>1346699.6</v>
          </cell>
        </row>
        <row r="1718">
          <cell r="D1718">
            <v>1317765.0200000003</v>
          </cell>
        </row>
        <row r="1719">
          <cell r="D1719">
            <v>2349582</v>
          </cell>
        </row>
        <row r="1720">
          <cell r="D1720">
            <v>1872908.1400000001</v>
          </cell>
        </row>
        <row r="1721">
          <cell r="D1721">
            <v>496613.03</v>
          </cell>
        </row>
        <row r="1722">
          <cell r="D1722">
            <v>2161765.19</v>
          </cell>
        </row>
        <row r="1723">
          <cell r="D1723">
            <v>2161765.19</v>
          </cell>
        </row>
        <row r="1725">
          <cell r="D1725">
            <v>5990.47</v>
          </cell>
        </row>
        <row r="1726">
          <cell r="D1726">
            <v>22769185.620000001</v>
          </cell>
        </row>
        <row r="1727">
          <cell r="D1727">
            <v>1376166.87</v>
          </cell>
        </row>
        <row r="1728">
          <cell r="D1728">
            <v>97883.47</v>
          </cell>
        </row>
        <row r="1729">
          <cell r="D1729">
            <v>110169.63</v>
          </cell>
        </row>
        <row r="1730">
          <cell r="D1730">
            <v>1565557.46</v>
          </cell>
        </row>
        <row r="1731">
          <cell r="D1731">
            <v>982792.61</v>
          </cell>
        </row>
        <row r="1732">
          <cell r="D1732">
            <v>142296</v>
          </cell>
        </row>
        <row r="1733">
          <cell r="D1733">
            <v>1619870.75</v>
          </cell>
        </row>
        <row r="1734">
          <cell r="D1734">
            <v>89344.13</v>
          </cell>
        </row>
        <row r="1735">
          <cell r="D1735">
            <v>490762.35</v>
          </cell>
        </row>
        <row r="1736">
          <cell r="D1736">
            <v>75558.460000000006</v>
          </cell>
        </row>
        <row r="1737">
          <cell r="D1737">
            <v>2859041.72</v>
          </cell>
        </row>
        <row r="1738">
          <cell r="D1738">
            <v>93216.76</v>
          </cell>
        </row>
        <row r="1739">
          <cell r="D1739">
            <v>84993</v>
          </cell>
        </row>
        <row r="1740">
          <cell r="D1740">
            <v>6146050.8600000003</v>
          </cell>
        </row>
        <row r="1741">
          <cell r="D1741">
            <v>47115.76</v>
          </cell>
        </row>
        <row r="1742">
          <cell r="D1742">
            <v>11440.27</v>
          </cell>
        </row>
        <row r="1743">
          <cell r="D1743">
            <v>4514173.2</v>
          </cell>
        </row>
        <row r="1744">
          <cell r="D1744">
            <v>32292.6</v>
          </cell>
        </row>
        <row r="1745">
          <cell r="D1745">
            <v>31816.66</v>
          </cell>
        </row>
        <row r="1746">
          <cell r="D1746">
            <v>17919.3</v>
          </cell>
        </row>
        <row r="1747">
          <cell r="D1747">
            <v>18209.63</v>
          </cell>
        </row>
        <row r="1748">
          <cell r="D1748">
            <v>2030080.25</v>
          </cell>
        </row>
        <row r="1749">
          <cell r="D1749">
            <v>8556000</v>
          </cell>
        </row>
        <row r="1750">
          <cell r="D1750">
            <v>6754216.5899999999</v>
          </cell>
        </row>
        <row r="1751">
          <cell r="D1751">
            <v>9334392.6400000006</v>
          </cell>
        </row>
        <row r="1752">
          <cell r="D1752">
            <v>48893.33</v>
          </cell>
        </row>
        <row r="1753">
          <cell r="D1753">
            <v>75437.33</v>
          </cell>
        </row>
        <row r="1754">
          <cell r="D1754">
            <v>11842670.080000002</v>
          </cell>
        </row>
        <row r="1755">
          <cell r="D1755">
            <v>455186.55</v>
          </cell>
        </row>
        <row r="1756">
          <cell r="D1756">
            <v>29926442.560000002</v>
          </cell>
        </row>
        <row r="1757">
          <cell r="D1757">
            <v>2131351.96</v>
          </cell>
        </row>
        <row r="1758">
          <cell r="D1758">
            <v>82146.75</v>
          </cell>
        </row>
        <row r="1759">
          <cell r="D1759">
            <v>120281.5</v>
          </cell>
        </row>
        <row r="1760">
          <cell r="D1760">
            <v>9629.77</v>
          </cell>
        </row>
        <row r="1761">
          <cell r="D1761">
            <v>77219.86</v>
          </cell>
        </row>
        <row r="1762">
          <cell r="D1762">
            <v>11955367</v>
          </cell>
        </row>
        <row r="1763">
          <cell r="D1763">
            <v>31158.53</v>
          </cell>
        </row>
        <row r="1764">
          <cell r="D1764">
            <v>14101450.529999999</v>
          </cell>
        </row>
        <row r="1765">
          <cell r="D1765">
            <v>34003.129999999997</v>
          </cell>
        </row>
        <row r="1766">
          <cell r="D1766">
            <v>2927069.7199999997</v>
          </cell>
        </row>
        <row r="1767">
          <cell r="D1767">
            <v>889480.28</v>
          </cell>
        </row>
        <row r="1768">
          <cell r="D1768">
            <v>1953337.68</v>
          </cell>
        </row>
        <row r="1769">
          <cell r="D1769">
            <v>524400</v>
          </cell>
        </row>
        <row r="1770">
          <cell r="D1770">
            <v>16022.47</v>
          </cell>
        </row>
        <row r="1771">
          <cell r="D1771">
            <v>5965141.8099999996</v>
          </cell>
        </row>
        <row r="1772">
          <cell r="D1772">
            <v>4884825</v>
          </cell>
        </row>
        <row r="1773">
          <cell r="D1773">
            <v>1675744.08</v>
          </cell>
        </row>
        <row r="1774">
          <cell r="D1774">
            <v>4024007.6700000004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. прилож (2)"/>
    </sheetNames>
    <sheetDataSet>
      <sheetData sheetId="0">
        <row r="500">
          <cell r="D500">
            <v>14887.79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д. прилож (2)"/>
    </sheetNames>
    <sheetDataSet>
      <sheetData sheetId="0" refreshError="1">
        <row r="1078">
          <cell r="D1078">
            <v>5186514.47</v>
          </cell>
        </row>
        <row r="1500">
          <cell r="D1500">
            <v>17766326.93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GY1673"/>
  <sheetViews>
    <sheetView tabSelected="1" view="pageBreakPreview" topLeftCell="A1649" zoomScale="80" zoomScaleNormal="80" zoomScaleSheetLayoutView="80" zoomScalePageLayoutView="70" workbookViewId="0">
      <selection activeCell="A1665" sqref="A1665:A1666"/>
    </sheetView>
  </sheetViews>
  <sheetFormatPr defaultColWidth="8.85546875" defaultRowHeight="15.75" x14ac:dyDescent="0.25"/>
  <cols>
    <col min="1" max="1" width="6.5703125" style="23" customWidth="1"/>
    <col min="2" max="2" width="54.7109375" style="35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125" customWidth="1"/>
    <col min="10" max="10" width="15.7109375" style="125" customWidth="1"/>
    <col min="11" max="11" width="19.85546875" style="6" customWidth="1"/>
    <col min="12" max="12" width="15.42578125" style="8" customWidth="1"/>
    <col min="13" max="13" width="21.28515625" style="8" customWidth="1"/>
    <col min="14" max="14" width="16.57031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20.5703125" style="23" customWidth="1"/>
    <col min="19" max="19" width="17.28515625" style="126" customWidth="1"/>
    <col min="20" max="20" width="26.710937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5" customHeight="1" x14ac:dyDescent="0.25">
      <c r="N1" s="466" t="s">
        <v>1534</v>
      </c>
      <c r="O1" s="466"/>
      <c r="P1" s="466"/>
      <c r="Q1" s="466"/>
      <c r="R1" s="466"/>
    </row>
    <row r="2" spans="1:22" ht="25.5" customHeight="1" x14ac:dyDescent="0.25">
      <c r="J2" s="427"/>
      <c r="K2" s="428"/>
      <c r="L2" s="428"/>
      <c r="M2" s="428"/>
      <c r="N2" s="466"/>
      <c r="O2" s="466"/>
      <c r="P2" s="466"/>
      <c r="Q2" s="466"/>
      <c r="R2" s="466"/>
      <c r="S2" s="14"/>
    </row>
    <row r="3" spans="1:22" ht="82.5" customHeight="1" x14ac:dyDescent="0.25">
      <c r="I3" s="7"/>
      <c r="J3" s="428"/>
      <c r="K3" s="428"/>
      <c r="L3" s="428"/>
      <c r="M3" s="428"/>
      <c r="N3" s="466"/>
      <c r="O3" s="466"/>
      <c r="P3" s="466"/>
      <c r="Q3" s="466"/>
      <c r="R3" s="466"/>
      <c r="S3" s="14"/>
    </row>
    <row r="4" spans="1:22" ht="33.75" customHeight="1" x14ac:dyDescent="0.25">
      <c r="A4" s="472" t="s">
        <v>1086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14"/>
    </row>
    <row r="5" spans="1:22" ht="8.4499999999999993" customHeight="1" x14ac:dyDescent="0.25">
      <c r="A5" s="13"/>
      <c r="B5" s="287"/>
      <c r="C5" s="287"/>
      <c r="D5" s="287"/>
      <c r="E5" s="287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64"/>
      <c r="S5" s="14"/>
    </row>
    <row r="6" spans="1:22" ht="40.15" customHeight="1" x14ac:dyDescent="0.25">
      <c r="A6" s="472" t="s">
        <v>0</v>
      </c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14"/>
    </row>
    <row r="7" spans="1:22" ht="9" customHeight="1" x14ac:dyDescent="0.25">
      <c r="A7" s="13"/>
      <c r="B7" s="290"/>
      <c r="C7" s="290"/>
      <c r="D7" s="290"/>
      <c r="E7" s="290"/>
      <c r="F7" s="5"/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4"/>
    </row>
    <row r="8" spans="1:22" ht="24.75" customHeight="1" x14ac:dyDescent="0.25">
      <c r="A8" s="442" t="s">
        <v>6</v>
      </c>
      <c r="B8" s="443" t="s">
        <v>27</v>
      </c>
      <c r="C8" s="338" t="s">
        <v>7</v>
      </c>
      <c r="D8" s="338"/>
      <c r="E8" s="468" t="s">
        <v>8</v>
      </c>
      <c r="F8" s="470" t="s">
        <v>9</v>
      </c>
      <c r="G8" s="470" t="s">
        <v>10</v>
      </c>
      <c r="H8" s="437" t="s">
        <v>19</v>
      </c>
      <c r="I8" s="444" t="s">
        <v>21</v>
      </c>
      <c r="J8" s="444"/>
      <c r="K8" s="436" t="s">
        <v>11</v>
      </c>
      <c r="L8" s="436"/>
      <c r="M8" s="436"/>
      <c r="N8" s="436"/>
      <c r="O8" s="436"/>
      <c r="P8" s="435" t="s">
        <v>25</v>
      </c>
      <c r="Q8" s="435" t="s">
        <v>24</v>
      </c>
      <c r="R8" s="469" t="s">
        <v>12</v>
      </c>
      <c r="S8" s="14"/>
    </row>
    <row r="9" spans="1:22" ht="15" customHeight="1" x14ac:dyDescent="0.25">
      <c r="A9" s="442"/>
      <c r="B9" s="443"/>
      <c r="C9" s="468" t="s">
        <v>13</v>
      </c>
      <c r="D9" s="468" t="s">
        <v>23</v>
      </c>
      <c r="E9" s="468"/>
      <c r="F9" s="470"/>
      <c r="G9" s="470"/>
      <c r="H9" s="437"/>
      <c r="I9" s="471" t="s">
        <v>4</v>
      </c>
      <c r="J9" s="471" t="s">
        <v>5</v>
      </c>
      <c r="K9" s="467" t="s">
        <v>20</v>
      </c>
      <c r="L9" s="436" t="s">
        <v>22</v>
      </c>
      <c r="M9" s="436"/>
      <c r="N9" s="436"/>
      <c r="O9" s="436"/>
      <c r="P9" s="435"/>
      <c r="Q9" s="435"/>
      <c r="R9" s="469"/>
      <c r="S9" s="14"/>
    </row>
    <row r="10" spans="1:22" ht="212.25" customHeight="1" x14ac:dyDescent="0.25">
      <c r="A10" s="442"/>
      <c r="B10" s="443"/>
      <c r="C10" s="468"/>
      <c r="D10" s="468"/>
      <c r="E10" s="468"/>
      <c r="F10" s="470"/>
      <c r="G10" s="470"/>
      <c r="H10" s="437"/>
      <c r="I10" s="471"/>
      <c r="J10" s="471"/>
      <c r="K10" s="467"/>
      <c r="L10" s="24" t="s">
        <v>1</v>
      </c>
      <c r="M10" s="24" t="s">
        <v>2</v>
      </c>
      <c r="N10" s="24" t="s">
        <v>3</v>
      </c>
      <c r="O10" s="24" t="s">
        <v>14</v>
      </c>
      <c r="P10" s="435"/>
      <c r="Q10" s="435"/>
      <c r="R10" s="469"/>
      <c r="S10" s="14"/>
    </row>
    <row r="11" spans="1:22" s="1" customFormat="1" ht="23.25" customHeight="1" x14ac:dyDescent="0.25">
      <c r="A11" s="442"/>
      <c r="B11" s="443"/>
      <c r="C11" s="468"/>
      <c r="D11" s="468"/>
      <c r="E11" s="468"/>
      <c r="F11" s="470"/>
      <c r="G11" s="470"/>
      <c r="H11" s="282" t="s">
        <v>28</v>
      </c>
      <c r="I11" s="282" t="s">
        <v>28</v>
      </c>
      <c r="J11" s="282" t="s">
        <v>28</v>
      </c>
      <c r="K11" s="25" t="s">
        <v>15</v>
      </c>
      <c r="L11" s="283" t="s">
        <v>15</v>
      </c>
      <c r="M11" s="283" t="s">
        <v>15</v>
      </c>
      <c r="N11" s="283" t="s">
        <v>15</v>
      </c>
      <c r="O11" s="25" t="s">
        <v>15</v>
      </c>
      <c r="P11" s="278" t="s">
        <v>29</v>
      </c>
      <c r="Q11" s="278" t="s">
        <v>29</v>
      </c>
      <c r="R11" s="469"/>
      <c r="S11" s="287"/>
      <c r="T11" s="287"/>
      <c r="U11" s="287"/>
    </row>
    <row r="12" spans="1:22" s="1" customFormat="1" ht="21" customHeight="1" x14ac:dyDescent="0.25">
      <c r="A12" s="57">
        <v>1</v>
      </c>
      <c r="B12" s="184">
        <v>2</v>
      </c>
      <c r="C12" s="184">
        <v>3</v>
      </c>
      <c r="D12" s="184">
        <v>4</v>
      </c>
      <c r="E12" s="184">
        <v>5</v>
      </c>
      <c r="F12" s="230">
        <v>6</v>
      </c>
      <c r="G12" s="230">
        <v>7</v>
      </c>
      <c r="H12" s="26">
        <v>8</v>
      </c>
      <c r="I12" s="26">
        <v>9</v>
      </c>
      <c r="J12" s="26">
        <v>10</v>
      </c>
      <c r="K12" s="27">
        <v>11</v>
      </c>
      <c r="L12" s="26">
        <v>12</v>
      </c>
      <c r="M12" s="26">
        <v>13</v>
      </c>
      <c r="N12" s="26">
        <v>14</v>
      </c>
      <c r="O12" s="27">
        <v>15</v>
      </c>
      <c r="P12" s="26">
        <v>16</v>
      </c>
      <c r="Q12" s="26">
        <v>17</v>
      </c>
      <c r="R12" s="57">
        <v>18</v>
      </c>
      <c r="S12" s="287"/>
      <c r="T12" s="287"/>
      <c r="U12" s="287"/>
    </row>
    <row r="13" spans="1:22" ht="40.15" customHeight="1" x14ac:dyDescent="0.25">
      <c r="A13" s="473" t="s">
        <v>26</v>
      </c>
      <c r="B13" s="473"/>
      <c r="C13" s="32" t="s">
        <v>17</v>
      </c>
      <c r="D13" s="32" t="s">
        <v>17</v>
      </c>
      <c r="E13" s="32" t="s">
        <v>17</v>
      </c>
      <c r="F13" s="28" t="s">
        <v>17</v>
      </c>
      <c r="G13" s="28" t="s">
        <v>17</v>
      </c>
      <c r="H13" s="33">
        <f>H15+H30+H151+H212+H217+H242+H250+H326+H352+H375+H380+H391+H422+H437+H440+H502+H634+H691+H814+H1414+H1501+H1528+H1533+H1550+H1560+H1570+H1577</f>
        <v>3449467.6199999992</v>
      </c>
      <c r="I13" s="33">
        <f t="shared" ref="I13:N13" si="0">I15+I30+I151+I212+I217+I242+I250+I326+I352+I375+I380+I391+I422+I437+I440+I502+I634+I691+I814+I1414+I1501+I1528+I1533+I1550+I1560+I1570+I1577</f>
        <v>133320.95000000004</v>
      </c>
      <c r="J13" s="33">
        <f t="shared" si="0"/>
        <v>2648398.7880000016</v>
      </c>
      <c r="K13" s="33">
        <v>5307832570.8599997</v>
      </c>
      <c r="L13" s="33">
        <f t="shared" si="0"/>
        <v>0</v>
      </c>
      <c r="M13" s="33">
        <f t="shared" si="0"/>
        <v>259552509.27000004</v>
      </c>
      <c r="N13" s="33">
        <f t="shared" si="0"/>
        <v>0</v>
      </c>
      <c r="O13" s="33">
        <f>K13-M13</f>
        <v>5048280061.5899992</v>
      </c>
      <c r="P13" s="29">
        <f>K13/H13</f>
        <v>1538.7396420494595</v>
      </c>
      <c r="Q13" s="34" t="s">
        <v>17</v>
      </c>
      <c r="R13" s="30" t="s">
        <v>17</v>
      </c>
      <c r="S13" s="14"/>
      <c r="T13" s="170"/>
    </row>
    <row r="14" spans="1:22" ht="30" customHeight="1" x14ac:dyDescent="0.25">
      <c r="A14" s="355" t="s">
        <v>1322</v>
      </c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17"/>
    </row>
    <row r="15" spans="1:22" ht="35.25" customHeight="1" x14ac:dyDescent="0.25">
      <c r="A15" s="434" t="s">
        <v>1362</v>
      </c>
      <c r="B15" s="434"/>
      <c r="C15" s="106" t="s">
        <v>17</v>
      </c>
      <c r="D15" s="106" t="s">
        <v>17</v>
      </c>
      <c r="E15" s="106" t="s">
        <v>17</v>
      </c>
      <c r="F15" s="107" t="s">
        <v>17</v>
      </c>
      <c r="G15" s="107" t="s">
        <v>17</v>
      </c>
      <c r="H15" s="108">
        <f>SUM(H16:H28)</f>
        <v>8059.5199999999995</v>
      </c>
      <c r="I15" s="108">
        <f t="shared" ref="I15:O15" si="1">SUM(I16:I28)</f>
        <v>2116.8799999999997</v>
      </c>
      <c r="J15" s="108">
        <f t="shared" si="1"/>
        <v>4988.0800000000008</v>
      </c>
      <c r="K15" s="108">
        <f t="shared" si="1"/>
        <v>36969760.669999994</v>
      </c>
      <c r="L15" s="108">
        <f t="shared" si="1"/>
        <v>0</v>
      </c>
      <c r="M15" s="108">
        <f t="shared" si="1"/>
        <v>0</v>
      </c>
      <c r="N15" s="108">
        <f t="shared" si="1"/>
        <v>0</v>
      </c>
      <c r="O15" s="108">
        <f t="shared" si="1"/>
        <v>36969760.669999994</v>
      </c>
      <c r="P15" s="108">
        <f>K15/H15</f>
        <v>4587.0921183891842</v>
      </c>
      <c r="Q15" s="109" t="s">
        <v>17</v>
      </c>
      <c r="R15" s="110" t="s">
        <v>17</v>
      </c>
      <c r="S15" s="17"/>
      <c r="T15" s="17"/>
    </row>
    <row r="16" spans="1:22" s="113" customFormat="1" ht="30" customHeight="1" x14ac:dyDescent="0.25">
      <c r="A16" s="228">
        <v>1</v>
      </c>
      <c r="B16" s="186" t="s">
        <v>621</v>
      </c>
      <c r="C16" s="229">
        <v>1982</v>
      </c>
      <c r="D16" s="229" t="s">
        <v>141</v>
      </c>
      <c r="E16" s="184" t="s">
        <v>16</v>
      </c>
      <c r="F16" s="230">
        <v>3</v>
      </c>
      <c r="G16" s="230">
        <v>1</v>
      </c>
      <c r="H16" s="187">
        <v>1505.3</v>
      </c>
      <c r="I16" s="279">
        <v>887.8</v>
      </c>
      <c r="J16" s="185">
        <v>600.79999999999995</v>
      </c>
      <c r="K16" s="187">
        <f t="shared" ref="K16:K28" si="2">SUM(L16:O16)</f>
        <v>5025671.7699999996</v>
      </c>
      <c r="L16" s="187">
        <v>0</v>
      </c>
      <c r="M16" s="187">
        <v>0</v>
      </c>
      <c r="N16" s="187">
        <v>0</v>
      </c>
      <c r="O16" s="187">
        <f>'[1]Прод. прилож (2)'!$D$12</f>
        <v>5025671.7699999996</v>
      </c>
      <c r="P16" s="187">
        <f>K16/H16</f>
        <v>3338.6512788148539</v>
      </c>
      <c r="Q16" s="41">
        <v>9673</v>
      </c>
      <c r="R16" s="57" t="s">
        <v>33</v>
      </c>
      <c r="S16" s="127"/>
      <c r="T16" s="16"/>
      <c r="U16" s="16"/>
      <c r="V16" s="18"/>
    </row>
    <row r="17" spans="1:22" s="113" customFormat="1" ht="30" customHeight="1" x14ac:dyDescent="0.25">
      <c r="A17" s="228">
        <v>2</v>
      </c>
      <c r="B17" s="186" t="s">
        <v>626</v>
      </c>
      <c r="C17" s="229">
        <v>1966</v>
      </c>
      <c r="D17" s="229">
        <v>2006</v>
      </c>
      <c r="E17" s="184" t="s">
        <v>16</v>
      </c>
      <c r="F17" s="230">
        <v>2</v>
      </c>
      <c r="G17" s="230">
        <v>3</v>
      </c>
      <c r="H17" s="187">
        <v>474.54</v>
      </c>
      <c r="I17" s="279">
        <v>197.31</v>
      </c>
      <c r="J17" s="185">
        <v>152.36000000000001</v>
      </c>
      <c r="K17" s="187">
        <f t="shared" si="2"/>
        <v>4105464.79</v>
      </c>
      <c r="L17" s="187">
        <v>0</v>
      </c>
      <c r="M17" s="187">
        <v>0</v>
      </c>
      <c r="N17" s="187">
        <v>0</v>
      </c>
      <c r="O17" s="187">
        <f>'[1]Прод. прилож (2)'!$D$13</f>
        <v>4105464.79</v>
      </c>
      <c r="P17" s="187">
        <v>5948.05</v>
      </c>
      <c r="Q17" s="41">
        <v>9673</v>
      </c>
      <c r="R17" s="57" t="s">
        <v>33</v>
      </c>
      <c r="S17" s="127"/>
      <c r="T17" s="16"/>
      <c r="U17" s="16"/>
      <c r="V17" s="18"/>
    </row>
    <row r="18" spans="1:22" s="113" customFormat="1" ht="30" customHeight="1" x14ac:dyDescent="0.25">
      <c r="A18" s="329">
        <v>3</v>
      </c>
      <c r="B18" s="420" t="s">
        <v>622</v>
      </c>
      <c r="C18" s="315">
        <v>1967</v>
      </c>
      <c r="D18" s="315" t="s">
        <v>141</v>
      </c>
      <c r="E18" s="313" t="s">
        <v>16</v>
      </c>
      <c r="F18" s="343">
        <v>2</v>
      </c>
      <c r="G18" s="343">
        <v>2</v>
      </c>
      <c r="H18" s="345">
        <v>423.1</v>
      </c>
      <c r="I18" s="335">
        <v>259.32</v>
      </c>
      <c r="J18" s="347">
        <v>120.27</v>
      </c>
      <c r="K18" s="187">
        <f t="shared" si="2"/>
        <v>21700.07</v>
      </c>
      <c r="L18" s="187">
        <v>0</v>
      </c>
      <c r="M18" s="187">
        <v>0</v>
      </c>
      <c r="N18" s="187">
        <v>0</v>
      </c>
      <c r="O18" s="187">
        <f>'[1]Прод. прилож (2)'!$D$439</f>
        <v>21700.07</v>
      </c>
      <c r="P18" s="187">
        <v>5467.1</v>
      </c>
      <c r="Q18" s="41">
        <v>9673</v>
      </c>
      <c r="R18" s="57" t="s">
        <v>34</v>
      </c>
      <c r="S18" s="16"/>
      <c r="T18" s="16"/>
      <c r="U18" s="16"/>
      <c r="V18" s="18"/>
    </row>
    <row r="19" spans="1:22" s="113" customFormat="1" ht="30" customHeight="1" x14ac:dyDescent="0.25">
      <c r="A19" s="330"/>
      <c r="B19" s="421"/>
      <c r="C19" s="316"/>
      <c r="D19" s="316"/>
      <c r="E19" s="314"/>
      <c r="F19" s="344"/>
      <c r="G19" s="344"/>
      <c r="H19" s="346"/>
      <c r="I19" s="334"/>
      <c r="J19" s="348"/>
      <c r="K19" s="236">
        <f>SUM(L19:O19)</f>
        <v>4651546.0599999996</v>
      </c>
      <c r="L19" s="187">
        <v>0</v>
      </c>
      <c r="M19" s="187">
        <v>0</v>
      </c>
      <c r="N19" s="187">
        <v>0</v>
      </c>
      <c r="O19" s="187">
        <f>'[2]Прод. прилож (2)'!$D$1078</f>
        <v>4651546.0599999996</v>
      </c>
      <c r="P19" s="187">
        <f>K19/H18</f>
        <v>10993.963743795792</v>
      </c>
      <c r="Q19" s="41">
        <v>9673</v>
      </c>
      <c r="R19" s="57" t="s">
        <v>35</v>
      </c>
      <c r="S19" s="16"/>
      <c r="T19" s="16"/>
      <c r="U19" s="16"/>
      <c r="V19" s="18"/>
    </row>
    <row r="20" spans="1:22" s="113" customFormat="1" ht="30" customHeight="1" x14ac:dyDescent="0.25">
      <c r="A20" s="228">
        <v>4</v>
      </c>
      <c r="B20" s="186" t="s">
        <v>1256</v>
      </c>
      <c r="C20" s="229">
        <v>1978</v>
      </c>
      <c r="D20" s="229" t="s">
        <v>141</v>
      </c>
      <c r="E20" s="184" t="s">
        <v>16</v>
      </c>
      <c r="F20" s="230">
        <v>3</v>
      </c>
      <c r="G20" s="230">
        <v>2</v>
      </c>
      <c r="H20" s="187">
        <v>1084.8800000000001</v>
      </c>
      <c r="I20" s="279">
        <v>0</v>
      </c>
      <c r="J20" s="187">
        <v>1084.8800000000001</v>
      </c>
      <c r="K20" s="187">
        <f t="shared" ref="K20" si="3">SUM(L20:O20)</f>
        <v>7243800.3099999996</v>
      </c>
      <c r="L20" s="187">
        <v>0</v>
      </c>
      <c r="M20" s="187">
        <v>0</v>
      </c>
      <c r="N20" s="187">
        <v>0</v>
      </c>
      <c r="O20" s="187">
        <f>'[2]Прод. прилож (2)'!$D$1079</f>
        <v>7243800.3099999996</v>
      </c>
      <c r="P20" s="187">
        <f>K20/H20</f>
        <v>6677.052125580708</v>
      </c>
      <c r="Q20" s="41">
        <v>9673</v>
      </c>
      <c r="R20" s="57" t="s">
        <v>35</v>
      </c>
      <c r="S20" s="16"/>
      <c r="T20" s="16"/>
      <c r="U20" s="16"/>
      <c r="V20" s="18"/>
    </row>
    <row r="21" spans="1:22" s="113" customFormat="1" ht="30" customHeight="1" x14ac:dyDescent="0.25">
      <c r="A21" s="228">
        <v>5</v>
      </c>
      <c r="B21" s="186" t="s">
        <v>1257</v>
      </c>
      <c r="C21" s="229">
        <v>1978</v>
      </c>
      <c r="D21" s="229" t="s">
        <v>141</v>
      </c>
      <c r="E21" s="184" t="s">
        <v>16</v>
      </c>
      <c r="F21" s="230">
        <v>3</v>
      </c>
      <c r="G21" s="230">
        <v>2</v>
      </c>
      <c r="H21" s="187">
        <v>1095.7</v>
      </c>
      <c r="I21" s="279">
        <v>0</v>
      </c>
      <c r="J21" s="187">
        <v>1084.8800000000001</v>
      </c>
      <c r="K21" s="187">
        <f t="shared" ref="K21" si="4">SUM(L21:O21)</f>
        <v>7655906.4400000004</v>
      </c>
      <c r="L21" s="187">
        <v>0</v>
      </c>
      <c r="M21" s="187">
        <v>0</v>
      </c>
      <c r="N21" s="187">
        <v>0</v>
      </c>
      <c r="O21" s="187">
        <f>'[2]Прод. прилож (2)'!$D$1080</f>
        <v>7655906.4400000004</v>
      </c>
      <c r="P21" s="187">
        <f>K21/H21</f>
        <v>6987.228657479237</v>
      </c>
      <c r="Q21" s="41">
        <v>9673</v>
      </c>
      <c r="R21" s="57" t="s">
        <v>35</v>
      </c>
      <c r="S21" s="16"/>
      <c r="T21" s="16"/>
      <c r="U21" s="16"/>
      <c r="V21" s="18"/>
    </row>
    <row r="22" spans="1:22" s="113" customFormat="1" ht="30" customHeight="1" x14ac:dyDescent="0.25">
      <c r="A22" s="329">
        <v>6</v>
      </c>
      <c r="B22" s="420" t="s">
        <v>623</v>
      </c>
      <c r="C22" s="315">
        <v>1970</v>
      </c>
      <c r="D22" s="315" t="s">
        <v>141</v>
      </c>
      <c r="E22" s="313" t="s">
        <v>16</v>
      </c>
      <c r="F22" s="343">
        <v>2</v>
      </c>
      <c r="G22" s="343">
        <v>1</v>
      </c>
      <c r="H22" s="345">
        <v>305.2</v>
      </c>
      <c r="I22" s="335">
        <v>186.05</v>
      </c>
      <c r="J22" s="347">
        <v>101.17</v>
      </c>
      <c r="K22" s="235">
        <f t="shared" si="2"/>
        <v>15461.59</v>
      </c>
      <c r="L22" s="187">
        <v>0</v>
      </c>
      <c r="M22" s="187">
        <v>0</v>
      </c>
      <c r="N22" s="187">
        <v>0</v>
      </c>
      <c r="O22" s="187">
        <f>'[1]Прод. прилож (2)'!$D$440</f>
        <v>15461.59</v>
      </c>
      <c r="P22" s="187">
        <v>6203.1</v>
      </c>
      <c r="Q22" s="41">
        <v>9673</v>
      </c>
      <c r="R22" s="57" t="s">
        <v>34</v>
      </c>
      <c r="S22" s="16"/>
      <c r="T22" s="16"/>
      <c r="U22" s="16"/>
      <c r="V22" s="18"/>
    </row>
    <row r="23" spans="1:22" s="113" customFormat="1" ht="30" customHeight="1" x14ac:dyDescent="0.25">
      <c r="A23" s="330"/>
      <c r="B23" s="421"/>
      <c r="C23" s="316"/>
      <c r="D23" s="316"/>
      <c r="E23" s="314"/>
      <c r="F23" s="344"/>
      <c r="G23" s="344"/>
      <c r="H23" s="346"/>
      <c r="I23" s="334"/>
      <c r="J23" s="348"/>
      <c r="K23" s="235">
        <f t="shared" si="2"/>
        <v>1912449.73</v>
      </c>
      <c r="L23" s="187">
        <v>0</v>
      </c>
      <c r="M23" s="187">
        <v>0</v>
      </c>
      <c r="N23" s="187">
        <v>0</v>
      </c>
      <c r="O23" s="187">
        <f>'[2]Прод. прилож (2)'!$D$1081</f>
        <v>1912449.73</v>
      </c>
      <c r="P23" s="187">
        <f>K23/H22</f>
        <v>6266.2179882044566</v>
      </c>
      <c r="Q23" s="41">
        <v>9673</v>
      </c>
      <c r="R23" s="57" t="s">
        <v>35</v>
      </c>
      <c r="S23" s="16"/>
      <c r="T23" s="16"/>
      <c r="U23" s="16"/>
      <c r="V23" s="18"/>
    </row>
    <row r="24" spans="1:22" s="113" customFormat="1" ht="30" customHeight="1" x14ac:dyDescent="0.25">
      <c r="A24" s="329">
        <v>7</v>
      </c>
      <c r="B24" s="420" t="s">
        <v>624</v>
      </c>
      <c r="C24" s="315">
        <v>2001</v>
      </c>
      <c r="D24" s="315" t="s">
        <v>141</v>
      </c>
      <c r="E24" s="313" t="s">
        <v>16</v>
      </c>
      <c r="F24" s="343">
        <v>3</v>
      </c>
      <c r="G24" s="343">
        <v>2</v>
      </c>
      <c r="H24" s="345">
        <v>1221.0999999999999</v>
      </c>
      <c r="I24" s="335">
        <v>341.8</v>
      </c>
      <c r="J24" s="347">
        <v>757.2</v>
      </c>
      <c r="K24" s="187">
        <f t="shared" si="2"/>
        <v>27977.33</v>
      </c>
      <c r="L24" s="187">
        <v>0</v>
      </c>
      <c r="M24" s="187">
        <v>0</v>
      </c>
      <c r="N24" s="187">
        <v>0</v>
      </c>
      <c r="O24" s="187">
        <f>'[1]Прод. прилож (2)'!$D$441</f>
        <v>27977.33</v>
      </c>
      <c r="P24" s="187">
        <f>K24/H24</f>
        <v>22.911579723200397</v>
      </c>
      <c r="Q24" s="41">
        <v>9673</v>
      </c>
      <c r="R24" s="57" t="s">
        <v>34</v>
      </c>
      <c r="S24" s="16"/>
      <c r="T24" s="16"/>
      <c r="U24" s="16"/>
      <c r="V24" s="18"/>
    </row>
    <row r="25" spans="1:22" s="113" customFormat="1" ht="30" customHeight="1" x14ac:dyDescent="0.25">
      <c r="A25" s="330"/>
      <c r="B25" s="421"/>
      <c r="C25" s="316"/>
      <c r="D25" s="316"/>
      <c r="E25" s="314"/>
      <c r="F25" s="344"/>
      <c r="G25" s="344"/>
      <c r="H25" s="346"/>
      <c r="I25" s="334"/>
      <c r="J25" s="348"/>
      <c r="K25" s="187">
        <f>SUM(L25:O25)</f>
        <v>5429907.3300000001</v>
      </c>
      <c r="L25" s="187">
        <v>0</v>
      </c>
      <c r="M25" s="187">
        <v>0</v>
      </c>
      <c r="N25" s="187">
        <v>0</v>
      </c>
      <c r="O25" s="187">
        <f>'[2]Прод. прилож (2)'!$D$1082</f>
        <v>5429907.3300000001</v>
      </c>
      <c r="P25" s="187">
        <f>K25/H24</f>
        <v>4446.7343624600771</v>
      </c>
      <c r="Q25" s="41">
        <v>9673</v>
      </c>
      <c r="R25" s="57" t="s">
        <v>35</v>
      </c>
      <c r="S25" s="16"/>
      <c r="T25" s="16"/>
      <c r="U25" s="16"/>
      <c r="V25" s="18"/>
    </row>
    <row r="26" spans="1:22" s="113" customFormat="1" ht="30" customHeight="1" x14ac:dyDescent="0.25">
      <c r="A26" s="228">
        <v>8</v>
      </c>
      <c r="B26" s="113" t="s">
        <v>625</v>
      </c>
      <c r="C26" s="229">
        <v>1975</v>
      </c>
      <c r="D26" s="229" t="s">
        <v>141</v>
      </c>
      <c r="E26" s="184" t="s">
        <v>16</v>
      </c>
      <c r="F26" s="230">
        <v>3</v>
      </c>
      <c r="G26" s="230">
        <v>2</v>
      </c>
      <c r="H26" s="187">
        <v>745.8</v>
      </c>
      <c r="I26" s="279">
        <v>0</v>
      </c>
      <c r="J26" s="187">
        <v>446.12</v>
      </c>
      <c r="K26" s="187">
        <f t="shared" si="2"/>
        <v>20256.599999999999</v>
      </c>
      <c r="L26" s="187">
        <v>0</v>
      </c>
      <c r="M26" s="187">
        <v>0</v>
      </c>
      <c r="N26" s="187">
        <v>0</v>
      </c>
      <c r="O26" s="187">
        <f>'[2]Прод. прилож (2)'!$D$1083</f>
        <v>20256.599999999999</v>
      </c>
      <c r="P26" s="187">
        <v>6594.12</v>
      </c>
      <c r="Q26" s="41">
        <v>9673</v>
      </c>
      <c r="R26" s="57" t="s">
        <v>35</v>
      </c>
      <c r="S26" s="16"/>
      <c r="T26" s="16"/>
      <c r="U26" s="16"/>
      <c r="V26" s="18"/>
    </row>
    <row r="27" spans="1:22" s="113" customFormat="1" ht="30" customHeight="1" x14ac:dyDescent="0.25">
      <c r="A27" s="228">
        <v>9</v>
      </c>
      <c r="B27" s="113" t="s">
        <v>627</v>
      </c>
      <c r="C27" s="229">
        <v>1984</v>
      </c>
      <c r="D27" s="229" t="s">
        <v>141</v>
      </c>
      <c r="E27" s="184" t="s">
        <v>16</v>
      </c>
      <c r="F27" s="230">
        <v>2</v>
      </c>
      <c r="G27" s="230">
        <v>1</v>
      </c>
      <c r="H27" s="187">
        <v>647.20000000000005</v>
      </c>
      <c r="I27" s="279">
        <v>231.6</v>
      </c>
      <c r="J27" s="187">
        <v>343.8</v>
      </c>
      <c r="K27" s="187">
        <f t="shared" si="2"/>
        <v>10139.469999999999</v>
      </c>
      <c r="L27" s="187">
        <v>0</v>
      </c>
      <c r="M27" s="187">
        <v>0</v>
      </c>
      <c r="N27" s="187">
        <v>0</v>
      </c>
      <c r="O27" s="187">
        <f>'[2]Прод. прилож (2)'!$D$1084</f>
        <v>10139.469999999999</v>
      </c>
      <c r="P27" s="187">
        <v>4268.62</v>
      </c>
      <c r="Q27" s="41">
        <v>9673</v>
      </c>
      <c r="R27" s="57" t="s">
        <v>35</v>
      </c>
      <c r="S27" s="16"/>
      <c r="T27" s="15"/>
      <c r="U27" s="15"/>
    </row>
    <row r="28" spans="1:22" s="84" customFormat="1" ht="30" customHeight="1" x14ac:dyDescent="0.25">
      <c r="A28" s="228">
        <v>10</v>
      </c>
      <c r="B28" s="186" t="s">
        <v>941</v>
      </c>
      <c r="C28" s="229">
        <v>1949</v>
      </c>
      <c r="D28" s="229" t="s">
        <v>141</v>
      </c>
      <c r="E28" s="184" t="s">
        <v>16</v>
      </c>
      <c r="F28" s="230">
        <v>2</v>
      </c>
      <c r="G28" s="230">
        <v>1</v>
      </c>
      <c r="H28" s="187">
        <v>556.70000000000005</v>
      </c>
      <c r="I28" s="279">
        <v>13</v>
      </c>
      <c r="J28" s="185">
        <v>296.60000000000002</v>
      </c>
      <c r="K28" s="187">
        <f t="shared" si="2"/>
        <v>849479.18</v>
      </c>
      <c r="L28" s="187">
        <v>0</v>
      </c>
      <c r="M28" s="187">
        <v>0</v>
      </c>
      <c r="N28" s="187">
        <v>0</v>
      </c>
      <c r="O28" s="187">
        <f>'[1]Прод. прилож (2)'!$D$14</f>
        <v>849479.18</v>
      </c>
      <c r="P28" s="187">
        <f>K28/H28</f>
        <v>1525.9191305909826</v>
      </c>
      <c r="Q28" s="41">
        <v>9673</v>
      </c>
      <c r="R28" s="57" t="s">
        <v>33</v>
      </c>
      <c r="S28" s="128"/>
      <c r="T28" s="83"/>
      <c r="U28" s="83"/>
    </row>
    <row r="29" spans="1:22" ht="30" customHeight="1" x14ac:dyDescent="0.25">
      <c r="A29" s="355" t="s">
        <v>1323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14"/>
    </row>
    <row r="30" spans="1:22" ht="37.5" customHeight="1" x14ac:dyDescent="0.25">
      <c r="A30" s="333" t="s">
        <v>1363</v>
      </c>
      <c r="B30" s="333"/>
      <c r="C30" s="204" t="s">
        <v>17</v>
      </c>
      <c r="D30" s="204" t="s">
        <v>17</v>
      </c>
      <c r="E30" s="204" t="s">
        <v>17</v>
      </c>
      <c r="F30" s="71" t="s">
        <v>17</v>
      </c>
      <c r="G30" s="71" t="s">
        <v>17</v>
      </c>
      <c r="H30" s="72">
        <f>SUM(H31:H149)</f>
        <v>225716.91000000006</v>
      </c>
      <c r="I30" s="72">
        <f t="shared" ref="I30:O30" si="5">SUM(I31:I149)</f>
        <v>8946.9</v>
      </c>
      <c r="J30" s="72">
        <f t="shared" si="5"/>
        <v>178104.32000000015</v>
      </c>
      <c r="K30" s="72">
        <f t="shared" si="5"/>
        <v>361430738.73999995</v>
      </c>
      <c r="L30" s="72">
        <f t="shared" si="5"/>
        <v>0</v>
      </c>
      <c r="M30" s="72">
        <f t="shared" si="5"/>
        <v>18745388.049999997</v>
      </c>
      <c r="N30" s="72">
        <f t="shared" si="5"/>
        <v>0</v>
      </c>
      <c r="O30" s="72">
        <f t="shared" si="5"/>
        <v>342685350.68999994</v>
      </c>
      <c r="P30" s="72">
        <f>K30/H30</f>
        <v>1601.2568076534446</v>
      </c>
      <c r="Q30" s="73" t="s">
        <v>17</v>
      </c>
      <c r="R30" s="74" t="s">
        <v>17</v>
      </c>
      <c r="S30" s="14"/>
    </row>
    <row r="31" spans="1:22" s="111" customFormat="1" ht="30" customHeight="1" x14ac:dyDescent="0.25">
      <c r="A31" s="277" t="s">
        <v>1494</v>
      </c>
      <c r="B31" s="78" t="s">
        <v>36</v>
      </c>
      <c r="C31" s="229">
        <v>1994</v>
      </c>
      <c r="D31" s="229" t="s">
        <v>141</v>
      </c>
      <c r="E31" s="229" t="s">
        <v>16</v>
      </c>
      <c r="F31" s="278">
        <v>5</v>
      </c>
      <c r="G31" s="278">
        <v>6</v>
      </c>
      <c r="H31" s="279">
        <v>4378</v>
      </c>
      <c r="I31" s="284">
        <v>143.1</v>
      </c>
      <c r="J31" s="279">
        <v>4177.1000000000004</v>
      </c>
      <c r="K31" s="279">
        <f t="shared" ref="K31:K70" si="6">SUM(L31:O31)</f>
        <v>6263256.96</v>
      </c>
      <c r="L31" s="280">
        <v>0</v>
      </c>
      <c r="M31" s="280">
        <v>0</v>
      </c>
      <c r="N31" s="280">
        <v>0</v>
      </c>
      <c r="O31" s="280">
        <f>'[1]Прод. прилож (2)'!$D$16</f>
        <v>6263256.96</v>
      </c>
      <c r="P31" s="280">
        <f t="shared" ref="P31:P38" si="7">K31/H31</f>
        <v>1430.6205938784833</v>
      </c>
      <c r="Q31" s="280">
        <v>9673</v>
      </c>
      <c r="R31" s="277" t="s">
        <v>33</v>
      </c>
      <c r="S31" s="129"/>
    </row>
    <row r="32" spans="1:22" s="111" customFormat="1" ht="30" customHeight="1" x14ac:dyDescent="0.25">
      <c r="A32" s="277" t="s">
        <v>1405</v>
      </c>
      <c r="B32" s="78" t="s">
        <v>1222</v>
      </c>
      <c r="C32" s="229">
        <v>1954</v>
      </c>
      <c r="D32" s="229" t="s">
        <v>141</v>
      </c>
      <c r="E32" s="229" t="s">
        <v>16</v>
      </c>
      <c r="F32" s="278">
        <v>3</v>
      </c>
      <c r="G32" s="278">
        <v>4</v>
      </c>
      <c r="H32" s="279">
        <v>2857.5</v>
      </c>
      <c r="I32" s="284">
        <v>0</v>
      </c>
      <c r="J32" s="279">
        <v>1821.96</v>
      </c>
      <c r="K32" s="279">
        <f>SUM(L32:O32)</f>
        <v>15725757.280000001</v>
      </c>
      <c r="L32" s="280">
        <v>0</v>
      </c>
      <c r="M32" s="280">
        <v>0</v>
      </c>
      <c r="N32" s="280">
        <v>0</v>
      </c>
      <c r="O32" s="280">
        <f>'[2]Прод. прилож (2)'!$D$1086</f>
        <v>15725757.280000001</v>
      </c>
      <c r="P32" s="280">
        <f>K32/H32</f>
        <v>5503.3271321084867</v>
      </c>
      <c r="Q32" s="280">
        <v>9673</v>
      </c>
      <c r="R32" s="277" t="s">
        <v>35</v>
      </c>
      <c r="S32" s="129"/>
    </row>
    <row r="33" spans="1:207" s="111" customFormat="1" ht="30" customHeight="1" x14ac:dyDescent="0.25">
      <c r="A33" s="277" t="s">
        <v>1406</v>
      </c>
      <c r="B33" s="78" t="s">
        <v>945</v>
      </c>
      <c r="C33" s="229">
        <v>1989</v>
      </c>
      <c r="D33" s="229" t="s">
        <v>141</v>
      </c>
      <c r="E33" s="229" t="s">
        <v>16</v>
      </c>
      <c r="F33" s="278">
        <v>9</v>
      </c>
      <c r="G33" s="278">
        <v>1</v>
      </c>
      <c r="H33" s="279">
        <v>5776.5</v>
      </c>
      <c r="I33" s="279">
        <v>2109.9</v>
      </c>
      <c r="J33" s="279">
        <v>3046.64</v>
      </c>
      <c r="K33" s="279">
        <f t="shared" si="6"/>
        <v>3673021.2399999998</v>
      </c>
      <c r="L33" s="280">
        <v>0</v>
      </c>
      <c r="M33" s="280">
        <v>0</v>
      </c>
      <c r="N33" s="280">
        <v>0</v>
      </c>
      <c r="O33" s="280">
        <f>'[1]Прод. прилож (2)'!$D$444</f>
        <v>3673021.2399999998</v>
      </c>
      <c r="P33" s="280">
        <f t="shared" si="7"/>
        <v>635.85583657924349</v>
      </c>
      <c r="Q33" s="280">
        <v>9673</v>
      </c>
      <c r="R33" s="277" t="s">
        <v>34</v>
      </c>
    </row>
    <row r="34" spans="1:207" s="111" customFormat="1" ht="30" customHeight="1" x14ac:dyDescent="0.25">
      <c r="A34" s="277" t="s">
        <v>1280</v>
      </c>
      <c r="B34" s="78" t="s">
        <v>946</v>
      </c>
      <c r="C34" s="229">
        <v>1988</v>
      </c>
      <c r="D34" s="229" t="s">
        <v>141</v>
      </c>
      <c r="E34" s="229" t="s">
        <v>16</v>
      </c>
      <c r="F34" s="278">
        <v>9</v>
      </c>
      <c r="G34" s="278">
        <v>1</v>
      </c>
      <c r="H34" s="279">
        <v>4074.35</v>
      </c>
      <c r="I34" s="279">
        <v>0</v>
      </c>
      <c r="J34" s="279">
        <v>3375.01</v>
      </c>
      <c r="K34" s="279">
        <f t="shared" si="6"/>
        <v>3604141.91</v>
      </c>
      <c r="L34" s="280">
        <v>0</v>
      </c>
      <c r="M34" s="280">
        <v>0</v>
      </c>
      <c r="N34" s="280">
        <v>0</v>
      </c>
      <c r="O34" s="280">
        <f>'[1]Прод. прилож (2)'!$D$445</f>
        <v>3604141.91</v>
      </c>
      <c r="P34" s="280">
        <f t="shared" si="7"/>
        <v>884.59310319437463</v>
      </c>
      <c r="Q34" s="280">
        <v>9673</v>
      </c>
      <c r="R34" s="277" t="s">
        <v>34</v>
      </c>
    </row>
    <row r="35" spans="1:207" s="111" customFormat="1" ht="30" customHeight="1" x14ac:dyDescent="0.25">
      <c r="A35" s="277" t="s">
        <v>1281</v>
      </c>
      <c r="B35" s="78" t="s">
        <v>947</v>
      </c>
      <c r="C35" s="229">
        <v>1987</v>
      </c>
      <c r="D35" s="229" t="s">
        <v>141</v>
      </c>
      <c r="E35" s="229" t="s">
        <v>16</v>
      </c>
      <c r="F35" s="278">
        <v>9</v>
      </c>
      <c r="G35" s="278">
        <v>1</v>
      </c>
      <c r="H35" s="279">
        <v>4055.4</v>
      </c>
      <c r="I35" s="279">
        <v>0</v>
      </c>
      <c r="J35" s="279">
        <v>3283.8</v>
      </c>
      <c r="K35" s="279">
        <f t="shared" si="6"/>
        <v>3674539.67</v>
      </c>
      <c r="L35" s="280">
        <v>0</v>
      </c>
      <c r="M35" s="280">
        <v>0</v>
      </c>
      <c r="N35" s="280">
        <v>0</v>
      </c>
      <c r="O35" s="280">
        <f>'[1]Прод. прилож (2)'!$D$446</f>
        <v>3674539.67</v>
      </c>
      <c r="P35" s="280">
        <f t="shared" si="7"/>
        <v>906.08563150367411</v>
      </c>
      <c r="Q35" s="280">
        <v>9673</v>
      </c>
      <c r="R35" s="277" t="s">
        <v>34</v>
      </c>
    </row>
    <row r="36" spans="1:207" s="111" customFormat="1" ht="30" customHeight="1" x14ac:dyDescent="0.25">
      <c r="A36" s="277" t="s">
        <v>1282</v>
      </c>
      <c r="B36" s="78" t="s">
        <v>37</v>
      </c>
      <c r="C36" s="229">
        <v>1964</v>
      </c>
      <c r="D36" s="229" t="s">
        <v>141</v>
      </c>
      <c r="E36" s="229" t="s">
        <v>16</v>
      </c>
      <c r="F36" s="278">
        <v>4</v>
      </c>
      <c r="G36" s="278">
        <v>3</v>
      </c>
      <c r="H36" s="279">
        <v>2044.8</v>
      </c>
      <c r="I36" s="279">
        <v>0</v>
      </c>
      <c r="J36" s="279">
        <v>2037.15</v>
      </c>
      <c r="K36" s="279">
        <f t="shared" si="6"/>
        <v>6256575</v>
      </c>
      <c r="L36" s="280">
        <v>0</v>
      </c>
      <c r="M36" s="280">
        <v>0</v>
      </c>
      <c r="N36" s="280">
        <v>0</v>
      </c>
      <c r="O36" s="280">
        <f>'[1]Прод. прилож (2)'!$D$17</f>
        <v>6256575</v>
      </c>
      <c r="P36" s="280">
        <f t="shared" si="7"/>
        <v>3059.7491197183099</v>
      </c>
      <c r="Q36" s="280">
        <v>9673</v>
      </c>
      <c r="R36" s="277" t="s">
        <v>33</v>
      </c>
      <c r="S36" s="129"/>
    </row>
    <row r="37" spans="1:207" s="111" customFormat="1" ht="30" customHeight="1" x14ac:dyDescent="0.25">
      <c r="A37" s="277" t="s">
        <v>1283</v>
      </c>
      <c r="B37" s="78" t="s">
        <v>38</v>
      </c>
      <c r="C37" s="229">
        <v>1963</v>
      </c>
      <c r="D37" s="229" t="s">
        <v>141</v>
      </c>
      <c r="E37" s="229" t="s">
        <v>16</v>
      </c>
      <c r="F37" s="278">
        <v>4</v>
      </c>
      <c r="G37" s="278">
        <v>3</v>
      </c>
      <c r="H37" s="279">
        <v>1713.9</v>
      </c>
      <c r="I37" s="279">
        <v>0</v>
      </c>
      <c r="J37" s="279">
        <v>1606.98</v>
      </c>
      <c r="K37" s="279">
        <f t="shared" si="6"/>
        <v>55771.37</v>
      </c>
      <c r="L37" s="280">
        <v>0</v>
      </c>
      <c r="M37" s="280">
        <v>0</v>
      </c>
      <c r="N37" s="280">
        <v>0</v>
      </c>
      <c r="O37" s="280">
        <f>'[1]Прод. прилож (2)'!$D$447</f>
        <v>55771.37</v>
      </c>
      <c r="P37" s="280">
        <f t="shared" si="7"/>
        <v>32.540620806348095</v>
      </c>
      <c r="Q37" s="280">
        <v>9673</v>
      </c>
      <c r="R37" s="277" t="s">
        <v>34</v>
      </c>
    </row>
    <row r="38" spans="1:207" s="111" customFormat="1" ht="30" customHeight="1" x14ac:dyDescent="0.25">
      <c r="A38" s="277" t="s">
        <v>1284</v>
      </c>
      <c r="B38" s="221" t="s">
        <v>967</v>
      </c>
      <c r="C38" s="202">
        <v>1960</v>
      </c>
      <c r="D38" s="202" t="s">
        <v>141</v>
      </c>
      <c r="E38" s="202" t="s">
        <v>16</v>
      </c>
      <c r="F38" s="205">
        <v>3</v>
      </c>
      <c r="G38" s="205">
        <v>3</v>
      </c>
      <c r="H38" s="224">
        <v>2097.3000000000002</v>
      </c>
      <c r="I38" s="226">
        <v>988.06</v>
      </c>
      <c r="J38" s="226">
        <v>497.52</v>
      </c>
      <c r="K38" s="231">
        <f t="shared" ref="K38" si="8">SUM(L38:O38)</f>
        <v>10193599.629999999</v>
      </c>
      <c r="L38" s="231">
        <v>0</v>
      </c>
      <c r="M38" s="231">
        <v>0</v>
      </c>
      <c r="N38" s="231">
        <v>0</v>
      </c>
      <c r="O38" s="187">
        <f>'[1]Прод. прилож (2)'!$D$18</f>
        <v>10193599.629999999</v>
      </c>
      <c r="P38" s="41">
        <f t="shared" si="7"/>
        <v>4860.3440757163962</v>
      </c>
      <c r="Q38" s="231">
        <v>9673</v>
      </c>
      <c r="R38" s="57" t="s">
        <v>33</v>
      </c>
      <c r="S38" s="128"/>
      <c r="T38" s="8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</row>
    <row r="39" spans="1:207" s="111" customFormat="1" ht="30" customHeight="1" x14ac:dyDescent="0.25">
      <c r="A39" s="277" t="s">
        <v>1285</v>
      </c>
      <c r="B39" s="78" t="s">
        <v>39</v>
      </c>
      <c r="C39" s="229">
        <v>1964</v>
      </c>
      <c r="D39" s="229" t="s">
        <v>141</v>
      </c>
      <c r="E39" s="229" t="s">
        <v>16</v>
      </c>
      <c r="F39" s="278">
        <v>4</v>
      </c>
      <c r="G39" s="278">
        <v>3</v>
      </c>
      <c r="H39" s="279">
        <v>2035.7</v>
      </c>
      <c r="I39" s="284">
        <v>0</v>
      </c>
      <c r="J39" s="279">
        <v>2033.19</v>
      </c>
      <c r="K39" s="279">
        <f t="shared" si="6"/>
        <v>55771.37</v>
      </c>
      <c r="L39" s="280">
        <v>0</v>
      </c>
      <c r="M39" s="280">
        <v>0</v>
      </c>
      <c r="N39" s="280">
        <v>0</v>
      </c>
      <c r="O39" s="280">
        <f>'[1]Прод. прилож (2)'!$D$448</f>
        <v>55771.37</v>
      </c>
      <c r="P39" s="280">
        <f>K39/H39</f>
        <v>27.396654713366409</v>
      </c>
      <c r="Q39" s="280">
        <v>9673</v>
      </c>
      <c r="R39" s="277" t="s">
        <v>34</v>
      </c>
    </row>
    <row r="40" spans="1:207" s="84" customFormat="1" ht="30" customHeight="1" x14ac:dyDescent="0.25">
      <c r="A40" s="423" t="s">
        <v>1286</v>
      </c>
      <c r="B40" s="342" t="s">
        <v>1304</v>
      </c>
      <c r="C40" s="338">
        <v>1983</v>
      </c>
      <c r="D40" s="338" t="s">
        <v>141</v>
      </c>
      <c r="E40" s="338" t="s">
        <v>16</v>
      </c>
      <c r="F40" s="424">
        <v>5</v>
      </c>
      <c r="G40" s="424">
        <v>2</v>
      </c>
      <c r="H40" s="425">
        <v>4803.68</v>
      </c>
      <c r="I40" s="445">
        <v>324.5</v>
      </c>
      <c r="J40" s="425">
        <v>3538.15</v>
      </c>
      <c r="K40" s="279">
        <f t="shared" ref="K40" si="9">SUM(L40:O40)</f>
        <v>388656.82</v>
      </c>
      <c r="L40" s="280">
        <v>0</v>
      </c>
      <c r="M40" s="280">
        <v>0</v>
      </c>
      <c r="N40" s="280">
        <v>0</v>
      </c>
      <c r="O40" s="280">
        <f>'[1]Прод. прилож (2)'!$D$19</f>
        <v>388656.82</v>
      </c>
      <c r="P40" s="280">
        <f>K40/H40</f>
        <v>80.908141258368588</v>
      </c>
      <c r="Q40" s="280">
        <v>9673</v>
      </c>
      <c r="R40" s="277" t="s">
        <v>33</v>
      </c>
      <c r="S40" s="129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</row>
    <row r="41" spans="1:207" s="84" customFormat="1" ht="30" customHeight="1" x14ac:dyDescent="0.25">
      <c r="A41" s="423"/>
      <c r="B41" s="342"/>
      <c r="C41" s="338"/>
      <c r="D41" s="338"/>
      <c r="E41" s="338"/>
      <c r="F41" s="424"/>
      <c r="G41" s="424"/>
      <c r="H41" s="425"/>
      <c r="I41" s="445"/>
      <c r="J41" s="425"/>
      <c r="K41" s="279">
        <f t="shared" si="6"/>
        <v>39911.57</v>
      </c>
      <c r="L41" s="280">
        <v>0</v>
      </c>
      <c r="M41" s="280">
        <v>0</v>
      </c>
      <c r="N41" s="280">
        <v>0</v>
      </c>
      <c r="O41" s="280">
        <f>'[1]Прод. прилож (2)'!$D$443</f>
        <v>39911.57</v>
      </c>
      <c r="P41" s="280">
        <f>K41/H40</f>
        <v>8.3085405355893815</v>
      </c>
      <c r="Q41" s="280">
        <v>9673</v>
      </c>
      <c r="R41" s="277" t="s">
        <v>34</v>
      </c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</row>
    <row r="42" spans="1:207" s="111" customFormat="1" ht="30" customHeight="1" x14ac:dyDescent="0.25">
      <c r="A42" s="277" t="s">
        <v>1287</v>
      </c>
      <c r="B42" s="78" t="s">
        <v>40</v>
      </c>
      <c r="C42" s="229">
        <v>1965</v>
      </c>
      <c r="D42" s="229" t="s">
        <v>141</v>
      </c>
      <c r="E42" s="229" t="s">
        <v>16</v>
      </c>
      <c r="F42" s="278">
        <v>4</v>
      </c>
      <c r="G42" s="278">
        <v>2</v>
      </c>
      <c r="H42" s="279">
        <v>1300.4100000000001</v>
      </c>
      <c r="I42" s="284">
        <v>0</v>
      </c>
      <c r="J42" s="279">
        <v>1275.6500000000001</v>
      </c>
      <c r="K42" s="279">
        <f t="shared" si="6"/>
        <v>13637295.74</v>
      </c>
      <c r="L42" s="280">
        <v>0</v>
      </c>
      <c r="M42" s="280">
        <v>0</v>
      </c>
      <c r="N42" s="280">
        <v>0</v>
      </c>
      <c r="O42" s="280">
        <f>'[1]Прод. прилож (2)'!$D$20</f>
        <v>13637295.74</v>
      </c>
      <c r="P42" s="280">
        <f>K42/H42</f>
        <v>10486.920079051992</v>
      </c>
      <c r="Q42" s="280">
        <v>9673</v>
      </c>
      <c r="R42" s="277" t="s">
        <v>33</v>
      </c>
      <c r="S42" s="129"/>
    </row>
    <row r="43" spans="1:207" s="111" customFormat="1" ht="30" customHeight="1" x14ac:dyDescent="0.25">
      <c r="A43" s="423" t="s">
        <v>1288</v>
      </c>
      <c r="B43" s="342" t="s">
        <v>41</v>
      </c>
      <c r="C43" s="338">
        <v>1966</v>
      </c>
      <c r="D43" s="338" t="s">
        <v>141</v>
      </c>
      <c r="E43" s="338" t="s">
        <v>16</v>
      </c>
      <c r="F43" s="424">
        <v>4</v>
      </c>
      <c r="G43" s="424">
        <v>3</v>
      </c>
      <c r="H43" s="425">
        <v>2769.1</v>
      </c>
      <c r="I43" s="445">
        <v>183</v>
      </c>
      <c r="J43" s="425">
        <v>1823.84</v>
      </c>
      <c r="K43" s="279">
        <f t="shared" ref="K43" si="10">SUM(L43:O43)</f>
        <v>5721278.2300000004</v>
      </c>
      <c r="L43" s="280">
        <v>0</v>
      </c>
      <c r="M43" s="280">
        <v>0</v>
      </c>
      <c r="N43" s="280">
        <v>0</v>
      </c>
      <c r="O43" s="280">
        <f>'[1]Прод. прилож (2)'!$D$21</f>
        <v>5721278.2300000004</v>
      </c>
      <c r="P43" s="280">
        <f>K43/H43</f>
        <v>2066.1147051388539</v>
      </c>
      <c r="Q43" s="280">
        <v>9673</v>
      </c>
      <c r="R43" s="277" t="s">
        <v>33</v>
      </c>
      <c r="S43" s="129"/>
    </row>
    <row r="44" spans="1:207" s="111" customFormat="1" ht="30" customHeight="1" x14ac:dyDescent="0.25">
      <c r="A44" s="423"/>
      <c r="B44" s="342"/>
      <c r="C44" s="338"/>
      <c r="D44" s="338"/>
      <c r="E44" s="338"/>
      <c r="F44" s="424"/>
      <c r="G44" s="424"/>
      <c r="H44" s="425"/>
      <c r="I44" s="445"/>
      <c r="J44" s="425"/>
      <c r="K44" s="279">
        <f t="shared" si="6"/>
        <v>13975521.289999999</v>
      </c>
      <c r="L44" s="280">
        <v>0</v>
      </c>
      <c r="M44" s="280">
        <v>0</v>
      </c>
      <c r="N44" s="280">
        <v>0</v>
      </c>
      <c r="O44" s="280">
        <f>'[1]Прод. прилож (2)'!$D$449</f>
        <v>13975521.289999999</v>
      </c>
      <c r="P44" s="280">
        <f>K44/H43</f>
        <v>5046.9543497887398</v>
      </c>
      <c r="Q44" s="280">
        <v>9673</v>
      </c>
      <c r="R44" s="277" t="s">
        <v>34</v>
      </c>
    </row>
    <row r="45" spans="1:207" s="111" customFormat="1" ht="30" customHeight="1" x14ac:dyDescent="0.25">
      <c r="A45" s="228">
        <v>23</v>
      </c>
      <c r="B45" s="78" t="s">
        <v>1067</v>
      </c>
      <c r="C45" s="229">
        <v>1990</v>
      </c>
      <c r="D45" s="229">
        <v>2018</v>
      </c>
      <c r="E45" s="229" t="s">
        <v>18</v>
      </c>
      <c r="F45" s="278">
        <v>9</v>
      </c>
      <c r="G45" s="278">
        <v>1</v>
      </c>
      <c r="H45" s="279">
        <v>2409.96</v>
      </c>
      <c r="I45" s="284">
        <v>0</v>
      </c>
      <c r="J45" s="231">
        <v>2000.63</v>
      </c>
      <c r="K45" s="279">
        <f t="shared" ref="K45" si="11">SUM(L45:O45)</f>
        <v>3568409.74</v>
      </c>
      <c r="L45" s="280">
        <v>0</v>
      </c>
      <c r="M45" s="280">
        <v>0</v>
      </c>
      <c r="N45" s="280">
        <v>0</v>
      </c>
      <c r="O45" s="280">
        <f>'[1]Прод. прилож (2)'!$D$450</f>
        <v>3568409.74</v>
      </c>
      <c r="P45" s="280">
        <f t="shared" ref="P45:P61" si="12">K45/H45</f>
        <v>1480.6925177181365</v>
      </c>
      <c r="Q45" s="280">
        <v>9673</v>
      </c>
      <c r="R45" s="277" t="s">
        <v>34</v>
      </c>
    </row>
    <row r="46" spans="1:207" s="111" customFormat="1" ht="30" customHeight="1" x14ac:dyDescent="0.25">
      <c r="A46" s="228">
        <v>24</v>
      </c>
      <c r="B46" s="78" t="s">
        <v>1346</v>
      </c>
      <c r="C46" s="229">
        <v>1990</v>
      </c>
      <c r="D46" s="229" t="s">
        <v>141</v>
      </c>
      <c r="E46" s="229" t="s">
        <v>18</v>
      </c>
      <c r="F46" s="278">
        <v>9</v>
      </c>
      <c r="G46" s="278">
        <v>2</v>
      </c>
      <c r="H46" s="279">
        <v>4763.8999999999996</v>
      </c>
      <c r="I46" s="284">
        <v>0</v>
      </c>
      <c r="J46" s="231">
        <v>2000.63</v>
      </c>
      <c r="K46" s="279">
        <f t="shared" ref="K46" si="13">SUM(L46:O46)</f>
        <v>6000828.3200000003</v>
      </c>
      <c r="L46" s="280">
        <v>0</v>
      </c>
      <c r="M46" s="280">
        <f>'[2]Прод. прилож (2)'!$D$1087</f>
        <v>6000828.3200000003</v>
      </c>
      <c r="N46" s="280">
        <v>0</v>
      </c>
      <c r="O46" s="280">
        <v>0</v>
      </c>
      <c r="P46" s="280">
        <f t="shared" ref="P46" si="14">K46/H46</f>
        <v>1259.646155460862</v>
      </c>
      <c r="Q46" s="280">
        <v>9673</v>
      </c>
      <c r="R46" s="277" t="s">
        <v>35</v>
      </c>
    </row>
    <row r="47" spans="1:207" s="111" customFormat="1" ht="30" customHeight="1" x14ac:dyDescent="0.25">
      <c r="A47" s="228">
        <v>25</v>
      </c>
      <c r="B47" s="78" t="s">
        <v>42</v>
      </c>
      <c r="C47" s="229">
        <v>1962</v>
      </c>
      <c r="D47" s="229" t="s">
        <v>141</v>
      </c>
      <c r="E47" s="229" t="s">
        <v>16</v>
      </c>
      <c r="F47" s="278">
        <v>4</v>
      </c>
      <c r="G47" s="278">
        <v>2</v>
      </c>
      <c r="H47" s="279">
        <v>1791.7</v>
      </c>
      <c r="I47" s="284">
        <v>0</v>
      </c>
      <c r="J47" s="231">
        <v>1288.6500000000001</v>
      </c>
      <c r="K47" s="279">
        <f t="shared" si="6"/>
        <v>13208715.85</v>
      </c>
      <c r="L47" s="280">
        <v>0</v>
      </c>
      <c r="M47" s="280">
        <v>0</v>
      </c>
      <c r="N47" s="280">
        <v>0</v>
      </c>
      <c r="O47" s="280">
        <f>'[1]Прод. прилож (2)'!$D$22</f>
        <v>13208715.85</v>
      </c>
      <c r="P47" s="280">
        <f t="shared" si="12"/>
        <v>7372.1693642908967</v>
      </c>
      <c r="Q47" s="280">
        <v>9673</v>
      </c>
      <c r="R47" s="277" t="s">
        <v>33</v>
      </c>
      <c r="S47" s="129"/>
    </row>
    <row r="48" spans="1:207" s="111" customFormat="1" ht="30" customHeight="1" x14ac:dyDescent="0.25">
      <c r="A48" s="329">
        <v>26</v>
      </c>
      <c r="B48" s="327" t="s">
        <v>1279</v>
      </c>
      <c r="C48" s="315">
        <v>1970</v>
      </c>
      <c r="D48" s="315" t="s">
        <v>141</v>
      </c>
      <c r="E48" s="315" t="s">
        <v>16</v>
      </c>
      <c r="F48" s="323">
        <v>2</v>
      </c>
      <c r="G48" s="323">
        <v>2</v>
      </c>
      <c r="H48" s="335">
        <v>742.1</v>
      </c>
      <c r="I48" s="321">
        <v>0</v>
      </c>
      <c r="J48" s="349">
        <v>693.3</v>
      </c>
      <c r="K48" s="279">
        <f>SUM(L48:O48)</f>
        <v>125062.51</v>
      </c>
      <c r="L48" s="280">
        <v>0</v>
      </c>
      <c r="M48" s="280">
        <f>'[1]Прод. прилож (2)'!$D$451</f>
        <v>125062.51</v>
      </c>
      <c r="N48" s="280">
        <v>0</v>
      </c>
      <c r="O48" s="280">
        <v>0</v>
      </c>
      <c r="P48" s="280">
        <f>K48/H48</f>
        <v>168.5251448591834</v>
      </c>
      <c r="Q48" s="280">
        <v>9673</v>
      </c>
      <c r="R48" s="277" t="s">
        <v>34</v>
      </c>
      <c r="S48" s="129"/>
    </row>
    <row r="49" spans="1:207" s="111" customFormat="1" ht="30" customHeight="1" x14ac:dyDescent="0.25">
      <c r="A49" s="330"/>
      <c r="B49" s="328"/>
      <c r="C49" s="316"/>
      <c r="D49" s="316"/>
      <c r="E49" s="316"/>
      <c r="F49" s="324"/>
      <c r="G49" s="324"/>
      <c r="H49" s="334"/>
      <c r="I49" s="322"/>
      <c r="J49" s="350"/>
      <c r="K49" s="279">
        <f t="shared" ref="K49:K50" si="15">SUM(L49:O49)</f>
        <v>338134.64</v>
      </c>
      <c r="L49" s="280">
        <v>0</v>
      </c>
      <c r="M49" s="280">
        <v>0</v>
      </c>
      <c r="N49" s="280">
        <v>0</v>
      </c>
      <c r="O49" s="280">
        <f>'[2]Прод. прилож (2)'!$D$1088</f>
        <v>338134.64</v>
      </c>
      <c r="P49" s="280">
        <f>K49/H48</f>
        <v>455.64565422449806</v>
      </c>
      <c r="Q49" s="280">
        <v>9673</v>
      </c>
      <c r="R49" s="277" t="s">
        <v>35</v>
      </c>
      <c r="S49" s="129"/>
    </row>
    <row r="50" spans="1:207" s="111" customFormat="1" ht="30" customHeight="1" x14ac:dyDescent="0.25">
      <c r="A50" s="228">
        <v>27</v>
      </c>
      <c r="B50" s="272" t="s">
        <v>1315</v>
      </c>
      <c r="C50" s="229">
        <v>1975</v>
      </c>
      <c r="D50" s="229" t="s">
        <v>141</v>
      </c>
      <c r="E50" s="229" t="s">
        <v>16</v>
      </c>
      <c r="F50" s="278">
        <v>4</v>
      </c>
      <c r="G50" s="278">
        <v>3</v>
      </c>
      <c r="H50" s="279">
        <v>3974.9</v>
      </c>
      <c r="I50" s="284">
        <v>0</v>
      </c>
      <c r="J50" s="231">
        <v>3174.9</v>
      </c>
      <c r="K50" s="279">
        <f t="shared" si="15"/>
        <v>4154092.56</v>
      </c>
      <c r="L50" s="280">
        <v>0</v>
      </c>
      <c r="M50" s="280">
        <v>0</v>
      </c>
      <c r="N50" s="280">
        <v>0</v>
      </c>
      <c r="O50" s="280">
        <f>'[1]Прод. прилож (2)'!$D$23</f>
        <v>4154092.56</v>
      </c>
      <c r="P50" s="280">
        <f>K50/H50</f>
        <v>1045.0810234219728</v>
      </c>
      <c r="Q50" s="41">
        <v>9673</v>
      </c>
      <c r="R50" s="277" t="s">
        <v>33</v>
      </c>
      <c r="S50" s="129"/>
    </row>
    <row r="51" spans="1:207" s="84" customFormat="1" ht="30" customHeight="1" x14ac:dyDescent="0.25">
      <c r="A51" s="329">
        <v>28</v>
      </c>
      <c r="B51" s="327" t="s">
        <v>43</v>
      </c>
      <c r="C51" s="315">
        <v>1964</v>
      </c>
      <c r="D51" s="315" t="s">
        <v>141</v>
      </c>
      <c r="E51" s="315" t="s">
        <v>16</v>
      </c>
      <c r="F51" s="323">
        <v>4</v>
      </c>
      <c r="G51" s="323">
        <v>3</v>
      </c>
      <c r="H51" s="335">
        <v>3200</v>
      </c>
      <c r="I51" s="321">
        <v>825.8</v>
      </c>
      <c r="J51" s="349">
        <v>1515.92</v>
      </c>
      <c r="K51" s="279">
        <f t="shared" si="6"/>
        <v>57974.400000000001</v>
      </c>
      <c r="L51" s="280">
        <v>0</v>
      </c>
      <c r="M51" s="280">
        <v>0</v>
      </c>
      <c r="N51" s="280">
        <v>0</v>
      </c>
      <c r="O51" s="280">
        <f>'[1]Прод. прилож (2)'!$D$452</f>
        <v>57974.400000000001</v>
      </c>
      <c r="P51" s="280">
        <f t="shared" si="12"/>
        <v>18.117000000000001</v>
      </c>
      <c r="Q51" s="280">
        <v>9673</v>
      </c>
      <c r="R51" s="277" t="s">
        <v>34</v>
      </c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</row>
    <row r="52" spans="1:207" s="84" customFormat="1" ht="30" customHeight="1" x14ac:dyDescent="0.25">
      <c r="A52" s="330"/>
      <c r="B52" s="328"/>
      <c r="C52" s="316"/>
      <c r="D52" s="316"/>
      <c r="E52" s="316"/>
      <c r="F52" s="324"/>
      <c r="G52" s="324"/>
      <c r="H52" s="334"/>
      <c r="I52" s="322"/>
      <c r="J52" s="350"/>
      <c r="K52" s="279">
        <f t="shared" si="6"/>
        <v>6864950</v>
      </c>
      <c r="L52" s="280">
        <v>0</v>
      </c>
      <c r="M52" s="280">
        <v>0</v>
      </c>
      <c r="N52" s="280">
        <v>0</v>
      </c>
      <c r="O52" s="280">
        <f>'[2]Прод. прилож (2)'!$D$1089</f>
        <v>6864950</v>
      </c>
      <c r="P52" s="280">
        <f>K52/H51</f>
        <v>2145.296875</v>
      </c>
      <c r="Q52" s="41">
        <v>9673</v>
      </c>
      <c r="R52" s="277" t="s">
        <v>35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</row>
    <row r="53" spans="1:207" s="111" customFormat="1" ht="30" customHeight="1" x14ac:dyDescent="0.25">
      <c r="A53" s="198">
        <v>29</v>
      </c>
      <c r="B53" s="221" t="s">
        <v>44</v>
      </c>
      <c r="C53" s="200">
        <v>1963</v>
      </c>
      <c r="D53" s="200" t="s">
        <v>141</v>
      </c>
      <c r="E53" s="200" t="s">
        <v>16</v>
      </c>
      <c r="F53" s="207">
        <v>4</v>
      </c>
      <c r="G53" s="207">
        <v>2</v>
      </c>
      <c r="H53" s="209">
        <v>1800</v>
      </c>
      <c r="I53" s="211">
        <v>0</v>
      </c>
      <c r="J53" s="224">
        <v>1130.04</v>
      </c>
      <c r="K53" s="279">
        <f t="shared" si="6"/>
        <v>57974.400000000001</v>
      </c>
      <c r="L53" s="280">
        <v>0</v>
      </c>
      <c r="M53" s="280">
        <v>0</v>
      </c>
      <c r="N53" s="280">
        <v>0</v>
      </c>
      <c r="O53" s="280">
        <f>'[1]Прод. прилож (2)'!$D$453</f>
        <v>57974.400000000001</v>
      </c>
      <c r="P53" s="280">
        <f t="shared" si="12"/>
        <v>32.207999999999998</v>
      </c>
      <c r="Q53" s="280">
        <v>9673</v>
      </c>
      <c r="R53" s="277" t="s">
        <v>34</v>
      </c>
    </row>
    <row r="54" spans="1:207" s="111" customFormat="1" ht="30" customHeight="1" x14ac:dyDescent="0.25">
      <c r="A54" s="228">
        <v>30</v>
      </c>
      <c r="B54" s="78" t="s">
        <v>45</v>
      </c>
      <c r="C54" s="229">
        <v>1963</v>
      </c>
      <c r="D54" s="229" t="s">
        <v>141</v>
      </c>
      <c r="E54" s="229" t="s">
        <v>16</v>
      </c>
      <c r="F54" s="278">
        <v>5</v>
      </c>
      <c r="G54" s="278">
        <v>2</v>
      </c>
      <c r="H54" s="279">
        <v>3166</v>
      </c>
      <c r="I54" s="284">
        <v>556</v>
      </c>
      <c r="J54" s="231">
        <v>1494.1</v>
      </c>
      <c r="K54" s="279">
        <f t="shared" si="6"/>
        <v>57974.400000000001</v>
      </c>
      <c r="L54" s="280">
        <v>0</v>
      </c>
      <c r="M54" s="280">
        <v>0</v>
      </c>
      <c r="N54" s="280">
        <v>0</v>
      </c>
      <c r="O54" s="280">
        <f>'[1]Прод. прилож (2)'!$D$454</f>
        <v>57974.400000000001</v>
      </c>
      <c r="P54" s="280">
        <f t="shared" si="12"/>
        <v>18.311560328490209</v>
      </c>
      <c r="Q54" s="280">
        <v>9673</v>
      </c>
      <c r="R54" s="277" t="s">
        <v>34</v>
      </c>
    </row>
    <row r="55" spans="1:207" s="111" customFormat="1" ht="30" customHeight="1" x14ac:dyDescent="0.25">
      <c r="A55" s="198">
        <v>31</v>
      </c>
      <c r="B55" s="78" t="s">
        <v>46</v>
      </c>
      <c r="C55" s="229">
        <v>1962</v>
      </c>
      <c r="D55" s="229" t="s">
        <v>141</v>
      </c>
      <c r="E55" s="229" t="s">
        <v>16</v>
      </c>
      <c r="F55" s="229">
        <v>4</v>
      </c>
      <c r="G55" s="229">
        <v>3</v>
      </c>
      <c r="H55" s="280">
        <v>1507.55</v>
      </c>
      <c r="I55" s="279">
        <v>433.2</v>
      </c>
      <c r="J55" s="231">
        <v>1509.5</v>
      </c>
      <c r="K55" s="279">
        <f t="shared" si="6"/>
        <v>90320.59</v>
      </c>
      <c r="L55" s="280">
        <v>0</v>
      </c>
      <c r="M55" s="280">
        <v>0</v>
      </c>
      <c r="N55" s="280">
        <v>0</v>
      </c>
      <c r="O55" s="280">
        <f>'[2]Прод. прилож (2)'!$D$1090</f>
        <v>90320.59</v>
      </c>
      <c r="P55" s="280">
        <f t="shared" si="12"/>
        <v>59.912168750621866</v>
      </c>
      <c r="Q55" s="280">
        <v>9673</v>
      </c>
      <c r="R55" s="277" t="s">
        <v>35</v>
      </c>
    </row>
    <row r="56" spans="1:207" s="111" customFormat="1" ht="30" customHeight="1" x14ac:dyDescent="0.25">
      <c r="A56" s="228">
        <v>32</v>
      </c>
      <c r="B56" s="78" t="s">
        <v>47</v>
      </c>
      <c r="C56" s="229">
        <v>1973</v>
      </c>
      <c r="D56" s="229" t="s">
        <v>141</v>
      </c>
      <c r="E56" s="229" t="s">
        <v>16</v>
      </c>
      <c r="F56" s="278">
        <v>5</v>
      </c>
      <c r="G56" s="278">
        <v>6</v>
      </c>
      <c r="H56" s="279">
        <v>5925.8</v>
      </c>
      <c r="I56" s="284">
        <v>0</v>
      </c>
      <c r="J56" s="231">
        <v>4385.8</v>
      </c>
      <c r="K56" s="279">
        <f t="shared" si="6"/>
        <v>11189450</v>
      </c>
      <c r="L56" s="280">
        <v>0</v>
      </c>
      <c r="M56" s="280">
        <v>0</v>
      </c>
      <c r="N56" s="280">
        <v>0</v>
      </c>
      <c r="O56" s="280">
        <f>'[1]Прод. прилож (2)'!$D$24</f>
        <v>11189450</v>
      </c>
      <c r="P56" s="280">
        <f t="shared" si="12"/>
        <v>1888.2598130210267</v>
      </c>
      <c r="Q56" s="280">
        <v>9673</v>
      </c>
      <c r="R56" s="277" t="s">
        <v>33</v>
      </c>
      <c r="S56" s="129"/>
    </row>
    <row r="57" spans="1:207" s="111" customFormat="1" ht="30" customHeight="1" x14ac:dyDescent="0.25">
      <c r="A57" s="198">
        <v>33</v>
      </c>
      <c r="B57" s="78" t="s">
        <v>30</v>
      </c>
      <c r="C57" s="229">
        <v>1965</v>
      </c>
      <c r="D57" s="229" t="s">
        <v>141</v>
      </c>
      <c r="E57" s="229" t="s">
        <v>16</v>
      </c>
      <c r="F57" s="229">
        <v>4</v>
      </c>
      <c r="G57" s="229">
        <v>3</v>
      </c>
      <c r="H57" s="280">
        <v>1998</v>
      </c>
      <c r="I57" s="279">
        <v>0</v>
      </c>
      <c r="J57" s="231">
        <v>1787.78</v>
      </c>
      <c r="K57" s="279">
        <f t="shared" si="6"/>
        <v>31808.69</v>
      </c>
      <c r="L57" s="280">
        <v>0</v>
      </c>
      <c r="M57" s="280">
        <v>0</v>
      </c>
      <c r="N57" s="280">
        <v>0</v>
      </c>
      <c r="O57" s="280">
        <f>'[2]Прод. прилож (2)'!$D$1091</f>
        <v>31808.69</v>
      </c>
      <c r="P57" s="280">
        <f t="shared" si="12"/>
        <v>15.920265265265265</v>
      </c>
      <c r="Q57" s="280">
        <v>9673</v>
      </c>
      <c r="R57" s="277" t="s">
        <v>35</v>
      </c>
    </row>
    <row r="58" spans="1:207" s="111" customFormat="1" ht="30" customHeight="1" x14ac:dyDescent="0.25">
      <c r="A58" s="228">
        <v>34</v>
      </c>
      <c r="B58" s="78" t="s">
        <v>48</v>
      </c>
      <c r="C58" s="229">
        <v>1965</v>
      </c>
      <c r="D58" s="229" t="s">
        <v>141</v>
      </c>
      <c r="E58" s="229" t="s">
        <v>16</v>
      </c>
      <c r="F58" s="229">
        <v>4</v>
      </c>
      <c r="G58" s="229">
        <v>2</v>
      </c>
      <c r="H58" s="280">
        <v>1186.69</v>
      </c>
      <c r="I58" s="279">
        <v>0</v>
      </c>
      <c r="J58" s="231">
        <v>1048.69</v>
      </c>
      <c r="K58" s="279">
        <f t="shared" si="6"/>
        <v>49221.02</v>
      </c>
      <c r="L58" s="280">
        <v>0</v>
      </c>
      <c r="M58" s="280">
        <v>0</v>
      </c>
      <c r="N58" s="280">
        <v>0</v>
      </c>
      <c r="O58" s="280">
        <f>'[2]Прод. прилож (2)'!$D$1092</f>
        <v>49221.02</v>
      </c>
      <c r="P58" s="280">
        <f t="shared" si="12"/>
        <v>41.477572070212098</v>
      </c>
      <c r="Q58" s="280">
        <v>9673</v>
      </c>
      <c r="R58" s="277" t="s">
        <v>35</v>
      </c>
    </row>
    <row r="59" spans="1:207" s="111" customFormat="1" ht="30" customHeight="1" x14ac:dyDescent="0.25">
      <c r="A59" s="198">
        <v>35</v>
      </c>
      <c r="B59" s="221" t="s">
        <v>920</v>
      </c>
      <c r="C59" s="202">
        <v>1975</v>
      </c>
      <c r="D59" s="202" t="s">
        <v>141</v>
      </c>
      <c r="E59" s="202" t="s">
        <v>16</v>
      </c>
      <c r="F59" s="205">
        <v>5</v>
      </c>
      <c r="G59" s="205">
        <v>2</v>
      </c>
      <c r="H59" s="224">
        <v>2420.62</v>
      </c>
      <c r="I59" s="226">
        <v>0</v>
      </c>
      <c r="J59" s="224">
        <v>2310.62</v>
      </c>
      <c r="K59" s="187">
        <f t="shared" si="6"/>
        <v>19339.3</v>
      </c>
      <c r="L59" s="231">
        <v>0</v>
      </c>
      <c r="M59" s="231">
        <v>0</v>
      </c>
      <c r="N59" s="231">
        <v>0</v>
      </c>
      <c r="O59" s="187">
        <f>'[1]Прод. прилож (2)'!$D$455</f>
        <v>19339.3</v>
      </c>
      <c r="P59" s="41">
        <f t="shared" si="12"/>
        <v>7.9893994100684953</v>
      </c>
      <c r="Q59" s="41">
        <v>9673</v>
      </c>
      <c r="R59" s="57" t="s">
        <v>34</v>
      </c>
      <c r="S59" s="83"/>
      <c r="T59" s="83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</row>
    <row r="60" spans="1:207" s="111" customFormat="1" ht="30" customHeight="1" x14ac:dyDescent="0.25">
      <c r="A60" s="228">
        <v>36</v>
      </c>
      <c r="B60" s="78" t="s">
        <v>1068</v>
      </c>
      <c r="C60" s="184">
        <v>1976</v>
      </c>
      <c r="D60" s="184" t="s">
        <v>141</v>
      </c>
      <c r="E60" s="184" t="s">
        <v>16</v>
      </c>
      <c r="F60" s="230">
        <v>5</v>
      </c>
      <c r="G60" s="230">
        <v>2</v>
      </c>
      <c r="H60" s="231">
        <v>2376.9299999999998</v>
      </c>
      <c r="I60" s="231">
        <v>73.2</v>
      </c>
      <c r="J60" s="231">
        <v>1776.05</v>
      </c>
      <c r="K60" s="279">
        <f t="shared" ref="K60" si="16">SUM(L60:O60)</f>
        <v>10306.31</v>
      </c>
      <c r="L60" s="280">
        <v>0</v>
      </c>
      <c r="M60" s="280">
        <v>0</v>
      </c>
      <c r="N60" s="280">
        <v>0</v>
      </c>
      <c r="O60" s="280">
        <f>'[2]Прод. прилож (2)'!$D$1093</f>
        <v>10306.31</v>
      </c>
      <c r="P60" s="41">
        <f t="shared" si="12"/>
        <v>4.3359753968354138</v>
      </c>
      <c r="Q60" s="280">
        <v>9673</v>
      </c>
      <c r="R60" s="277" t="s">
        <v>35</v>
      </c>
      <c r="S60" s="83"/>
      <c r="T60" s="83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</row>
    <row r="61" spans="1:207" s="84" customFormat="1" ht="30" customHeight="1" x14ac:dyDescent="0.25">
      <c r="A61" s="423" t="s">
        <v>1495</v>
      </c>
      <c r="B61" s="342" t="s">
        <v>49</v>
      </c>
      <c r="C61" s="338">
        <v>1945</v>
      </c>
      <c r="D61" s="338" t="s">
        <v>141</v>
      </c>
      <c r="E61" s="338" t="s">
        <v>16</v>
      </c>
      <c r="F61" s="424">
        <v>2</v>
      </c>
      <c r="G61" s="424">
        <v>1</v>
      </c>
      <c r="H61" s="425">
        <v>339.7</v>
      </c>
      <c r="I61" s="445">
        <v>29.01</v>
      </c>
      <c r="J61" s="445">
        <v>200.71</v>
      </c>
      <c r="K61" s="279">
        <f t="shared" si="6"/>
        <v>198553.05</v>
      </c>
      <c r="L61" s="280">
        <v>0</v>
      </c>
      <c r="M61" s="280">
        <v>0</v>
      </c>
      <c r="N61" s="280">
        <v>0</v>
      </c>
      <c r="O61" s="280">
        <f>'[1]Прод. прилож (2)'!$D$25</f>
        <v>198553.05</v>
      </c>
      <c r="P61" s="41">
        <f t="shared" si="12"/>
        <v>584.49528996173092</v>
      </c>
      <c r="Q61" s="280">
        <v>9673</v>
      </c>
      <c r="R61" s="277" t="s">
        <v>33</v>
      </c>
      <c r="S61" s="129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</row>
    <row r="62" spans="1:207" s="84" customFormat="1" ht="30" customHeight="1" x14ac:dyDescent="0.25">
      <c r="A62" s="423"/>
      <c r="B62" s="342"/>
      <c r="C62" s="338"/>
      <c r="D62" s="338"/>
      <c r="E62" s="338"/>
      <c r="F62" s="424"/>
      <c r="G62" s="424"/>
      <c r="H62" s="425"/>
      <c r="I62" s="445"/>
      <c r="J62" s="445"/>
      <c r="K62" s="279">
        <f t="shared" si="6"/>
        <v>8193.56</v>
      </c>
      <c r="L62" s="280">
        <v>0</v>
      </c>
      <c r="M62" s="280">
        <v>0</v>
      </c>
      <c r="N62" s="280">
        <v>0</v>
      </c>
      <c r="O62" s="280">
        <f>'[1]Прод. прилож (2)'!$D$456</f>
        <v>8193.56</v>
      </c>
      <c r="P62" s="280">
        <f>K62/H61</f>
        <v>24.119988224904326</v>
      </c>
      <c r="Q62" s="280">
        <v>9673</v>
      </c>
      <c r="R62" s="277" t="s">
        <v>34</v>
      </c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11"/>
      <c r="FX62" s="111"/>
      <c r="FY62" s="111"/>
      <c r="FZ62" s="111"/>
      <c r="GA62" s="111"/>
      <c r="GB62" s="111"/>
      <c r="GC62" s="111"/>
      <c r="GD62" s="111"/>
      <c r="GE62" s="111"/>
      <c r="GF62" s="111"/>
      <c r="GG62" s="111"/>
      <c r="GH62" s="111"/>
      <c r="GI62" s="111"/>
      <c r="GJ62" s="111"/>
      <c r="GK62" s="111"/>
      <c r="GL62" s="111"/>
      <c r="GM62" s="111"/>
      <c r="GN62" s="111"/>
      <c r="GO62" s="111"/>
      <c r="GP62" s="111"/>
      <c r="GQ62" s="111"/>
      <c r="GR62" s="111"/>
      <c r="GS62" s="111"/>
      <c r="GT62" s="111"/>
      <c r="GU62" s="111"/>
      <c r="GV62" s="111"/>
      <c r="GW62" s="111"/>
      <c r="GX62" s="111"/>
      <c r="GY62" s="111"/>
    </row>
    <row r="63" spans="1:207" s="84" customFormat="1" ht="30" customHeight="1" x14ac:dyDescent="0.25">
      <c r="A63" s="277" t="s">
        <v>1407</v>
      </c>
      <c r="B63" s="78" t="s">
        <v>1258</v>
      </c>
      <c r="C63" s="229">
        <v>1951</v>
      </c>
      <c r="D63" s="229" t="s">
        <v>141</v>
      </c>
      <c r="E63" s="229" t="s">
        <v>16</v>
      </c>
      <c r="F63" s="278">
        <v>3</v>
      </c>
      <c r="G63" s="278">
        <v>2</v>
      </c>
      <c r="H63" s="279">
        <v>1358.49</v>
      </c>
      <c r="I63" s="284">
        <v>89.02</v>
      </c>
      <c r="J63" s="284">
        <v>1033.53</v>
      </c>
      <c r="K63" s="279">
        <f>SUM(L63:O63)</f>
        <v>5045327.5</v>
      </c>
      <c r="L63" s="280">
        <v>0</v>
      </c>
      <c r="M63" s="280">
        <v>0</v>
      </c>
      <c r="N63" s="280">
        <v>0</v>
      </c>
      <c r="O63" s="280">
        <f>'[2]Прод. прилож (2)'!$D$1094</f>
        <v>5045327.5</v>
      </c>
      <c r="P63" s="280">
        <f>K63/H63</f>
        <v>3713.9231794124357</v>
      </c>
      <c r="Q63" s="280">
        <v>9673</v>
      </c>
      <c r="R63" s="277" t="s">
        <v>35</v>
      </c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  <c r="FV63" s="111"/>
      <c r="FW63" s="111"/>
      <c r="FX63" s="111"/>
      <c r="FY63" s="111"/>
      <c r="FZ63" s="111"/>
      <c r="GA63" s="111"/>
      <c r="GB63" s="111"/>
      <c r="GC63" s="111"/>
      <c r="GD63" s="111"/>
      <c r="GE63" s="111"/>
      <c r="GF63" s="111"/>
      <c r="GG63" s="111"/>
      <c r="GH63" s="111"/>
      <c r="GI63" s="111"/>
      <c r="GJ63" s="111"/>
      <c r="GK63" s="111"/>
      <c r="GL63" s="111"/>
      <c r="GM63" s="111"/>
      <c r="GN63" s="111"/>
      <c r="GO63" s="111"/>
      <c r="GP63" s="111"/>
      <c r="GQ63" s="111"/>
      <c r="GR63" s="111"/>
      <c r="GS63" s="111"/>
      <c r="GT63" s="111"/>
      <c r="GU63" s="111"/>
      <c r="GV63" s="111"/>
      <c r="GW63" s="111"/>
      <c r="GX63" s="111"/>
      <c r="GY63" s="111"/>
    </row>
    <row r="64" spans="1:207" s="84" customFormat="1" ht="30" customHeight="1" x14ac:dyDescent="0.25">
      <c r="A64" s="277" t="s">
        <v>1408</v>
      </c>
      <c r="B64" s="78" t="s">
        <v>50</v>
      </c>
      <c r="C64" s="229">
        <v>1964</v>
      </c>
      <c r="D64" s="229" t="s">
        <v>141</v>
      </c>
      <c r="E64" s="229" t="s">
        <v>16</v>
      </c>
      <c r="F64" s="278">
        <v>4</v>
      </c>
      <c r="G64" s="278">
        <v>2</v>
      </c>
      <c r="H64" s="279">
        <v>1792</v>
      </c>
      <c r="I64" s="284">
        <v>155.5</v>
      </c>
      <c r="J64" s="279">
        <v>1126.54</v>
      </c>
      <c r="K64" s="279">
        <f t="shared" si="6"/>
        <v>46379.519999999997</v>
      </c>
      <c r="L64" s="280">
        <v>0</v>
      </c>
      <c r="M64" s="280">
        <v>0</v>
      </c>
      <c r="N64" s="280">
        <v>0</v>
      </c>
      <c r="O64" s="280">
        <f>'[1]Прод. прилож (2)'!$D$457</f>
        <v>46379.519999999997</v>
      </c>
      <c r="P64" s="280">
        <f>K64/H64</f>
        <v>25.881428571428568</v>
      </c>
      <c r="Q64" s="280">
        <v>9673</v>
      </c>
      <c r="R64" s="277" t="s">
        <v>34</v>
      </c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  <c r="FV64" s="111"/>
      <c r="FW64" s="111"/>
      <c r="FX64" s="111"/>
      <c r="FY64" s="111"/>
      <c r="FZ64" s="111"/>
      <c r="GA64" s="111"/>
      <c r="GB64" s="111"/>
      <c r="GC64" s="111"/>
      <c r="GD64" s="111"/>
      <c r="GE64" s="111"/>
      <c r="GF64" s="111"/>
      <c r="GG64" s="111"/>
      <c r="GH64" s="111"/>
      <c r="GI64" s="111"/>
      <c r="GJ64" s="111"/>
      <c r="GK64" s="111"/>
      <c r="GL64" s="111"/>
      <c r="GM64" s="111"/>
      <c r="GN64" s="111"/>
      <c r="GO64" s="111"/>
      <c r="GP64" s="111"/>
      <c r="GQ64" s="111"/>
      <c r="GR64" s="111"/>
      <c r="GS64" s="111"/>
      <c r="GT64" s="111"/>
      <c r="GU64" s="111"/>
      <c r="GV64" s="111"/>
      <c r="GW64" s="111"/>
      <c r="GX64" s="111"/>
      <c r="GY64" s="111"/>
    </row>
    <row r="65" spans="1:207" s="84" customFormat="1" ht="30" customHeight="1" x14ac:dyDescent="0.25">
      <c r="A65" s="423" t="s">
        <v>1397</v>
      </c>
      <c r="B65" s="342" t="s">
        <v>51</v>
      </c>
      <c r="C65" s="338">
        <v>1962</v>
      </c>
      <c r="D65" s="338" t="s">
        <v>141</v>
      </c>
      <c r="E65" s="338" t="s">
        <v>16</v>
      </c>
      <c r="F65" s="424">
        <v>2</v>
      </c>
      <c r="G65" s="424">
        <v>2</v>
      </c>
      <c r="H65" s="425">
        <v>793.9</v>
      </c>
      <c r="I65" s="445">
        <v>96.8</v>
      </c>
      <c r="J65" s="445">
        <v>460.47</v>
      </c>
      <c r="K65" s="279">
        <f t="shared" ref="K65" si="17">SUM(L65:O65)</f>
        <v>5566973.25</v>
      </c>
      <c r="L65" s="280">
        <v>0</v>
      </c>
      <c r="M65" s="280">
        <v>0</v>
      </c>
      <c r="N65" s="280">
        <v>0</v>
      </c>
      <c r="O65" s="280">
        <f>'[1]Прод. прилож (2)'!$D$26</f>
        <v>5566973.25</v>
      </c>
      <c r="P65" s="280">
        <f>K65/H65</f>
        <v>7012.1844690767102</v>
      </c>
      <c r="Q65" s="280">
        <v>9673</v>
      </c>
      <c r="R65" s="277" t="s">
        <v>33</v>
      </c>
      <c r="S65" s="129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1"/>
      <c r="EP65" s="111"/>
      <c r="EQ65" s="111"/>
      <c r="ER65" s="111"/>
      <c r="ES65" s="111"/>
      <c r="ET65" s="111"/>
      <c r="EU65" s="111"/>
      <c r="EV65" s="111"/>
      <c r="EW65" s="111"/>
      <c r="EX65" s="111"/>
      <c r="EY65" s="111"/>
      <c r="EZ65" s="111"/>
      <c r="FA65" s="111"/>
      <c r="FB65" s="111"/>
      <c r="FC65" s="111"/>
      <c r="FD65" s="111"/>
      <c r="FE65" s="111"/>
      <c r="FF65" s="111"/>
      <c r="FG65" s="111"/>
      <c r="FH65" s="111"/>
      <c r="FI65" s="111"/>
      <c r="FJ65" s="111"/>
      <c r="FK65" s="111"/>
      <c r="FL65" s="111"/>
      <c r="FM65" s="111"/>
      <c r="FN65" s="111"/>
      <c r="FO65" s="111"/>
      <c r="FP65" s="111"/>
      <c r="FQ65" s="111"/>
      <c r="FR65" s="111"/>
      <c r="FS65" s="111"/>
      <c r="FT65" s="111"/>
      <c r="FU65" s="111"/>
      <c r="FV65" s="111"/>
      <c r="FW65" s="111"/>
      <c r="FX65" s="111"/>
      <c r="FY65" s="111"/>
      <c r="FZ65" s="111"/>
      <c r="GA65" s="111"/>
      <c r="GB65" s="111"/>
      <c r="GC65" s="111"/>
      <c r="GD65" s="111"/>
      <c r="GE65" s="111"/>
      <c r="GF65" s="111"/>
      <c r="GG65" s="111"/>
      <c r="GH65" s="111"/>
      <c r="GI65" s="111"/>
      <c r="GJ65" s="111"/>
      <c r="GK65" s="111"/>
      <c r="GL65" s="111"/>
      <c r="GM65" s="111"/>
      <c r="GN65" s="111"/>
      <c r="GO65" s="111"/>
      <c r="GP65" s="111"/>
      <c r="GQ65" s="111"/>
      <c r="GR65" s="111"/>
      <c r="GS65" s="111"/>
      <c r="GT65" s="111"/>
      <c r="GU65" s="111"/>
      <c r="GV65" s="111"/>
      <c r="GW65" s="111"/>
      <c r="GX65" s="111"/>
      <c r="GY65" s="111"/>
    </row>
    <row r="66" spans="1:207" s="84" customFormat="1" ht="30" customHeight="1" x14ac:dyDescent="0.25">
      <c r="A66" s="423"/>
      <c r="B66" s="342"/>
      <c r="C66" s="338"/>
      <c r="D66" s="338"/>
      <c r="E66" s="338"/>
      <c r="F66" s="424"/>
      <c r="G66" s="424"/>
      <c r="H66" s="425"/>
      <c r="I66" s="445"/>
      <c r="J66" s="445"/>
      <c r="K66" s="279">
        <f t="shared" si="6"/>
        <v>3559810.65</v>
      </c>
      <c r="L66" s="280">
        <v>0</v>
      </c>
      <c r="M66" s="280">
        <v>0</v>
      </c>
      <c r="N66" s="280">
        <v>0</v>
      </c>
      <c r="O66" s="280">
        <f>'[1]Прод. прилож (2)'!$D$458</f>
        <v>3559810.65</v>
      </c>
      <c r="P66" s="280">
        <f>K66/H65</f>
        <v>4483.9534576143087</v>
      </c>
      <c r="Q66" s="280">
        <v>9673</v>
      </c>
      <c r="R66" s="277" t="s">
        <v>34</v>
      </c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  <c r="FV66" s="111"/>
      <c r="FW66" s="111"/>
      <c r="FX66" s="111"/>
      <c r="FY66" s="111"/>
      <c r="FZ66" s="111"/>
      <c r="GA66" s="111"/>
      <c r="GB66" s="111"/>
      <c r="GC66" s="111"/>
      <c r="GD66" s="111"/>
      <c r="GE66" s="111"/>
      <c r="GF66" s="111"/>
      <c r="GG66" s="111"/>
      <c r="GH66" s="111"/>
      <c r="GI66" s="111"/>
      <c r="GJ66" s="111"/>
      <c r="GK66" s="111"/>
      <c r="GL66" s="111"/>
      <c r="GM66" s="111"/>
      <c r="GN66" s="111"/>
      <c r="GO66" s="111"/>
      <c r="GP66" s="111"/>
      <c r="GQ66" s="111"/>
      <c r="GR66" s="111"/>
      <c r="GS66" s="111"/>
      <c r="GT66" s="111"/>
      <c r="GU66" s="111"/>
      <c r="GV66" s="111"/>
      <c r="GW66" s="111"/>
      <c r="GX66" s="111"/>
      <c r="GY66" s="111"/>
    </row>
    <row r="67" spans="1:207" s="111" customFormat="1" ht="30" customHeight="1" x14ac:dyDescent="0.25">
      <c r="A67" s="277" t="s">
        <v>1289</v>
      </c>
      <c r="B67" s="78" t="s">
        <v>628</v>
      </c>
      <c r="C67" s="229">
        <v>1967</v>
      </c>
      <c r="D67" s="229" t="s">
        <v>141</v>
      </c>
      <c r="E67" s="229" t="s">
        <v>16</v>
      </c>
      <c r="F67" s="229">
        <v>4</v>
      </c>
      <c r="G67" s="229">
        <v>4</v>
      </c>
      <c r="H67" s="280">
        <v>4190.7700000000004</v>
      </c>
      <c r="I67" s="279">
        <v>0</v>
      </c>
      <c r="J67" s="279">
        <v>4190.7700000000004</v>
      </c>
      <c r="K67" s="279">
        <f t="shared" si="6"/>
        <v>52118.77</v>
      </c>
      <c r="L67" s="280">
        <v>0</v>
      </c>
      <c r="M67" s="280">
        <v>0</v>
      </c>
      <c r="N67" s="280">
        <v>0</v>
      </c>
      <c r="O67" s="280">
        <f>'[2]Прод. прилож (2)'!$D$1095</f>
        <v>52118.77</v>
      </c>
      <c r="P67" s="280">
        <f>K67/H67</f>
        <v>12.436561777429921</v>
      </c>
      <c r="Q67" s="280">
        <v>9673</v>
      </c>
      <c r="R67" s="277" t="s">
        <v>35</v>
      </c>
    </row>
    <row r="68" spans="1:207" s="111" customFormat="1" ht="30" customHeight="1" x14ac:dyDescent="0.25">
      <c r="A68" s="277" t="s">
        <v>1290</v>
      </c>
      <c r="B68" s="78" t="s">
        <v>884</v>
      </c>
      <c r="C68" s="229">
        <v>1973</v>
      </c>
      <c r="D68" s="229">
        <v>2008</v>
      </c>
      <c r="E68" s="229" t="s">
        <v>16</v>
      </c>
      <c r="F68" s="229">
        <v>5</v>
      </c>
      <c r="G68" s="229">
        <v>6</v>
      </c>
      <c r="H68" s="280">
        <v>6123.59</v>
      </c>
      <c r="I68" s="279">
        <v>41.36</v>
      </c>
      <c r="J68" s="279">
        <v>4498.6000000000004</v>
      </c>
      <c r="K68" s="279">
        <f t="shared" si="6"/>
        <v>44596.43</v>
      </c>
      <c r="L68" s="280">
        <v>0</v>
      </c>
      <c r="M68" s="280">
        <v>0</v>
      </c>
      <c r="N68" s="280">
        <v>0</v>
      </c>
      <c r="O68" s="280">
        <f>'[2]Прод. прилож (2)'!$D$1096</f>
        <v>44596.43</v>
      </c>
      <c r="P68" s="280">
        <f>O68/H68</f>
        <v>7.282726309240168</v>
      </c>
      <c r="Q68" s="280">
        <v>9673</v>
      </c>
      <c r="R68" s="277" t="s">
        <v>35</v>
      </c>
    </row>
    <row r="69" spans="1:207" s="111" customFormat="1" ht="30" customHeight="1" x14ac:dyDescent="0.25">
      <c r="A69" s="277" t="s">
        <v>1291</v>
      </c>
      <c r="B69" s="77" t="s">
        <v>942</v>
      </c>
      <c r="C69" s="184">
        <v>1950</v>
      </c>
      <c r="D69" s="184" t="s">
        <v>141</v>
      </c>
      <c r="E69" s="184" t="s">
        <v>16</v>
      </c>
      <c r="F69" s="230">
        <v>2</v>
      </c>
      <c r="G69" s="230">
        <v>1</v>
      </c>
      <c r="H69" s="231">
        <v>393.4</v>
      </c>
      <c r="I69" s="232">
        <v>329.4</v>
      </c>
      <c r="J69" s="232">
        <v>113.4</v>
      </c>
      <c r="K69" s="231">
        <f t="shared" si="6"/>
        <v>9737.2099999999991</v>
      </c>
      <c r="L69" s="231">
        <v>0</v>
      </c>
      <c r="M69" s="231">
        <v>0</v>
      </c>
      <c r="N69" s="231">
        <v>0</v>
      </c>
      <c r="O69" s="187">
        <f>'[1]Прод. прилож (2)'!$D$459</f>
        <v>9737.2099999999991</v>
      </c>
      <c r="P69" s="41">
        <f>O69/H69</f>
        <v>24.751423487544482</v>
      </c>
      <c r="Q69" s="231">
        <v>9673</v>
      </c>
      <c r="R69" s="57" t="s">
        <v>34</v>
      </c>
      <c r="S69" s="83"/>
      <c r="T69" s="83"/>
      <c r="U69" s="83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</row>
    <row r="70" spans="1:207" s="111" customFormat="1" ht="30" customHeight="1" x14ac:dyDescent="0.25">
      <c r="A70" s="277" t="s">
        <v>1292</v>
      </c>
      <c r="B70" s="78" t="s">
        <v>922</v>
      </c>
      <c r="C70" s="229">
        <v>1967</v>
      </c>
      <c r="D70" s="229">
        <v>2008</v>
      </c>
      <c r="E70" s="229" t="s">
        <v>16</v>
      </c>
      <c r="F70" s="229">
        <v>4</v>
      </c>
      <c r="G70" s="229">
        <v>3</v>
      </c>
      <c r="H70" s="280">
        <v>1906.9</v>
      </c>
      <c r="I70" s="279">
        <v>65.5</v>
      </c>
      <c r="J70" s="279">
        <v>1306.3599999999999</v>
      </c>
      <c r="K70" s="279">
        <f t="shared" si="6"/>
        <v>52232.43</v>
      </c>
      <c r="L70" s="280">
        <v>0</v>
      </c>
      <c r="M70" s="280">
        <v>0</v>
      </c>
      <c r="N70" s="280">
        <v>0</v>
      </c>
      <c r="O70" s="280">
        <f>'[2]Прод. прилож (2)'!$D$1097</f>
        <v>52232.43</v>
      </c>
      <c r="P70" s="280">
        <f>O70/H70</f>
        <v>27.391279039278409</v>
      </c>
      <c r="Q70" s="280">
        <v>9673</v>
      </c>
      <c r="R70" s="277" t="s">
        <v>35</v>
      </c>
    </row>
    <row r="71" spans="1:207" s="111" customFormat="1" ht="30" customHeight="1" x14ac:dyDescent="0.25">
      <c r="A71" s="277" t="s">
        <v>1293</v>
      </c>
      <c r="B71" s="78" t="s">
        <v>32</v>
      </c>
      <c r="C71" s="229">
        <v>1964</v>
      </c>
      <c r="D71" s="229" t="s">
        <v>141</v>
      </c>
      <c r="E71" s="229" t="s">
        <v>16</v>
      </c>
      <c r="F71" s="278">
        <v>4</v>
      </c>
      <c r="G71" s="278">
        <v>2</v>
      </c>
      <c r="H71" s="279">
        <v>1748.74</v>
      </c>
      <c r="I71" s="284">
        <v>139.1</v>
      </c>
      <c r="J71" s="279">
        <v>1231.8</v>
      </c>
      <c r="K71" s="279">
        <f t="shared" ref="K71" si="18">SUM(L71:O71)</f>
        <v>244232.4</v>
      </c>
      <c r="L71" s="280">
        <v>0</v>
      </c>
      <c r="M71" s="280">
        <v>0</v>
      </c>
      <c r="N71" s="280">
        <v>0</v>
      </c>
      <c r="O71" s="280">
        <f>'[1]Прод. прилож (2)'!$D$27</f>
        <v>244232.4</v>
      </c>
      <c r="P71" s="280">
        <f>O71/H71</f>
        <v>139.66192801674347</v>
      </c>
      <c r="Q71" s="280">
        <v>9673</v>
      </c>
      <c r="R71" s="277" t="s">
        <v>33</v>
      </c>
      <c r="S71" s="129"/>
    </row>
    <row r="72" spans="1:207" s="111" customFormat="1" ht="30" customHeight="1" x14ac:dyDescent="0.25">
      <c r="A72" s="277" t="s">
        <v>1294</v>
      </c>
      <c r="B72" s="78" t="s">
        <v>52</v>
      </c>
      <c r="C72" s="229">
        <v>1966</v>
      </c>
      <c r="D72" s="229" t="s">
        <v>141</v>
      </c>
      <c r="E72" s="229" t="s">
        <v>16</v>
      </c>
      <c r="F72" s="278">
        <v>4</v>
      </c>
      <c r="G72" s="278">
        <v>3</v>
      </c>
      <c r="H72" s="279">
        <v>2206.6999999999998</v>
      </c>
      <c r="I72" s="284">
        <v>0</v>
      </c>
      <c r="J72" s="279">
        <v>2206.6999999999998</v>
      </c>
      <c r="K72" s="279">
        <f t="shared" ref="K72:K108" si="19">SUM(L72:O72)</f>
        <v>6706850</v>
      </c>
      <c r="L72" s="280">
        <v>0</v>
      </c>
      <c r="M72" s="280">
        <v>0</v>
      </c>
      <c r="N72" s="280">
        <v>0</v>
      </c>
      <c r="O72" s="280">
        <f>'[1]Прод. прилож (2)'!$D$28</f>
        <v>6706850</v>
      </c>
      <c r="P72" s="280">
        <f t="shared" ref="P72:P87" si="20">O72/H72</f>
        <v>3039.3120949834597</v>
      </c>
      <c r="Q72" s="280">
        <v>9673</v>
      </c>
      <c r="R72" s="277" t="s">
        <v>33</v>
      </c>
      <c r="S72" s="129"/>
    </row>
    <row r="73" spans="1:207" s="111" customFormat="1" ht="30" customHeight="1" x14ac:dyDescent="0.25">
      <c r="A73" s="277" t="s">
        <v>1295</v>
      </c>
      <c r="B73" s="78" t="s">
        <v>53</v>
      </c>
      <c r="C73" s="229">
        <v>1962</v>
      </c>
      <c r="D73" s="229" t="s">
        <v>141</v>
      </c>
      <c r="E73" s="229" t="s">
        <v>16</v>
      </c>
      <c r="F73" s="278">
        <v>2</v>
      </c>
      <c r="G73" s="278">
        <v>3</v>
      </c>
      <c r="H73" s="279">
        <v>537.79999999999995</v>
      </c>
      <c r="I73" s="284">
        <v>0</v>
      </c>
      <c r="J73" s="279">
        <v>473.66</v>
      </c>
      <c r="K73" s="279">
        <f t="shared" si="19"/>
        <v>10654.33</v>
      </c>
      <c r="L73" s="280">
        <v>0</v>
      </c>
      <c r="M73" s="280">
        <v>0</v>
      </c>
      <c r="N73" s="280">
        <v>0</v>
      </c>
      <c r="O73" s="280">
        <f>'[1]Прод. прилож (2)'!$D$460</f>
        <v>10654.33</v>
      </c>
      <c r="P73" s="280">
        <f t="shared" si="20"/>
        <v>19.810952026775755</v>
      </c>
      <c r="Q73" s="280">
        <v>9673</v>
      </c>
      <c r="R73" s="277" t="s">
        <v>34</v>
      </c>
    </row>
    <row r="74" spans="1:207" s="111" customFormat="1" ht="30" customHeight="1" x14ac:dyDescent="0.25">
      <c r="A74" s="277" t="s">
        <v>1296</v>
      </c>
      <c r="B74" s="78" t="s">
        <v>54</v>
      </c>
      <c r="C74" s="229">
        <v>1967</v>
      </c>
      <c r="D74" s="229" t="s">
        <v>141</v>
      </c>
      <c r="E74" s="229" t="s">
        <v>16</v>
      </c>
      <c r="F74" s="229">
        <v>2</v>
      </c>
      <c r="G74" s="229">
        <v>3</v>
      </c>
      <c r="H74" s="280">
        <v>640.20000000000005</v>
      </c>
      <c r="I74" s="279">
        <v>0</v>
      </c>
      <c r="J74" s="279">
        <v>476.69</v>
      </c>
      <c r="K74" s="279">
        <f t="shared" si="19"/>
        <v>44114.05</v>
      </c>
      <c r="L74" s="280">
        <v>0</v>
      </c>
      <c r="M74" s="280">
        <v>0</v>
      </c>
      <c r="N74" s="280">
        <v>0</v>
      </c>
      <c r="O74" s="280">
        <f>'[2]Прод. прилож (2)'!$D$1098</f>
        <v>44114.05</v>
      </c>
      <c r="P74" s="280">
        <f t="shared" si="20"/>
        <v>68.906669790690415</v>
      </c>
      <c r="Q74" s="280">
        <v>9673</v>
      </c>
      <c r="R74" s="277" t="s">
        <v>35</v>
      </c>
    </row>
    <row r="75" spans="1:207" s="111" customFormat="1" ht="30" customHeight="1" x14ac:dyDescent="0.25">
      <c r="A75" s="277" t="s">
        <v>1354</v>
      </c>
      <c r="B75" s="78" t="s">
        <v>55</v>
      </c>
      <c r="C75" s="229">
        <v>1967</v>
      </c>
      <c r="D75" s="229" t="s">
        <v>141</v>
      </c>
      <c r="E75" s="229" t="s">
        <v>16</v>
      </c>
      <c r="F75" s="278">
        <v>2</v>
      </c>
      <c r="G75" s="278">
        <v>2</v>
      </c>
      <c r="H75" s="279">
        <v>503.4</v>
      </c>
      <c r="I75" s="284">
        <v>0</v>
      </c>
      <c r="J75" s="279">
        <v>451.02</v>
      </c>
      <c r="K75" s="279">
        <f t="shared" si="19"/>
        <v>6915131.5800000001</v>
      </c>
      <c r="L75" s="280">
        <v>0</v>
      </c>
      <c r="M75" s="280">
        <v>0</v>
      </c>
      <c r="N75" s="280">
        <v>0</v>
      </c>
      <c r="O75" s="280">
        <f>'[1]Прод. прилож (2)'!$D$29</f>
        <v>6915131.5800000001</v>
      </c>
      <c r="P75" s="280">
        <f t="shared" si="20"/>
        <v>13736.852562574495</v>
      </c>
      <c r="Q75" s="280">
        <v>9673</v>
      </c>
      <c r="R75" s="277" t="s">
        <v>33</v>
      </c>
      <c r="S75" s="129"/>
    </row>
    <row r="76" spans="1:207" s="111" customFormat="1" ht="30" customHeight="1" x14ac:dyDescent="0.25">
      <c r="A76" s="277" t="s">
        <v>1398</v>
      </c>
      <c r="B76" s="78" t="s">
        <v>56</v>
      </c>
      <c r="C76" s="229">
        <v>1964</v>
      </c>
      <c r="D76" s="229" t="s">
        <v>141</v>
      </c>
      <c r="E76" s="229" t="s">
        <v>16</v>
      </c>
      <c r="F76" s="278">
        <v>2</v>
      </c>
      <c r="G76" s="278">
        <v>3</v>
      </c>
      <c r="H76" s="279">
        <v>547.79999999999995</v>
      </c>
      <c r="I76" s="284">
        <v>0</v>
      </c>
      <c r="J76" s="279">
        <v>482.82</v>
      </c>
      <c r="K76" s="279">
        <f t="shared" si="19"/>
        <v>7515866.6199999992</v>
      </c>
      <c r="L76" s="280">
        <v>0</v>
      </c>
      <c r="M76" s="280">
        <v>0</v>
      </c>
      <c r="N76" s="280">
        <v>0</v>
      </c>
      <c r="O76" s="280">
        <f>'[1]Прод. прилож (2)'!$D$30</f>
        <v>7515866.6199999992</v>
      </c>
      <c r="P76" s="280">
        <f t="shared" si="20"/>
        <v>13720.092405987587</v>
      </c>
      <c r="Q76" s="280">
        <v>9673</v>
      </c>
      <c r="R76" s="277" t="s">
        <v>33</v>
      </c>
      <c r="S76" s="129"/>
    </row>
    <row r="77" spans="1:207" s="111" customFormat="1" ht="30" customHeight="1" x14ac:dyDescent="0.25">
      <c r="A77" s="277" t="s">
        <v>1399</v>
      </c>
      <c r="B77" s="78" t="s">
        <v>57</v>
      </c>
      <c r="C77" s="229">
        <v>1967</v>
      </c>
      <c r="D77" s="229" t="s">
        <v>141</v>
      </c>
      <c r="E77" s="229" t="s">
        <v>16</v>
      </c>
      <c r="F77" s="229">
        <v>2</v>
      </c>
      <c r="G77" s="229">
        <v>3</v>
      </c>
      <c r="H77" s="280">
        <v>488.8</v>
      </c>
      <c r="I77" s="279">
        <v>0</v>
      </c>
      <c r="J77" s="279">
        <v>488.8</v>
      </c>
      <c r="K77" s="279">
        <f t="shared" si="19"/>
        <v>44114.05</v>
      </c>
      <c r="L77" s="280">
        <v>0</v>
      </c>
      <c r="M77" s="280">
        <v>0</v>
      </c>
      <c r="N77" s="280">
        <v>0</v>
      </c>
      <c r="O77" s="280">
        <f>'[2]Прод. прилож (2)'!$D$1099</f>
        <v>44114.05</v>
      </c>
      <c r="P77" s="280">
        <f t="shared" si="20"/>
        <v>90.249693126022919</v>
      </c>
      <c r="Q77" s="280">
        <v>9673</v>
      </c>
      <c r="R77" s="277" t="s">
        <v>35</v>
      </c>
    </row>
    <row r="78" spans="1:207" s="111" customFormat="1" ht="30" customHeight="1" x14ac:dyDescent="0.25">
      <c r="A78" s="277" t="s">
        <v>1400</v>
      </c>
      <c r="B78" s="78" t="s">
        <v>58</v>
      </c>
      <c r="C78" s="229">
        <v>1963</v>
      </c>
      <c r="D78" s="229" t="s">
        <v>141</v>
      </c>
      <c r="E78" s="229" t="s">
        <v>16</v>
      </c>
      <c r="F78" s="278">
        <v>2</v>
      </c>
      <c r="G78" s="278">
        <v>3</v>
      </c>
      <c r="H78" s="279">
        <v>486.7</v>
      </c>
      <c r="I78" s="284">
        <v>0</v>
      </c>
      <c r="J78" s="279">
        <v>486.68</v>
      </c>
      <c r="K78" s="279">
        <f t="shared" si="19"/>
        <v>4690.87</v>
      </c>
      <c r="L78" s="280">
        <v>0</v>
      </c>
      <c r="M78" s="280">
        <v>0</v>
      </c>
      <c r="N78" s="280">
        <v>0</v>
      </c>
      <c r="O78" s="280">
        <f>'[1]Прод. прилож (2)'!$D$461</f>
        <v>4690.87</v>
      </c>
      <c r="P78" s="280">
        <f t="shared" si="20"/>
        <v>9.6381138278200122</v>
      </c>
      <c r="Q78" s="280">
        <v>9673</v>
      </c>
      <c r="R78" s="277" t="s">
        <v>34</v>
      </c>
    </row>
    <row r="79" spans="1:207" s="111" customFormat="1" ht="30" customHeight="1" x14ac:dyDescent="0.25">
      <c r="A79" s="277" t="s">
        <v>1401</v>
      </c>
      <c r="B79" s="78" t="s">
        <v>60</v>
      </c>
      <c r="C79" s="229">
        <v>1981</v>
      </c>
      <c r="D79" s="229" t="s">
        <v>141</v>
      </c>
      <c r="E79" s="229" t="s">
        <v>18</v>
      </c>
      <c r="F79" s="278">
        <v>5</v>
      </c>
      <c r="G79" s="278">
        <v>3</v>
      </c>
      <c r="H79" s="279">
        <v>3373.8</v>
      </c>
      <c r="I79" s="284">
        <v>0</v>
      </c>
      <c r="J79" s="279">
        <v>2533.5500000000002</v>
      </c>
      <c r="K79" s="279">
        <f t="shared" si="19"/>
        <v>35114.699999999997</v>
      </c>
      <c r="L79" s="280">
        <v>0</v>
      </c>
      <c r="M79" s="280">
        <v>0</v>
      </c>
      <c r="N79" s="280">
        <v>0</v>
      </c>
      <c r="O79" s="280">
        <f>'[1]Прод. прилож (2)'!$D$462</f>
        <v>35114.699999999997</v>
      </c>
      <c r="P79" s="280">
        <f t="shared" si="20"/>
        <v>10.408056197759201</v>
      </c>
      <c r="Q79" s="280">
        <v>9673</v>
      </c>
      <c r="R79" s="277" t="s">
        <v>34</v>
      </c>
    </row>
    <row r="80" spans="1:207" s="111" customFormat="1" ht="30" customHeight="1" x14ac:dyDescent="0.25">
      <c r="A80" s="277" t="s">
        <v>1402</v>
      </c>
      <c r="B80" s="78" t="s">
        <v>1130</v>
      </c>
      <c r="C80" s="229">
        <v>1985</v>
      </c>
      <c r="D80" s="229" t="s">
        <v>141</v>
      </c>
      <c r="E80" s="229" t="s">
        <v>18</v>
      </c>
      <c r="F80" s="278">
        <v>12</v>
      </c>
      <c r="G80" s="278">
        <v>2</v>
      </c>
      <c r="H80" s="279">
        <v>6921.9</v>
      </c>
      <c r="I80" s="284">
        <v>306.3</v>
      </c>
      <c r="J80" s="279">
        <v>5521.92</v>
      </c>
      <c r="K80" s="279">
        <f t="shared" si="19"/>
        <v>14238496.960000001</v>
      </c>
      <c r="L80" s="280">
        <v>0</v>
      </c>
      <c r="M80" s="280">
        <v>0</v>
      </c>
      <c r="N80" s="280">
        <v>0</v>
      </c>
      <c r="O80" s="280">
        <f>'[1]Прод. прилож (2)'!$D$463</f>
        <v>14238496.960000001</v>
      </c>
      <c r="P80" s="280">
        <f t="shared" si="20"/>
        <v>2057.021476762161</v>
      </c>
      <c r="Q80" s="280">
        <v>9673</v>
      </c>
      <c r="R80" s="277" t="s">
        <v>34</v>
      </c>
    </row>
    <row r="81" spans="1:207" s="111" customFormat="1" ht="30" customHeight="1" x14ac:dyDescent="0.25">
      <c r="A81" s="277" t="s">
        <v>1403</v>
      </c>
      <c r="B81" s="78" t="s">
        <v>59</v>
      </c>
      <c r="C81" s="229">
        <v>1966</v>
      </c>
      <c r="D81" s="229" t="s">
        <v>141</v>
      </c>
      <c r="E81" s="229" t="s">
        <v>16</v>
      </c>
      <c r="F81" s="278">
        <v>9</v>
      </c>
      <c r="G81" s="278">
        <v>6</v>
      </c>
      <c r="H81" s="279">
        <v>12814</v>
      </c>
      <c r="I81" s="284">
        <v>0</v>
      </c>
      <c r="J81" s="279">
        <v>10694.95</v>
      </c>
      <c r="K81" s="279">
        <f t="shared" si="19"/>
        <v>7450157.6399999997</v>
      </c>
      <c r="L81" s="280">
        <v>0</v>
      </c>
      <c r="M81" s="280">
        <v>0</v>
      </c>
      <c r="N81" s="280">
        <v>0</v>
      </c>
      <c r="O81" s="280">
        <f>'[1]Прод. прилож (2)'!$D$31</f>
        <v>7450157.6399999997</v>
      </c>
      <c r="P81" s="280">
        <f t="shared" si="20"/>
        <v>581.40765100671138</v>
      </c>
      <c r="Q81" s="280">
        <v>9673</v>
      </c>
      <c r="R81" s="277" t="s">
        <v>33</v>
      </c>
      <c r="S81" s="129"/>
    </row>
    <row r="82" spans="1:207" s="111" customFormat="1" ht="30" customHeight="1" x14ac:dyDescent="0.25">
      <c r="A82" s="277" t="s">
        <v>1404</v>
      </c>
      <c r="B82" s="78" t="s">
        <v>61</v>
      </c>
      <c r="C82" s="229">
        <v>1957</v>
      </c>
      <c r="D82" s="229" t="s">
        <v>141</v>
      </c>
      <c r="E82" s="229" t="s">
        <v>16</v>
      </c>
      <c r="F82" s="229">
        <v>3</v>
      </c>
      <c r="G82" s="229">
        <v>3</v>
      </c>
      <c r="H82" s="280">
        <v>2837.6</v>
      </c>
      <c r="I82" s="279">
        <v>714.1</v>
      </c>
      <c r="J82" s="279">
        <v>1304.99</v>
      </c>
      <c r="K82" s="279">
        <f t="shared" si="19"/>
        <v>37193.56</v>
      </c>
      <c r="L82" s="280">
        <v>0</v>
      </c>
      <c r="M82" s="280">
        <v>0</v>
      </c>
      <c r="N82" s="280">
        <v>0</v>
      </c>
      <c r="O82" s="280">
        <f>'[2]Прод. прилож (2)'!$D$1100</f>
        <v>37193.56</v>
      </c>
      <c r="P82" s="280">
        <f t="shared" si="20"/>
        <v>13.107400620242458</v>
      </c>
      <c r="Q82" s="280">
        <v>9673</v>
      </c>
      <c r="R82" s="277" t="s">
        <v>35</v>
      </c>
    </row>
    <row r="83" spans="1:207" s="111" customFormat="1" ht="30" customHeight="1" x14ac:dyDescent="0.25">
      <c r="A83" s="329">
        <v>57</v>
      </c>
      <c r="B83" s="327" t="s">
        <v>62</v>
      </c>
      <c r="C83" s="315">
        <v>1959</v>
      </c>
      <c r="D83" s="315" t="s">
        <v>141</v>
      </c>
      <c r="E83" s="315" t="s">
        <v>16</v>
      </c>
      <c r="F83" s="315">
        <v>3</v>
      </c>
      <c r="G83" s="315">
        <v>3</v>
      </c>
      <c r="H83" s="438">
        <v>1631</v>
      </c>
      <c r="I83" s="335">
        <v>260.77999999999997</v>
      </c>
      <c r="J83" s="335">
        <v>1315.97</v>
      </c>
      <c r="K83" s="279">
        <f t="shared" ref="K83" si="21">SUM(L83:O83)</f>
        <v>11665889.35</v>
      </c>
      <c r="L83" s="280">
        <v>0</v>
      </c>
      <c r="M83" s="280">
        <v>0</v>
      </c>
      <c r="N83" s="280">
        <v>0</v>
      </c>
      <c r="O83" s="280">
        <f>'[1]Прод. прилож (2)'!$D$464</f>
        <v>11665889.35</v>
      </c>
      <c r="P83" s="280">
        <f t="shared" ref="P83" si="22">O83/H83</f>
        <v>7152.5992335990186</v>
      </c>
      <c r="Q83" s="280">
        <v>9673</v>
      </c>
      <c r="R83" s="277" t="s">
        <v>34</v>
      </c>
    </row>
    <row r="84" spans="1:207" s="111" customFormat="1" ht="30" customHeight="1" x14ac:dyDescent="0.25">
      <c r="A84" s="330"/>
      <c r="B84" s="328"/>
      <c r="C84" s="316"/>
      <c r="D84" s="316"/>
      <c r="E84" s="316"/>
      <c r="F84" s="316"/>
      <c r="G84" s="316"/>
      <c r="H84" s="439"/>
      <c r="I84" s="334"/>
      <c r="J84" s="334"/>
      <c r="K84" s="279">
        <f t="shared" si="19"/>
        <v>22363.25</v>
      </c>
      <c r="L84" s="280">
        <v>0</v>
      </c>
      <c r="M84" s="280">
        <v>0</v>
      </c>
      <c r="N84" s="280">
        <v>0</v>
      </c>
      <c r="O84" s="280">
        <f>'[2]Прод. прилож (2)'!$D$1101</f>
        <v>22363.25</v>
      </c>
      <c r="P84" s="280">
        <f>K84/H83</f>
        <v>13.71137339055794</v>
      </c>
      <c r="Q84" s="280">
        <v>9673</v>
      </c>
      <c r="R84" s="277" t="s">
        <v>35</v>
      </c>
    </row>
    <row r="85" spans="1:207" s="111" customFormat="1" ht="30" customHeight="1" x14ac:dyDescent="0.25">
      <c r="A85" s="228">
        <v>58</v>
      </c>
      <c r="B85" s="78" t="s">
        <v>31</v>
      </c>
      <c r="C85" s="229">
        <v>1966</v>
      </c>
      <c r="D85" s="229" t="s">
        <v>141</v>
      </c>
      <c r="E85" s="229" t="s">
        <v>16</v>
      </c>
      <c r="F85" s="229">
        <v>5</v>
      </c>
      <c r="G85" s="229">
        <v>3</v>
      </c>
      <c r="H85" s="280">
        <v>2022.1</v>
      </c>
      <c r="I85" s="279">
        <v>106.6</v>
      </c>
      <c r="J85" s="279">
        <v>1802</v>
      </c>
      <c r="K85" s="279">
        <f t="shared" si="19"/>
        <v>34120.339999999997</v>
      </c>
      <c r="L85" s="280">
        <v>0</v>
      </c>
      <c r="M85" s="280">
        <v>0</v>
      </c>
      <c r="N85" s="280">
        <v>0</v>
      </c>
      <c r="O85" s="280">
        <f>'[2]Прод. прилож (2)'!$D$1102</f>
        <v>34120.339999999997</v>
      </c>
      <c r="P85" s="280">
        <f t="shared" si="20"/>
        <v>16.873715444340043</v>
      </c>
      <c r="Q85" s="280">
        <v>9673</v>
      </c>
      <c r="R85" s="277" t="s">
        <v>35</v>
      </c>
    </row>
    <row r="86" spans="1:207" s="111" customFormat="1" ht="30" customHeight="1" x14ac:dyDescent="0.25">
      <c r="A86" s="228">
        <v>59</v>
      </c>
      <c r="B86" s="78" t="s">
        <v>1251</v>
      </c>
      <c r="C86" s="229">
        <v>1988</v>
      </c>
      <c r="D86" s="229" t="s">
        <v>141</v>
      </c>
      <c r="E86" s="229" t="s">
        <v>16</v>
      </c>
      <c r="F86" s="229">
        <v>4</v>
      </c>
      <c r="G86" s="229">
        <v>4</v>
      </c>
      <c r="H86" s="280">
        <v>2800.8</v>
      </c>
      <c r="I86" s="279">
        <v>180</v>
      </c>
      <c r="J86" s="279">
        <v>1986.98</v>
      </c>
      <c r="K86" s="279">
        <f>SUM(L86:O86)</f>
        <v>57792.15</v>
      </c>
      <c r="L86" s="280">
        <v>0</v>
      </c>
      <c r="M86" s="280">
        <v>0</v>
      </c>
      <c r="N86" s="280">
        <v>0</v>
      </c>
      <c r="O86" s="280">
        <f>'[2]Прод. прилож (2)'!$D$1103</f>
        <v>57792.15</v>
      </c>
      <c r="P86" s="280">
        <f>K86/H86</f>
        <v>20.634158097686374</v>
      </c>
      <c r="Q86" s="280">
        <v>9673</v>
      </c>
      <c r="R86" s="277" t="s">
        <v>35</v>
      </c>
    </row>
    <row r="87" spans="1:207" s="111" customFormat="1" ht="30" customHeight="1" x14ac:dyDescent="0.25">
      <c r="A87" s="228">
        <v>60</v>
      </c>
      <c r="B87" s="78" t="s">
        <v>63</v>
      </c>
      <c r="C87" s="229">
        <v>1966</v>
      </c>
      <c r="D87" s="229" t="s">
        <v>141</v>
      </c>
      <c r="E87" s="229" t="s">
        <v>16</v>
      </c>
      <c r="F87" s="229">
        <v>4</v>
      </c>
      <c r="G87" s="229">
        <v>3</v>
      </c>
      <c r="H87" s="280">
        <v>2007.2</v>
      </c>
      <c r="I87" s="279">
        <v>0</v>
      </c>
      <c r="J87" s="279">
        <v>1438.52</v>
      </c>
      <c r="K87" s="279">
        <f t="shared" si="19"/>
        <v>54292.08</v>
      </c>
      <c r="L87" s="280">
        <v>0</v>
      </c>
      <c r="M87" s="280">
        <v>0</v>
      </c>
      <c r="N87" s="280">
        <v>0</v>
      </c>
      <c r="O87" s="280">
        <f>'[2]Прод. прилож (2)'!$D$1104</f>
        <v>54292.08</v>
      </c>
      <c r="P87" s="280">
        <f t="shared" si="20"/>
        <v>27.048664806695896</v>
      </c>
      <c r="Q87" s="280">
        <v>9673</v>
      </c>
      <c r="R87" s="277" t="s">
        <v>35</v>
      </c>
    </row>
    <row r="88" spans="1:207" s="145" customFormat="1" ht="30" customHeight="1" x14ac:dyDescent="0.25">
      <c r="A88" s="325" t="s">
        <v>1496</v>
      </c>
      <c r="B88" s="327" t="s">
        <v>943</v>
      </c>
      <c r="C88" s="313">
        <v>1960</v>
      </c>
      <c r="D88" s="313" t="s">
        <v>141</v>
      </c>
      <c r="E88" s="313" t="s">
        <v>16</v>
      </c>
      <c r="F88" s="343">
        <v>4</v>
      </c>
      <c r="G88" s="343">
        <v>7</v>
      </c>
      <c r="H88" s="349">
        <v>4576.3999999999996</v>
      </c>
      <c r="I88" s="351">
        <v>327.18</v>
      </c>
      <c r="J88" s="349">
        <v>3190.75</v>
      </c>
      <c r="K88" s="235">
        <f t="shared" ref="K88" si="23">SUM(L88:O88)</f>
        <v>17292897.399999999</v>
      </c>
      <c r="L88" s="224">
        <v>0</v>
      </c>
      <c r="M88" s="224">
        <v>0</v>
      </c>
      <c r="N88" s="224">
        <v>0</v>
      </c>
      <c r="O88" s="235">
        <f>'[1]Прод. прилож (2)'!$D$32</f>
        <v>17292897.399999999</v>
      </c>
      <c r="P88" s="237">
        <f>K88/H88</f>
        <v>3778.7119569967658</v>
      </c>
      <c r="Q88" s="237">
        <v>9673</v>
      </c>
      <c r="R88" s="259" t="s">
        <v>33</v>
      </c>
      <c r="S88" s="154"/>
      <c r="T88" s="155"/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  <c r="CX88" s="156"/>
      <c r="CY88" s="156"/>
      <c r="CZ88" s="156"/>
      <c r="DA88" s="156"/>
      <c r="DB88" s="156"/>
      <c r="DC88" s="156"/>
      <c r="DD88" s="156"/>
      <c r="DE88" s="156"/>
      <c r="DF88" s="156"/>
      <c r="DG88" s="156"/>
      <c r="DH88" s="156"/>
      <c r="DI88" s="156"/>
      <c r="DJ88" s="156"/>
      <c r="DK88" s="156"/>
      <c r="DL88" s="156"/>
      <c r="DM88" s="156"/>
      <c r="DN88" s="156"/>
      <c r="DO88" s="156"/>
      <c r="DP88" s="156"/>
      <c r="DQ88" s="156"/>
      <c r="DR88" s="156"/>
      <c r="DS88" s="156"/>
      <c r="DT88" s="156"/>
      <c r="DU88" s="156"/>
      <c r="DV88" s="156"/>
      <c r="DW88" s="156"/>
      <c r="DX88" s="156"/>
      <c r="DY88" s="156"/>
      <c r="DZ88" s="156"/>
      <c r="EA88" s="156"/>
      <c r="EB88" s="156"/>
      <c r="EC88" s="156"/>
      <c r="ED88" s="156"/>
      <c r="EE88" s="156"/>
      <c r="EF88" s="156"/>
      <c r="EG88" s="156"/>
      <c r="EH88" s="156"/>
      <c r="EI88" s="156"/>
      <c r="EJ88" s="156"/>
      <c r="EK88" s="156"/>
      <c r="EL88" s="156"/>
      <c r="EM88" s="156"/>
      <c r="EN88" s="156"/>
      <c r="EO88" s="156"/>
      <c r="EP88" s="156"/>
      <c r="EQ88" s="156"/>
      <c r="ER88" s="156"/>
      <c r="ES88" s="156"/>
      <c r="ET88" s="156"/>
      <c r="EU88" s="156"/>
      <c r="EV88" s="156"/>
      <c r="EW88" s="156"/>
      <c r="EX88" s="156"/>
      <c r="EY88" s="156"/>
      <c r="EZ88" s="156"/>
      <c r="FA88" s="156"/>
      <c r="FB88" s="156"/>
      <c r="FC88" s="156"/>
      <c r="FD88" s="156"/>
      <c r="FE88" s="156"/>
      <c r="FF88" s="156"/>
      <c r="FG88" s="156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6"/>
      <c r="FS88" s="156"/>
      <c r="FT88" s="156"/>
      <c r="FU88" s="156"/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</row>
    <row r="89" spans="1:207" s="111" customFormat="1" ht="30" customHeight="1" x14ac:dyDescent="0.25">
      <c r="A89" s="326"/>
      <c r="B89" s="328"/>
      <c r="C89" s="314"/>
      <c r="D89" s="314"/>
      <c r="E89" s="314"/>
      <c r="F89" s="344"/>
      <c r="G89" s="344"/>
      <c r="H89" s="350"/>
      <c r="I89" s="352"/>
      <c r="J89" s="350"/>
      <c r="K89" s="187">
        <f t="shared" si="19"/>
        <v>10099000.4</v>
      </c>
      <c r="L89" s="231">
        <v>0</v>
      </c>
      <c r="M89" s="231">
        <v>0</v>
      </c>
      <c r="N89" s="231">
        <v>0</v>
      </c>
      <c r="O89" s="187">
        <f>'[1]Прод. прилож (2)'!$D$465</f>
        <v>10099000.4</v>
      </c>
      <c r="P89" s="41">
        <f>K89/H88</f>
        <v>2206.7564898173241</v>
      </c>
      <c r="Q89" s="41">
        <v>9673</v>
      </c>
      <c r="R89" s="57" t="s">
        <v>34</v>
      </c>
      <c r="S89" s="83"/>
      <c r="T89" s="83"/>
      <c r="U89" s="83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</row>
    <row r="90" spans="1:207" s="84" customFormat="1" ht="30" customHeight="1" x14ac:dyDescent="0.25">
      <c r="A90" s="228">
        <v>62</v>
      </c>
      <c r="B90" s="78" t="s">
        <v>968</v>
      </c>
      <c r="C90" s="184">
        <v>1976</v>
      </c>
      <c r="D90" s="184">
        <v>2010</v>
      </c>
      <c r="E90" s="184" t="s">
        <v>16</v>
      </c>
      <c r="F90" s="230">
        <v>5</v>
      </c>
      <c r="G90" s="230">
        <v>1</v>
      </c>
      <c r="H90" s="231">
        <v>3971.2</v>
      </c>
      <c r="I90" s="232">
        <v>122.3</v>
      </c>
      <c r="J90" s="44">
        <v>2276</v>
      </c>
      <c r="K90" s="187">
        <f t="shared" si="19"/>
        <v>13800113.120000001</v>
      </c>
      <c r="L90" s="231">
        <v>0</v>
      </c>
      <c r="M90" s="231">
        <v>0</v>
      </c>
      <c r="N90" s="231">
        <v>0</v>
      </c>
      <c r="O90" s="187">
        <f>'[1]Прод. прилож (2)'!$D$33</f>
        <v>13800113.120000001</v>
      </c>
      <c r="P90" s="41">
        <f t="shared" ref="P90:P97" si="24">O90/H90</f>
        <v>3475.0486301369865</v>
      </c>
      <c r="Q90" s="41">
        <v>9673</v>
      </c>
      <c r="R90" s="57" t="s">
        <v>33</v>
      </c>
      <c r="S90" s="128"/>
      <c r="T90" s="83"/>
      <c r="U90" s="83"/>
    </row>
    <row r="91" spans="1:207" s="84" customFormat="1" ht="30" customHeight="1" x14ac:dyDescent="0.25">
      <c r="A91" s="228">
        <v>63</v>
      </c>
      <c r="B91" s="78" t="s">
        <v>1069</v>
      </c>
      <c r="C91" s="184">
        <v>1984</v>
      </c>
      <c r="D91" s="184" t="s">
        <v>141</v>
      </c>
      <c r="E91" s="184" t="s">
        <v>16</v>
      </c>
      <c r="F91" s="230">
        <v>9</v>
      </c>
      <c r="G91" s="230">
        <v>1</v>
      </c>
      <c r="H91" s="231">
        <v>4012.76</v>
      </c>
      <c r="I91" s="231">
        <v>0</v>
      </c>
      <c r="J91" s="44">
        <v>3308.24</v>
      </c>
      <c r="K91" s="279">
        <f t="shared" ref="K91" si="25">SUM(L91:O91)</f>
        <v>13855.84</v>
      </c>
      <c r="L91" s="280">
        <v>0</v>
      </c>
      <c r="M91" s="280">
        <v>0</v>
      </c>
      <c r="N91" s="280">
        <v>0</v>
      </c>
      <c r="O91" s="280">
        <f>'[2]Прод. прилож (2)'!$D$1105</f>
        <v>13855.84</v>
      </c>
      <c r="P91" s="280">
        <f t="shared" si="24"/>
        <v>3.4529451051146842</v>
      </c>
      <c r="Q91" s="280">
        <v>9673</v>
      </c>
      <c r="R91" s="277" t="s">
        <v>35</v>
      </c>
      <c r="S91" s="83"/>
      <c r="T91" s="83"/>
      <c r="U91" s="83"/>
    </row>
    <row r="92" spans="1:207" s="111" customFormat="1" ht="30" customHeight="1" x14ac:dyDescent="0.25">
      <c r="A92" s="329">
        <v>64</v>
      </c>
      <c r="B92" s="327" t="s">
        <v>629</v>
      </c>
      <c r="C92" s="315">
        <v>1989</v>
      </c>
      <c r="D92" s="315" t="s">
        <v>141</v>
      </c>
      <c r="E92" s="315" t="s">
        <v>18</v>
      </c>
      <c r="F92" s="323">
        <v>9</v>
      </c>
      <c r="G92" s="323">
        <v>8</v>
      </c>
      <c r="H92" s="335">
        <v>16122.6</v>
      </c>
      <c r="I92" s="321">
        <v>0</v>
      </c>
      <c r="J92" s="408">
        <v>16122.6</v>
      </c>
      <c r="K92" s="279">
        <f t="shared" si="19"/>
        <v>202321.14</v>
      </c>
      <c r="L92" s="280">
        <v>0</v>
      </c>
      <c r="M92" s="280">
        <v>0</v>
      </c>
      <c r="N92" s="280">
        <v>0</v>
      </c>
      <c r="O92" s="280">
        <f>'[1]Прод. прилож (2)'!$D$466</f>
        <v>202321.14</v>
      </c>
      <c r="P92" s="280">
        <f t="shared" si="24"/>
        <v>12.548915187376727</v>
      </c>
      <c r="Q92" s="280">
        <v>9673</v>
      </c>
      <c r="R92" s="277" t="s">
        <v>34</v>
      </c>
    </row>
    <row r="93" spans="1:207" s="111" customFormat="1" ht="30" customHeight="1" x14ac:dyDescent="0.25">
      <c r="A93" s="330"/>
      <c r="B93" s="328"/>
      <c r="C93" s="316"/>
      <c r="D93" s="316"/>
      <c r="E93" s="316"/>
      <c r="F93" s="324"/>
      <c r="G93" s="324"/>
      <c r="H93" s="334"/>
      <c r="I93" s="322"/>
      <c r="J93" s="409"/>
      <c r="K93" s="279">
        <f>SUBTOTAL(9,L93:O93)</f>
        <v>10815068.720000001</v>
      </c>
      <c r="L93" s="280">
        <v>0</v>
      </c>
      <c r="M93" s="280">
        <v>0</v>
      </c>
      <c r="N93" s="280">
        <v>0</v>
      </c>
      <c r="O93" s="280">
        <f>'[2]Прод. прилож (2)'!$D$1106</f>
        <v>10815068.720000001</v>
      </c>
      <c r="P93" s="280">
        <f>K93/H92</f>
        <v>670.80177638842372</v>
      </c>
      <c r="Q93" s="41">
        <v>9673</v>
      </c>
      <c r="R93" s="277" t="s">
        <v>35</v>
      </c>
    </row>
    <row r="94" spans="1:207" s="111" customFormat="1" ht="30" customHeight="1" x14ac:dyDescent="0.25">
      <c r="A94" s="228">
        <v>65</v>
      </c>
      <c r="B94" s="78" t="s">
        <v>64</v>
      </c>
      <c r="C94" s="229">
        <v>1965</v>
      </c>
      <c r="D94" s="229" t="s">
        <v>141</v>
      </c>
      <c r="E94" s="229" t="s">
        <v>16</v>
      </c>
      <c r="F94" s="278">
        <v>4</v>
      </c>
      <c r="G94" s="278">
        <v>3</v>
      </c>
      <c r="H94" s="279">
        <v>1993.47</v>
      </c>
      <c r="I94" s="284">
        <v>0</v>
      </c>
      <c r="J94" s="44">
        <v>1993.47</v>
      </c>
      <c r="K94" s="279">
        <f t="shared" si="19"/>
        <v>40538.959999999999</v>
      </c>
      <c r="L94" s="280">
        <v>0</v>
      </c>
      <c r="M94" s="280">
        <v>0</v>
      </c>
      <c r="N94" s="280">
        <v>0</v>
      </c>
      <c r="O94" s="280">
        <f>'[1]Прод. прилож (2)'!$D$467</f>
        <v>40538.959999999999</v>
      </c>
      <c r="P94" s="280">
        <f t="shared" si="24"/>
        <v>20.335876637220526</v>
      </c>
      <c r="Q94" s="280">
        <v>9673</v>
      </c>
      <c r="R94" s="277" t="s">
        <v>34</v>
      </c>
    </row>
    <row r="95" spans="1:207" s="111" customFormat="1" ht="30" customHeight="1" x14ac:dyDescent="0.25">
      <c r="A95" s="228">
        <v>66</v>
      </c>
      <c r="B95" s="78" t="s">
        <v>65</v>
      </c>
      <c r="C95" s="229">
        <v>1962</v>
      </c>
      <c r="D95" s="229" t="s">
        <v>141</v>
      </c>
      <c r="E95" s="229" t="s">
        <v>16</v>
      </c>
      <c r="F95" s="229">
        <v>2</v>
      </c>
      <c r="G95" s="229">
        <v>2</v>
      </c>
      <c r="H95" s="280">
        <v>418.6</v>
      </c>
      <c r="I95" s="279">
        <v>0</v>
      </c>
      <c r="J95" s="44">
        <v>371</v>
      </c>
      <c r="K95" s="279">
        <f t="shared" si="19"/>
        <v>33697.230000000003</v>
      </c>
      <c r="L95" s="280">
        <v>0</v>
      </c>
      <c r="M95" s="280">
        <v>0</v>
      </c>
      <c r="N95" s="280">
        <v>0</v>
      </c>
      <c r="O95" s="280">
        <f>'[2]Прод. прилож (2)'!$D$1107</f>
        <v>33697.230000000003</v>
      </c>
      <c r="P95" s="280">
        <f t="shared" si="24"/>
        <v>80.499832775919742</v>
      </c>
      <c r="Q95" s="280">
        <v>9673</v>
      </c>
      <c r="R95" s="277" t="s">
        <v>35</v>
      </c>
    </row>
    <row r="96" spans="1:207" s="111" customFormat="1" ht="30" customHeight="1" x14ac:dyDescent="0.25">
      <c r="A96" s="228">
        <v>67</v>
      </c>
      <c r="B96" s="78" t="s">
        <v>1131</v>
      </c>
      <c r="C96" s="229">
        <v>1994</v>
      </c>
      <c r="D96" s="229" t="s">
        <v>141</v>
      </c>
      <c r="E96" s="229" t="s">
        <v>16</v>
      </c>
      <c r="F96" s="278">
        <v>9</v>
      </c>
      <c r="G96" s="278">
        <v>1</v>
      </c>
      <c r="H96" s="279">
        <v>3214.7</v>
      </c>
      <c r="I96" s="284">
        <v>0</v>
      </c>
      <c r="J96" s="44">
        <v>3878.1</v>
      </c>
      <c r="K96" s="279">
        <f t="shared" si="19"/>
        <v>3650547.1599999997</v>
      </c>
      <c r="L96" s="280">
        <v>0</v>
      </c>
      <c r="M96" s="280">
        <v>0</v>
      </c>
      <c r="N96" s="280">
        <v>0</v>
      </c>
      <c r="O96" s="280">
        <f>'[1]Прод. прилож (2)'!$D$468</f>
        <v>3650547.1599999997</v>
      </c>
      <c r="P96" s="280">
        <f t="shared" si="24"/>
        <v>1135.5794195414812</v>
      </c>
      <c r="Q96" s="280">
        <v>9673</v>
      </c>
      <c r="R96" s="277" t="s">
        <v>34</v>
      </c>
    </row>
    <row r="97" spans="1:19" s="111" customFormat="1" ht="30" customHeight="1" x14ac:dyDescent="0.25">
      <c r="A97" s="228">
        <v>68</v>
      </c>
      <c r="B97" s="78" t="s">
        <v>66</v>
      </c>
      <c r="C97" s="229">
        <v>1964</v>
      </c>
      <c r="D97" s="229" t="s">
        <v>141</v>
      </c>
      <c r="E97" s="229" t="s">
        <v>16</v>
      </c>
      <c r="F97" s="278">
        <v>4</v>
      </c>
      <c r="G97" s="278">
        <v>2</v>
      </c>
      <c r="H97" s="279">
        <v>1720.6</v>
      </c>
      <c r="I97" s="284">
        <v>0</v>
      </c>
      <c r="J97" s="44">
        <v>1266.6600000000001</v>
      </c>
      <c r="K97" s="279">
        <f t="shared" si="19"/>
        <v>56190.66</v>
      </c>
      <c r="L97" s="280">
        <v>0</v>
      </c>
      <c r="M97" s="280">
        <v>0</v>
      </c>
      <c r="N97" s="280">
        <v>0</v>
      </c>
      <c r="O97" s="280">
        <f>'[1]Прод. прилож (2)'!$D$469</f>
        <v>56190.66</v>
      </c>
      <c r="P97" s="280">
        <f t="shared" si="24"/>
        <v>32.657596187376498</v>
      </c>
      <c r="Q97" s="280">
        <v>9673</v>
      </c>
      <c r="R97" s="277" t="s">
        <v>34</v>
      </c>
    </row>
    <row r="98" spans="1:19" s="111" customFormat="1" ht="30" customHeight="1" x14ac:dyDescent="0.25">
      <c r="A98" s="423" t="s">
        <v>1497</v>
      </c>
      <c r="B98" s="342" t="s">
        <v>67</v>
      </c>
      <c r="C98" s="338">
        <v>1955</v>
      </c>
      <c r="D98" s="338" t="s">
        <v>141</v>
      </c>
      <c r="E98" s="338" t="s">
        <v>16</v>
      </c>
      <c r="F98" s="424">
        <v>2</v>
      </c>
      <c r="G98" s="424">
        <v>2</v>
      </c>
      <c r="H98" s="425">
        <v>849.84</v>
      </c>
      <c r="I98" s="445">
        <v>0</v>
      </c>
      <c r="J98" s="445">
        <v>792.38</v>
      </c>
      <c r="K98" s="279">
        <f t="shared" si="19"/>
        <v>3075820</v>
      </c>
      <c r="L98" s="280">
        <v>0</v>
      </c>
      <c r="M98" s="280">
        <v>0</v>
      </c>
      <c r="N98" s="280">
        <v>0</v>
      </c>
      <c r="O98" s="280">
        <f>'[1]Прод. прилож (2)'!$D$34</f>
        <v>3075820</v>
      </c>
      <c r="P98" s="280">
        <f>O98/H97</f>
        <v>1787.6438451702895</v>
      </c>
      <c r="Q98" s="280">
        <v>9673</v>
      </c>
      <c r="R98" s="277" t="s">
        <v>33</v>
      </c>
      <c r="S98" s="129"/>
    </row>
    <row r="99" spans="1:19" s="111" customFormat="1" ht="30" customHeight="1" x14ac:dyDescent="0.25">
      <c r="A99" s="423"/>
      <c r="B99" s="342"/>
      <c r="C99" s="338"/>
      <c r="D99" s="338"/>
      <c r="E99" s="338"/>
      <c r="F99" s="338"/>
      <c r="G99" s="338"/>
      <c r="H99" s="426"/>
      <c r="I99" s="425"/>
      <c r="J99" s="425"/>
      <c r="K99" s="279">
        <f t="shared" si="19"/>
        <v>28488.54</v>
      </c>
      <c r="L99" s="280">
        <v>0</v>
      </c>
      <c r="M99" s="280">
        <v>0</v>
      </c>
      <c r="N99" s="280">
        <v>0</v>
      </c>
      <c r="O99" s="280">
        <f>'[2]Прод. прилож (2)'!$D$1108</f>
        <v>28488.54</v>
      </c>
      <c r="P99" s="280">
        <f>O99/H98</f>
        <v>33.522239480372775</v>
      </c>
      <c r="Q99" s="280">
        <v>9673</v>
      </c>
      <c r="R99" s="277" t="s">
        <v>35</v>
      </c>
    </row>
    <row r="100" spans="1:19" s="111" customFormat="1" ht="30" customHeight="1" x14ac:dyDescent="0.25">
      <c r="A100" s="228">
        <v>70</v>
      </c>
      <c r="B100" s="78" t="s">
        <v>68</v>
      </c>
      <c r="C100" s="229">
        <v>1959</v>
      </c>
      <c r="D100" s="229" t="s">
        <v>141</v>
      </c>
      <c r="E100" s="229" t="s">
        <v>16</v>
      </c>
      <c r="F100" s="229">
        <v>2</v>
      </c>
      <c r="G100" s="229">
        <v>3</v>
      </c>
      <c r="H100" s="280">
        <v>938.3</v>
      </c>
      <c r="I100" s="279">
        <v>59.4</v>
      </c>
      <c r="J100" s="44">
        <v>804.9</v>
      </c>
      <c r="K100" s="279">
        <f t="shared" si="19"/>
        <v>31141.98</v>
      </c>
      <c r="L100" s="280">
        <v>0</v>
      </c>
      <c r="M100" s="280">
        <v>0</v>
      </c>
      <c r="N100" s="280">
        <v>0</v>
      </c>
      <c r="O100" s="280">
        <f>'[2]Прод. прилож (2)'!$D$1109</f>
        <v>31141.98</v>
      </c>
      <c r="P100" s="280">
        <f t="shared" ref="P100:P108" si="26">O100/H100</f>
        <v>33.189790045827564</v>
      </c>
      <c r="Q100" s="280">
        <v>9673</v>
      </c>
      <c r="R100" s="277" t="s">
        <v>35</v>
      </c>
    </row>
    <row r="101" spans="1:19" s="111" customFormat="1" ht="30" customHeight="1" x14ac:dyDescent="0.25">
      <c r="A101" s="228">
        <v>71</v>
      </c>
      <c r="B101" s="78" t="s">
        <v>69</v>
      </c>
      <c r="C101" s="229">
        <v>1959</v>
      </c>
      <c r="D101" s="229" t="s">
        <v>141</v>
      </c>
      <c r="E101" s="229" t="s">
        <v>16</v>
      </c>
      <c r="F101" s="229">
        <v>2</v>
      </c>
      <c r="G101" s="229">
        <v>3</v>
      </c>
      <c r="H101" s="280">
        <v>861.1</v>
      </c>
      <c r="I101" s="279">
        <v>39.54</v>
      </c>
      <c r="J101" s="44">
        <v>801.65</v>
      </c>
      <c r="K101" s="279">
        <f t="shared" si="19"/>
        <v>31141.98</v>
      </c>
      <c r="L101" s="280">
        <v>0</v>
      </c>
      <c r="M101" s="280">
        <v>0</v>
      </c>
      <c r="N101" s="280">
        <v>0</v>
      </c>
      <c r="O101" s="280">
        <f>'[2]Прод. прилож (2)'!$D$1110</f>
        <v>31141.98</v>
      </c>
      <c r="P101" s="280">
        <f t="shared" si="26"/>
        <v>36.165346649634188</v>
      </c>
      <c r="Q101" s="280">
        <v>9673</v>
      </c>
      <c r="R101" s="277" t="s">
        <v>35</v>
      </c>
    </row>
    <row r="102" spans="1:19" s="111" customFormat="1" ht="30" customHeight="1" x14ac:dyDescent="0.25">
      <c r="A102" s="228">
        <v>72</v>
      </c>
      <c r="B102" s="78" t="s">
        <v>70</v>
      </c>
      <c r="C102" s="229">
        <v>1956</v>
      </c>
      <c r="D102" s="229" t="s">
        <v>141</v>
      </c>
      <c r="E102" s="229" t="s">
        <v>16</v>
      </c>
      <c r="F102" s="229">
        <v>2</v>
      </c>
      <c r="G102" s="229">
        <v>3</v>
      </c>
      <c r="H102" s="280">
        <v>961.4</v>
      </c>
      <c r="I102" s="279">
        <v>0</v>
      </c>
      <c r="J102" s="44">
        <v>885.68</v>
      </c>
      <c r="K102" s="279">
        <f t="shared" si="19"/>
        <v>28488.54</v>
      </c>
      <c r="L102" s="280">
        <v>0</v>
      </c>
      <c r="M102" s="280">
        <v>0</v>
      </c>
      <c r="N102" s="280">
        <v>0</v>
      </c>
      <c r="O102" s="280">
        <f>'[2]Прод. прилож (2)'!$D$1111</f>
        <v>28488.54</v>
      </c>
      <c r="P102" s="280">
        <f t="shared" si="26"/>
        <v>29.632348658206784</v>
      </c>
      <c r="Q102" s="280">
        <v>9673</v>
      </c>
      <c r="R102" s="277" t="s">
        <v>35</v>
      </c>
    </row>
    <row r="103" spans="1:19" s="111" customFormat="1" ht="30" customHeight="1" x14ac:dyDescent="0.25">
      <c r="A103" s="228">
        <v>73</v>
      </c>
      <c r="B103" s="78" t="s">
        <v>1259</v>
      </c>
      <c r="C103" s="229">
        <v>1981</v>
      </c>
      <c r="D103" s="229" t="s">
        <v>141</v>
      </c>
      <c r="E103" s="229" t="s">
        <v>16</v>
      </c>
      <c r="F103" s="229">
        <v>2</v>
      </c>
      <c r="G103" s="229">
        <v>3</v>
      </c>
      <c r="H103" s="280">
        <v>859.1</v>
      </c>
      <c r="I103" s="279">
        <v>0</v>
      </c>
      <c r="J103" s="44">
        <v>859.1</v>
      </c>
      <c r="K103" s="279">
        <f>SUM(L103:O103)</f>
        <v>6363029</v>
      </c>
      <c r="L103" s="280">
        <v>0</v>
      </c>
      <c r="M103" s="280">
        <v>0</v>
      </c>
      <c r="N103" s="280">
        <v>0</v>
      </c>
      <c r="O103" s="280">
        <f>'[2]Прод. прилож (2)'!$D$1112</f>
        <v>6363029</v>
      </c>
      <c r="P103" s="280">
        <f>K103/H103</f>
        <v>7406.6220463275522</v>
      </c>
      <c r="Q103" s="280">
        <v>9673</v>
      </c>
      <c r="R103" s="277" t="s">
        <v>35</v>
      </c>
    </row>
    <row r="104" spans="1:19" s="111" customFormat="1" ht="30" customHeight="1" x14ac:dyDescent="0.25">
      <c r="A104" s="228">
        <v>74</v>
      </c>
      <c r="B104" s="78" t="s">
        <v>901</v>
      </c>
      <c r="C104" s="229">
        <v>1981</v>
      </c>
      <c r="D104" s="229" t="s">
        <v>141</v>
      </c>
      <c r="E104" s="229" t="s">
        <v>18</v>
      </c>
      <c r="F104" s="278">
        <v>9</v>
      </c>
      <c r="G104" s="278">
        <v>1</v>
      </c>
      <c r="H104" s="279">
        <v>4332.78</v>
      </c>
      <c r="I104" s="284">
        <v>0</v>
      </c>
      <c r="J104" s="44">
        <v>3977.94</v>
      </c>
      <c r="K104" s="279">
        <f t="shared" si="19"/>
        <v>6998782.8399999999</v>
      </c>
      <c r="L104" s="280">
        <v>0</v>
      </c>
      <c r="M104" s="280">
        <v>0</v>
      </c>
      <c r="N104" s="280">
        <v>0</v>
      </c>
      <c r="O104" s="280">
        <f>'[1]Прод. прилож (2)'!$D$470</f>
        <v>6998782.8399999999</v>
      </c>
      <c r="P104" s="280">
        <f t="shared" si="26"/>
        <v>1615.3099949685884</v>
      </c>
      <c r="Q104" s="280">
        <v>9673</v>
      </c>
      <c r="R104" s="277" t="s">
        <v>34</v>
      </c>
    </row>
    <row r="105" spans="1:19" s="111" customFormat="1" ht="30" customHeight="1" x14ac:dyDescent="0.25">
      <c r="A105" s="228">
        <v>75</v>
      </c>
      <c r="B105" s="78" t="s">
        <v>1260</v>
      </c>
      <c r="C105" s="229">
        <v>1982</v>
      </c>
      <c r="D105" s="229" t="s">
        <v>141</v>
      </c>
      <c r="E105" s="229" t="s">
        <v>16</v>
      </c>
      <c r="F105" s="278">
        <v>5</v>
      </c>
      <c r="G105" s="278">
        <v>2</v>
      </c>
      <c r="H105" s="279">
        <v>3734.7</v>
      </c>
      <c r="I105" s="284">
        <v>54.5</v>
      </c>
      <c r="J105" s="44">
        <v>3065.73</v>
      </c>
      <c r="K105" s="279">
        <f>SUM(L105:O105)</f>
        <v>4573739.5199999996</v>
      </c>
      <c r="L105" s="280">
        <v>0</v>
      </c>
      <c r="M105" s="280">
        <v>0</v>
      </c>
      <c r="N105" s="280">
        <v>0</v>
      </c>
      <c r="O105" s="280">
        <f>'[2]Прод. прилож (2)'!$D$1113</f>
        <v>4573739.5199999996</v>
      </c>
      <c r="P105" s="280">
        <f>K105/H105</f>
        <v>1224.6604867860872</v>
      </c>
      <c r="Q105" s="280">
        <v>9673</v>
      </c>
      <c r="R105" s="277" t="s">
        <v>35</v>
      </c>
    </row>
    <row r="106" spans="1:19" s="111" customFormat="1" ht="30" customHeight="1" x14ac:dyDescent="0.25">
      <c r="A106" s="228">
        <v>76</v>
      </c>
      <c r="B106" s="78" t="s">
        <v>1347</v>
      </c>
      <c r="C106" s="229">
        <v>1984</v>
      </c>
      <c r="D106" s="229" t="s">
        <v>141</v>
      </c>
      <c r="E106" s="229" t="s">
        <v>18</v>
      </c>
      <c r="F106" s="278">
        <v>9</v>
      </c>
      <c r="G106" s="278">
        <v>4</v>
      </c>
      <c r="H106" s="279">
        <v>10520.4</v>
      </c>
      <c r="I106" s="284">
        <v>111</v>
      </c>
      <c r="J106" s="44">
        <v>9865.2999999999993</v>
      </c>
      <c r="K106" s="279">
        <f>SUM(L106:O106)</f>
        <v>11847197.279999999</v>
      </c>
      <c r="L106" s="280">
        <v>0</v>
      </c>
      <c r="M106" s="280">
        <f>'[2]Прод. прилож (2)'!$D$1114</f>
        <v>11847197.279999999</v>
      </c>
      <c r="N106" s="280">
        <v>0</v>
      </c>
      <c r="O106" s="280">
        <v>0</v>
      </c>
      <c r="P106" s="280">
        <f>K106/H106</f>
        <v>1126.1166191399566</v>
      </c>
      <c r="Q106" s="280">
        <v>9673</v>
      </c>
      <c r="R106" s="277" t="s">
        <v>35</v>
      </c>
    </row>
    <row r="107" spans="1:19" s="111" customFormat="1" ht="30" customHeight="1" x14ac:dyDescent="0.25">
      <c r="A107" s="228">
        <v>77</v>
      </c>
      <c r="B107" s="78" t="s">
        <v>71</v>
      </c>
      <c r="C107" s="229">
        <v>1962</v>
      </c>
      <c r="D107" s="229" t="s">
        <v>141</v>
      </c>
      <c r="E107" s="229" t="s">
        <v>16</v>
      </c>
      <c r="F107" s="278">
        <v>2</v>
      </c>
      <c r="G107" s="278">
        <v>2</v>
      </c>
      <c r="H107" s="279">
        <v>402.6</v>
      </c>
      <c r="I107" s="284">
        <v>0</v>
      </c>
      <c r="J107" s="44">
        <v>359.4</v>
      </c>
      <c r="K107" s="279">
        <f t="shared" si="19"/>
        <v>14304.08</v>
      </c>
      <c r="L107" s="280">
        <v>0</v>
      </c>
      <c r="M107" s="280">
        <v>0</v>
      </c>
      <c r="N107" s="280">
        <v>0</v>
      </c>
      <c r="O107" s="280">
        <f>'[1]Прод. прилож (2)'!$D$471</f>
        <v>14304.08</v>
      </c>
      <c r="P107" s="280">
        <f t="shared" si="26"/>
        <v>35.529259811227021</v>
      </c>
      <c r="Q107" s="280">
        <v>9673</v>
      </c>
      <c r="R107" s="277" t="s">
        <v>34</v>
      </c>
    </row>
    <row r="108" spans="1:19" s="111" customFormat="1" ht="30" customHeight="1" x14ac:dyDescent="0.25">
      <c r="A108" s="228">
        <v>78</v>
      </c>
      <c r="B108" s="78" t="s">
        <v>72</v>
      </c>
      <c r="C108" s="229">
        <v>1967</v>
      </c>
      <c r="D108" s="229" t="s">
        <v>141</v>
      </c>
      <c r="E108" s="229" t="s">
        <v>16</v>
      </c>
      <c r="F108" s="229">
        <v>3</v>
      </c>
      <c r="G108" s="229">
        <v>2</v>
      </c>
      <c r="H108" s="280">
        <v>1243.5</v>
      </c>
      <c r="I108" s="279">
        <v>0</v>
      </c>
      <c r="J108" s="44">
        <v>954.74</v>
      </c>
      <c r="K108" s="279">
        <f t="shared" si="19"/>
        <v>61851.29</v>
      </c>
      <c r="L108" s="280">
        <v>0</v>
      </c>
      <c r="M108" s="280">
        <v>0</v>
      </c>
      <c r="N108" s="280">
        <v>0</v>
      </c>
      <c r="O108" s="280">
        <f>'[2]Прод. прилож (2)'!$D$1115</f>
        <v>61851.29</v>
      </c>
      <c r="P108" s="280">
        <f t="shared" si="26"/>
        <v>49.739678327301974</v>
      </c>
      <c r="Q108" s="280">
        <v>9673</v>
      </c>
      <c r="R108" s="277" t="s">
        <v>35</v>
      </c>
    </row>
    <row r="109" spans="1:19" s="111" customFormat="1" ht="30" customHeight="1" x14ac:dyDescent="0.25">
      <c r="A109" s="329">
        <v>79</v>
      </c>
      <c r="B109" s="327" t="s">
        <v>1070</v>
      </c>
      <c r="C109" s="315">
        <v>1978</v>
      </c>
      <c r="D109" s="315">
        <v>2021</v>
      </c>
      <c r="E109" s="315" t="s">
        <v>18</v>
      </c>
      <c r="F109" s="323">
        <v>9</v>
      </c>
      <c r="G109" s="323">
        <v>4</v>
      </c>
      <c r="H109" s="335">
        <v>8154.44</v>
      </c>
      <c r="I109" s="321">
        <v>0</v>
      </c>
      <c r="J109" s="408">
        <v>4708.82</v>
      </c>
      <c r="K109" s="279">
        <f t="shared" ref="K109:K111" si="27">SUM(L109:O109)</f>
        <v>39347.71</v>
      </c>
      <c r="L109" s="280">
        <v>0</v>
      </c>
      <c r="M109" s="280">
        <v>0</v>
      </c>
      <c r="N109" s="280">
        <v>0</v>
      </c>
      <c r="O109" s="280">
        <f>'[1]Прод. прилож (2)'!$D$472</f>
        <v>39347.71</v>
      </c>
      <c r="P109" s="280">
        <f t="shared" ref="P109" si="28">O109/H109</f>
        <v>4.8253111188505899</v>
      </c>
      <c r="Q109" s="280">
        <v>9673</v>
      </c>
      <c r="R109" s="277" t="s">
        <v>34</v>
      </c>
    </row>
    <row r="110" spans="1:19" s="111" customFormat="1" ht="30" customHeight="1" x14ac:dyDescent="0.25">
      <c r="A110" s="330"/>
      <c r="B110" s="328"/>
      <c r="C110" s="316"/>
      <c r="D110" s="316"/>
      <c r="E110" s="316"/>
      <c r="F110" s="324"/>
      <c r="G110" s="324"/>
      <c r="H110" s="334"/>
      <c r="I110" s="322"/>
      <c r="J110" s="409"/>
      <c r="K110" s="279">
        <f>SUBTOTAL(9,L110:O110)</f>
        <v>5154788.5599999996</v>
      </c>
      <c r="L110" s="280">
        <v>0</v>
      </c>
      <c r="M110" s="280">
        <v>0</v>
      </c>
      <c r="N110" s="280">
        <v>0</v>
      </c>
      <c r="O110" s="280">
        <f>'[2]Прод. прилож (2)'!$D$1116</f>
        <v>5154788.5599999996</v>
      </c>
      <c r="P110" s="280">
        <f>K110/H109</f>
        <v>632.14501057092821</v>
      </c>
      <c r="Q110" s="41">
        <v>9673</v>
      </c>
      <c r="R110" s="277" t="s">
        <v>35</v>
      </c>
    </row>
    <row r="111" spans="1:19" s="111" customFormat="1" ht="30" customHeight="1" x14ac:dyDescent="0.25">
      <c r="A111" s="228">
        <v>80</v>
      </c>
      <c r="B111" s="78" t="s">
        <v>1240</v>
      </c>
      <c r="C111" s="229">
        <v>1988</v>
      </c>
      <c r="D111" s="229" t="s">
        <v>141</v>
      </c>
      <c r="E111" s="229" t="s">
        <v>16</v>
      </c>
      <c r="F111" s="278">
        <v>5</v>
      </c>
      <c r="G111" s="278">
        <v>4</v>
      </c>
      <c r="H111" s="279">
        <v>3691.2</v>
      </c>
      <c r="I111" s="284">
        <v>0</v>
      </c>
      <c r="J111" s="44">
        <v>2736.3</v>
      </c>
      <c r="K111" s="279">
        <f t="shared" si="27"/>
        <v>94376.61</v>
      </c>
      <c r="L111" s="280">
        <v>0</v>
      </c>
      <c r="M111" s="280">
        <v>0</v>
      </c>
      <c r="N111" s="280">
        <v>0</v>
      </c>
      <c r="O111" s="280">
        <f>'[2]Прод. прилож (2)'!$D$1117</f>
        <v>94376.61</v>
      </c>
      <c r="P111" s="280">
        <f>K111/H111</f>
        <v>25.568002275682705</v>
      </c>
      <c r="Q111" s="280">
        <v>9673</v>
      </c>
      <c r="R111" s="277" t="s">
        <v>35</v>
      </c>
    </row>
    <row r="112" spans="1:19" s="2" customFormat="1" ht="30" customHeight="1" x14ac:dyDescent="0.25">
      <c r="A112" s="228">
        <v>81</v>
      </c>
      <c r="B112" s="78" t="s">
        <v>73</v>
      </c>
      <c r="C112" s="229">
        <v>1966</v>
      </c>
      <c r="D112" s="229" t="s">
        <v>141</v>
      </c>
      <c r="E112" s="229" t="s">
        <v>16</v>
      </c>
      <c r="F112" s="26">
        <v>2</v>
      </c>
      <c r="G112" s="26">
        <v>2</v>
      </c>
      <c r="H112" s="39">
        <v>605.9</v>
      </c>
      <c r="I112" s="116">
        <v>0</v>
      </c>
      <c r="J112" s="116">
        <v>569.70000000000005</v>
      </c>
      <c r="K112" s="279">
        <f t="shared" ref="K112:K122" si="29">SUM(L112:O112)</f>
        <v>5571255.8700000001</v>
      </c>
      <c r="L112" s="18">
        <v>0</v>
      </c>
      <c r="M112" s="18">
        <v>0</v>
      </c>
      <c r="N112" s="18">
        <v>0</v>
      </c>
      <c r="O112" s="18">
        <f>'[1]Прод. прилож (2)'!$D$36</f>
        <v>5571255.8700000001</v>
      </c>
      <c r="P112" s="18">
        <f t="shared" ref="P112:P122" si="30">O112/H112</f>
        <v>9195.0088628486556</v>
      </c>
      <c r="Q112" s="18">
        <v>9673</v>
      </c>
      <c r="R112" s="57" t="s">
        <v>33</v>
      </c>
      <c r="S112" s="130"/>
    </row>
    <row r="113" spans="1:21" ht="30" customHeight="1" x14ac:dyDescent="0.25">
      <c r="A113" s="228">
        <v>82</v>
      </c>
      <c r="B113" s="111" t="s">
        <v>74</v>
      </c>
      <c r="C113" s="229">
        <v>1965</v>
      </c>
      <c r="D113" s="229" t="s">
        <v>141</v>
      </c>
      <c r="E113" s="229" t="s">
        <v>16</v>
      </c>
      <c r="F113" s="184">
        <v>2</v>
      </c>
      <c r="G113" s="184">
        <v>2</v>
      </c>
      <c r="H113" s="18">
        <v>615.20000000000005</v>
      </c>
      <c r="I113" s="39">
        <v>0</v>
      </c>
      <c r="J113" s="39">
        <v>575.9</v>
      </c>
      <c r="K113" s="279">
        <f t="shared" si="29"/>
        <v>45648.57</v>
      </c>
      <c r="L113" s="18">
        <v>0</v>
      </c>
      <c r="M113" s="18">
        <v>0</v>
      </c>
      <c r="N113" s="18">
        <v>0</v>
      </c>
      <c r="O113" s="18">
        <f>'[2]Прод. прилож (2)'!$D$1120</f>
        <v>45648.57</v>
      </c>
      <c r="P113" s="18">
        <f t="shared" si="30"/>
        <v>74.201186605981789</v>
      </c>
      <c r="Q113" s="18">
        <v>9673</v>
      </c>
      <c r="R113" s="57" t="s">
        <v>35</v>
      </c>
      <c r="S113" s="2"/>
      <c r="T113" s="2"/>
      <c r="U113" s="2"/>
    </row>
    <row r="114" spans="1:21" ht="30" customHeight="1" x14ac:dyDescent="0.25">
      <c r="A114" s="228">
        <v>83</v>
      </c>
      <c r="B114" s="221" t="s">
        <v>75</v>
      </c>
      <c r="C114" s="200">
        <v>1964</v>
      </c>
      <c r="D114" s="200" t="s">
        <v>141</v>
      </c>
      <c r="E114" s="200" t="s">
        <v>16</v>
      </c>
      <c r="F114" s="215">
        <v>2</v>
      </c>
      <c r="G114" s="215">
        <v>2</v>
      </c>
      <c r="H114" s="217">
        <v>409.4</v>
      </c>
      <c r="I114" s="213">
        <v>0</v>
      </c>
      <c r="J114" s="213">
        <v>367.7</v>
      </c>
      <c r="K114" s="279">
        <f t="shared" ref="K114" si="31">SUM(L114:O114)</f>
        <v>2401716.1999999997</v>
      </c>
      <c r="L114" s="18">
        <v>0</v>
      </c>
      <c r="M114" s="18">
        <v>0</v>
      </c>
      <c r="N114" s="18">
        <v>0</v>
      </c>
      <c r="O114" s="18">
        <f>'[1]Прод. прилож (2)'!$D$37</f>
        <v>2401716.1999999997</v>
      </c>
      <c r="P114" s="18">
        <f t="shared" ref="P114" si="32">O114/H114</f>
        <v>5866.4294088910601</v>
      </c>
      <c r="Q114" s="18">
        <v>9673</v>
      </c>
      <c r="R114" s="57" t="s">
        <v>33</v>
      </c>
      <c r="S114" s="130"/>
      <c r="T114" s="2"/>
      <c r="U114" s="2"/>
    </row>
    <row r="115" spans="1:21" ht="30" customHeight="1" x14ac:dyDescent="0.25">
      <c r="A115" s="228">
        <v>84</v>
      </c>
      <c r="B115" s="78" t="s">
        <v>76</v>
      </c>
      <c r="C115" s="229">
        <v>1964</v>
      </c>
      <c r="D115" s="229" t="s">
        <v>141</v>
      </c>
      <c r="E115" s="229" t="s">
        <v>16</v>
      </c>
      <c r="F115" s="26">
        <v>2</v>
      </c>
      <c r="G115" s="26">
        <v>2</v>
      </c>
      <c r="H115" s="39">
        <v>409.4</v>
      </c>
      <c r="I115" s="116">
        <v>0</v>
      </c>
      <c r="J115" s="116">
        <v>367.7</v>
      </c>
      <c r="K115" s="279">
        <f t="shared" si="29"/>
        <v>20304.5</v>
      </c>
      <c r="L115" s="18">
        <v>0</v>
      </c>
      <c r="M115" s="18">
        <v>0</v>
      </c>
      <c r="N115" s="18">
        <v>0</v>
      </c>
      <c r="O115" s="18">
        <f>'[1]Прод. прилож (2)'!$D$474</f>
        <v>20304.5</v>
      </c>
      <c r="P115" s="18">
        <f t="shared" si="30"/>
        <v>49.595749877870055</v>
      </c>
      <c r="Q115" s="18">
        <v>9673</v>
      </c>
      <c r="R115" s="57" t="s">
        <v>34</v>
      </c>
      <c r="S115" s="2"/>
      <c r="T115" s="2"/>
      <c r="U115" s="2"/>
    </row>
    <row r="116" spans="1:21" ht="30" customHeight="1" x14ac:dyDescent="0.25">
      <c r="A116" s="228">
        <v>85</v>
      </c>
      <c r="B116" s="78" t="s">
        <v>77</v>
      </c>
      <c r="C116" s="229">
        <v>1967</v>
      </c>
      <c r="D116" s="229" t="s">
        <v>141</v>
      </c>
      <c r="E116" s="229" t="s">
        <v>16</v>
      </c>
      <c r="F116" s="26">
        <v>2</v>
      </c>
      <c r="G116" s="26">
        <v>2</v>
      </c>
      <c r="H116" s="39">
        <v>625.29999999999995</v>
      </c>
      <c r="I116" s="116">
        <v>0</v>
      </c>
      <c r="J116" s="116">
        <v>587.9</v>
      </c>
      <c r="K116" s="279">
        <f t="shared" si="29"/>
        <v>30373.68</v>
      </c>
      <c r="L116" s="18">
        <v>0</v>
      </c>
      <c r="M116" s="18">
        <v>0</v>
      </c>
      <c r="N116" s="18">
        <v>0</v>
      </c>
      <c r="O116" s="18">
        <f>'[1]Прод. прилож (2)'!$D$475</f>
        <v>30373.68</v>
      </c>
      <c r="P116" s="18">
        <f t="shared" si="30"/>
        <v>48.57457220534144</v>
      </c>
      <c r="Q116" s="18">
        <v>9673</v>
      </c>
      <c r="R116" s="57" t="s">
        <v>34</v>
      </c>
      <c r="S116" s="2"/>
      <c r="T116" s="2"/>
      <c r="U116" s="2"/>
    </row>
    <row r="117" spans="1:21" ht="30" customHeight="1" x14ac:dyDescent="0.25">
      <c r="A117" s="228">
        <v>86</v>
      </c>
      <c r="B117" s="78" t="s">
        <v>78</v>
      </c>
      <c r="C117" s="229">
        <v>1984</v>
      </c>
      <c r="D117" s="229" t="s">
        <v>141</v>
      </c>
      <c r="E117" s="229" t="s">
        <v>16</v>
      </c>
      <c r="F117" s="26">
        <v>2</v>
      </c>
      <c r="G117" s="26">
        <v>3</v>
      </c>
      <c r="H117" s="39">
        <v>1053.8</v>
      </c>
      <c r="I117" s="116">
        <v>0</v>
      </c>
      <c r="J117" s="116">
        <v>849</v>
      </c>
      <c r="K117" s="279">
        <f t="shared" si="29"/>
        <v>5058808.42</v>
      </c>
      <c r="L117" s="18">
        <v>0</v>
      </c>
      <c r="M117" s="18">
        <v>0</v>
      </c>
      <c r="N117" s="18">
        <v>0</v>
      </c>
      <c r="O117" s="18">
        <f>'[1]Прод. прилож (2)'!$D$38</f>
        <v>5058808.42</v>
      </c>
      <c r="P117" s="18">
        <f t="shared" si="30"/>
        <v>4800.5394002657049</v>
      </c>
      <c r="Q117" s="18">
        <v>9673</v>
      </c>
      <c r="R117" s="57" t="s">
        <v>33</v>
      </c>
      <c r="S117" s="130"/>
      <c r="T117" s="2"/>
      <c r="U117" s="2"/>
    </row>
    <row r="118" spans="1:21" ht="30" customHeight="1" x14ac:dyDescent="0.25">
      <c r="A118" s="228">
        <v>87</v>
      </c>
      <c r="B118" s="78" t="s">
        <v>79</v>
      </c>
      <c r="C118" s="229">
        <v>1966</v>
      </c>
      <c r="D118" s="229" t="s">
        <v>141</v>
      </c>
      <c r="E118" s="229" t="s">
        <v>16</v>
      </c>
      <c r="F118" s="184">
        <v>3</v>
      </c>
      <c r="G118" s="184">
        <v>3</v>
      </c>
      <c r="H118" s="18">
        <v>2223.9</v>
      </c>
      <c r="I118" s="39">
        <v>0</v>
      </c>
      <c r="J118" s="39">
        <v>1546.6</v>
      </c>
      <c r="K118" s="279">
        <f t="shared" si="29"/>
        <v>72539.839999999997</v>
      </c>
      <c r="L118" s="18">
        <v>0</v>
      </c>
      <c r="M118" s="18">
        <v>0</v>
      </c>
      <c r="N118" s="18">
        <v>0</v>
      </c>
      <c r="O118" s="18">
        <f>'[2]Прод. прилож (2)'!$D$1125</f>
        <v>72539.839999999997</v>
      </c>
      <c r="P118" s="18">
        <f t="shared" si="30"/>
        <v>32.618301182607127</v>
      </c>
      <c r="Q118" s="18">
        <v>9673</v>
      </c>
      <c r="R118" s="57" t="s">
        <v>35</v>
      </c>
      <c r="S118" s="2"/>
      <c r="T118" s="2"/>
      <c r="U118" s="2"/>
    </row>
    <row r="119" spans="1:21" ht="30" customHeight="1" x14ac:dyDescent="0.25">
      <c r="A119" s="228">
        <v>88</v>
      </c>
      <c r="B119" s="78" t="s">
        <v>80</v>
      </c>
      <c r="C119" s="229">
        <v>1985</v>
      </c>
      <c r="D119" s="229" t="s">
        <v>141</v>
      </c>
      <c r="E119" s="229" t="s">
        <v>18</v>
      </c>
      <c r="F119" s="26">
        <v>2</v>
      </c>
      <c r="G119" s="26">
        <v>2</v>
      </c>
      <c r="H119" s="39">
        <v>858.6</v>
      </c>
      <c r="I119" s="116">
        <v>0</v>
      </c>
      <c r="J119" s="116">
        <v>494.5</v>
      </c>
      <c r="K119" s="279">
        <f t="shared" si="29"/>
        <v>2760667.55</v>
      </c>
      <c r="L119" s="18">
        <v>0</v>
      </c>
      <c r="M119" s="18">
        <v>0</v>
      </c>
      <c r="N119" s="18">
        <v>0</v>
      </c>
      <c r="O119" s="18">
        <f>'[1]Прод. прилож (2)'!$D$39</f>
        <v>2760667.55</v>
      </c>
      <c r="P119" s="18">
        <f t="shared" si="30"/>
        <v>3215.3127766130906</v>
      </c>
      <c r="Q119" s="18">
        <v>9673</v>
      </c>
      <c r="R119" s="57" t="s">
        <v>33</v>
      </c>
      <c r="S119" s="130"/>
      <c r="T119" s="2"/>
      <c r="U119" s="2"/>
    </row>
    <row r="120" spans="1:21" ht="30" customHeight="1" x14ac:dyDescent="0.25">
      <c r="A120" s="228">
        <v>89</v>
      </c>
      <c r="B120" s="78" t="s">
        <v>81</v>
      </c>
      <c r="C120" s="229">
        <v>1986</v>
      </c>
      <c r="D120" s="229" t="s">
        <v>141</v>
      </c>
      <c r="E120" s="229" t="s">
        <v>18</v>
      </c>
      <c r="F120" s="26">
        <v>2</v>
      </c>
      <c r="G120" s="26">
        <v>2</v>
      </c>
      <c r="H120" s="39">
        <v>861.45</v>
      </c>
      <c r="I120" s="116">
        <v>0</v>
      </c>
      <c r="J120" s="116">
        <v>498.2</v>
      </c>
      <c r="K120" s="279">
        <f t="shared" si="29"/>
        <v>2698572.7</v>
      </c>
      <c r="L120" s="18">
        <v>0</v>
      </c>
      <c r="M120" s="18">
        <v>0</v>
      </c>
      <c r="N120" s="18">
        <v>0</v>
      </c>
      <c r="O120" s="18">
        <f>'[1]Прод. прилож (2)'!$D$40</f>
        <v>2698572.7</v>
      </c>
      <c r="P120" s="18">
        <f t="shared" si="30"/>
        <v>3132.593534157525</v>
      </c>
      <c r="Q120" s="18">
        <v>9673</v>
      </c>
      <c r="R120" s="57" t="s">
        <v>33</v>
      </c>
      <c r="S120" s="130"/>
      <c r="T120" s="2"/>
      <c r="U120" s="2"/>
    </row>
    <row r="121" spans="1:21" ht="30" customHeight="1" x14ac:dyDescent="0.25">
      <c r="A121" s="228">
        <v>90</v>
      </c>
      <c r="B121" s="111" t="s">
        <v>82</v>
      </c>
      <c r="C121" s="229">
        <v>1964</v>
      </c>
      <c r="D121" s="229" t="s">
        <v>141</v>
      </c>
      <c r="E121" s="229" t="s">
        <v>16</v>
      </c>
      <c r="F121" s="184">
        <v>2</v>
      </c>
      <c r="G121" s="184">
        <v>2</v>
      </c>
      <c r="H121" s="18">
        <v>417</v>
      </c>
      <c r="I121" s="39">
        <v>0</v>
      </c>
      <c r="J121" s="39">
        <v>373.4</v>
      </c>
      <c r="K121" s="279">
        <f t="shared" si="29"/>
        <v>40876.519999999997</v>
      </c>
      <c r="L121" s="18">
        <v>0</v>
      </c>
      <c r="M121" s="18">
        <v>0</v>
      </c>
      <c r="N121" s="18">
        <v>0</v>
      </c>
      <c r="O121" s="18">
        <f>'[2]Прод. прилож (2)'!$D$1126</f>
        <v>40876.519999999997</v>
      </c>
      <c r="P121" s="18">
        <f t="shared" si="30"/>
        <v>98.025227817745801</v>
      </c>
      <c r="Q121" s="18">
        <v>9673</v>
      </c>
      <c r="R121" s="57" t="s">
        <v>35</v>
      </c>
      <c r="S121" s="2"/>
      <c r="T121" s="2"/>
      <c r="U121" s="2"/>
    </row>
    <row r="122" spans="1:21" ht="30" customHeight="1" x14ac:dyDescent="0.25">
      <c r="A122" s="228">
        <v>91</v>
      </c>
      <c r="B122" s="111" t="s">
        <v>83</v>
      </c>
      <c r="C122" s="229">
        <v>1963</v>
      </c>
      <c r="D122" s="229" t="s">
        <v>141</v>
      </c>
      <c r="E122" s="229" t="s">
        <v>16</v>
      </c>
      <c r="F122" s="184">
        <v>2</v>
      </c>
      <c r="G122" s="184">
        <v>2</v>
      </c>
      <c r="H122" s="18">
        <v>401.2</v>
      </c>
      <c r="I122" s="39">
        <v>0</v>
      </c>
      <c r="J122" s="39">
        <v>361.6</v>
      </c>
      <c r="K122" s="279">
        <f t="shared" si="29"/>
        <v>40876.519999999997</v>
      </c>
      <c r="L122" s="18">
        <v>0</v>
      </c>
      <c r="M122" s="18">
        <v>0</v>
      </c>
      <c r="N122" s="18">
        <v>0</v>
      </c>
      <c r="O122" s="18">
        <f>'[2]Прод. прилож (2)'!$D$1127</f>
        <v>40876.519999999997</v>
      </c>
      <c r="P122" s="18">
        <f t="shared" si="30"/>
        <v>101.88564307078764</v>
      </c>
      <c r="Q122" s="18">
        <v>9673</v>
      </c>
      <c r="R122" s="57" t="s">
        <v>35</v>
      </c>
      <c r="S122" s="2"/>
      <c r="T122" s="2"/>
      <c r="U122" s="2"/>
    </row>
    <row r="123" spans="1:21" ht="30" customHeight="1" x14ac:dyDescent="0.25">
      <c r="A123" s="228">
        <v>92</v>
      </c>
      <c r="B123" s="78" t="s">
        <v>103</v>
      </c>
      <c r="C123" s="229">
        <v>1952</v>
      </c>
      <c r="D123" s="184">
        <v>2009</v>
      </c>
      <c r="E123" s="66" t="s">
        <v>16</v>
      </c>
      <c r="F123" s="184">
        <v>2</v>
      </c>
      <c r="G123" s="184">
        <v>1</v>
      </c>
      <c r="H123" s="18">
        <v>308.8</v>
      </c>
      <c r="I123" s="39">
        <v>0</v>
      </c>
      <c r="J123" s="39">
        <v>234.7</v>
      </c>
      <c r="K123" s="279">
        <f t="shared" ref="K123:K128" si="33">SUM(L123:O123)</f>
        <v>8407.6200000000008</v>
      </c>
      <c r="L123" s="18">
        <v>0</v>
      </c>
      <c r="M123" s="18">
        <v>0</v>
      </c>
      <c r="N123" s="18">
        <v>0</v>
      </c>
      <c r="O123" s="18">
        <f>'[2]Прод. прилож (2)'!$D$1128</f>
        <v>8407.6200000000008</v>
      </c>
      <c r="P123" s="18">
        <f t="shared" ref="P123:P128" si="34">O123/H123</f>
        <v>27.226748704663216</v>
      </c>
      <c r="Q123" s="18">
        <v>9673</v>
      </c>
      <c r="R123" s="57" t="s">
        <v>35</v>
      </c>
      <c r="S123" s="14"/>
    </row>
    <row r="124" spans="1:21" ht="30" customHeight="1" x14ac:dyDescent="0.25">
      <c r="A124" s="228">
        <v>93</v>
      </c>
      <c r="B124" s="78" t="s">
        <v>86</v>
      </c>
      <c r="C124" s="229">
        <v>1966</v>
      </c>
      <c r="D124" s="229" t="s">
        <v>141</v>
      </c>
      <c r="E124" s="229" t="s">
        <v>16</v>
      </c>
      <c r="F124" s="184">
        <v>2</v>
      </c>
      <c r="G124" s="184">
        <v>2</v>
      </c>
      <c r="H124" s="18">
        <v>593.6</v>
      </c>
      <c r="I124" s="39">
        <v>0</v>
      </c>
      <c r="J124" s="39">
        <v>555.6</v>
      </c>
      <c r="K124" s="279">
        <f t="shared" si="33"/>
        <v>42779.46</v>
      </c>
      <c r="L124" s="39">
        <v>0</v>
      </c>
      <c r="M124" s="39">
        <v>0</v>
      </c>
      <c r="N124" s="39">
        <v>0</v>
      </c>
      <c r="O124" s="39">
        <f>'[2]Прод. прилож (2)'!$D$1119</f>
        <v>42779.46</v>
      </c>
      <c r="P124" s="39">
        <f t="shared" si="34"/>
        <v>72.067823450134767</v>
      </c>
      <c r="Q124" s="39">
        <v>9673</v>
      </c>
      <c r="R124" s="57" t="s">
        <v>35</v>
      </c>
      <c r="S124" s="17"/>
    </row>
    <row r="125" spans="1:21" ht="30" customHeight="1" x14ac:dyDescent="0.25">
      <c r="A125" s="228">
        <v>94</v>
      </c>
      <c r="B125" s="78" t="s">
        <v>87</v>
      </c>
      <c r="C125" s="229">
        <v>1966</v>
      </c>
      <c r="D125" s="229" t="s">
        <v>141</v>
      </c>
      <c r="E125" s="229" t="s">
        <v>16</v>
      </c>
      <c r="F125" s="26">
        <v>2</v>
      </c>
      <c r="G125" s="26">
        <v>2</v>
      </c>
      <c r="H125" s="18">
        <v>367.4</v>
      </c>
      <c r="I125" s="116">
        <v>0</v>
      </c>
      <c r="J125" s="116">
        <v>364.8</v>
      </c>
      <c r="K125" s="279">
        <f t="shared" si="33"/>
        <v>27804</v>
      </c>
      <c r="L125" s="39">
        <v>0</v>
      </c>
      <c r="M125" s="39">
        <v>0</v>
      </c>
      <c r="N125" s="39">
        <v>0</v>
      </c>
      <c r="O125" s="39">
        <f>'[1]Прод. прилож (2)'!$D$477</f>
        <v>27804</v>
      </c>
      <c r="P125" s="39">
        <f t="shared" si="34"/>
        <v>75.677735438214484</v>
      </c>
      <c r="Q125" s="39">
        <v>9673</v>
      </c>
      <c r="R125" s="57" t="s">
        <v>34</v>
      </c>
      <c r="S125" s="17"/>
    </row>
    <row r="126" spans="1:21" ht="30" customHeight="1" x14ac:dyDescent="0.25">
      <c r="A126" s="228">
        <v>95</v>
      </c>
      <c r="B126" s="78" t="s">
        <v>88</v>
      </c>
      <c r="C126" s="229">
        <v>1966</v>
      </c>
      <c r="D126" s="229" t="s">
        <v>141</v>
      </c>
      <c r="E126" s="229" t="s">
        <v>16</v>
      </c>
      <c r="F126" s="26">
        <v>2</v>
      </c>
      <c r="G126" s="26">
        <v>2</v>
      </c>
      <c r="H126" s="18">
        <v>365.9</v>
      </c>
      <c r="I126" s="116">
        <v>0</v>
      </c>
      <c r="J126" s="116">
        <v>365.9</v>
      </c>
      <c r="K126" s="279">
        <f t="shared" si="33"/>
        <v>27804</v>
      </c>
      <c r="L126" s="39">
        <v>0</v>
      </c>
      <c r="M126" s="39">
        <v>0</v>
      </c>
      <c r="N126" s="39">
        <v>0</v>
      </c>
      <c r="O126" s="39">
        <f>'[1]Прод. прилож (2)'!$D$478</f>
        <v>27804</v>
      </c>
      <c r="P126" s="39">
        <f t="shared" si="34"/>
        <v>75.987974856518179</v>
      </c>
      <c r="Q126" s="39">
        <v>9673</v>
      </c>
      <c r="R126" s="57" t="s">
        <v>34</v>
      </c>
      <c r="S126" s="17"/>
    </row>
    <row r="127" spans="1:21" ht="30" customHeight="1" x14ac:dyDescent="0.25">
      <c r="A127" s="228">
        <v>96</v>
      </c>
      <c r="B127" s="221" t="s">
        <v>89</v>
      </c>
      <c r="C127" s="200">
        <v>1964</v>
      </c>
      <c r="D127" s="200" t="s">
        <v>141</v>
      </c>
      <c r="E127" s="200" t="s">
        <v>16</v>
      </c>
      <c r="F127" s="215">
        <v>2</v>
      </c>
      <c r="G127" s="215">
        <v>2</v>
      </c>
      <c r="H127" s="18">
        <v>448.2</v>
      </c>
      <c r="I127" s="213">
        <v>0</v>
      </c>
      <c r="J127" s="213">
        <v>399.9</v>
      </c>
      <c r="K127" s="209">
        <f t="shared" si="33"/>
        <v>4477196.3599999994</v>
      </c>
      <c r="L127" s="217">
        <v>0</v>
      </c>
      <c r="M127" s="217">
        <v>0</v>
      </c>
      <c r="N127" s="217">
        <v>0</v>
      </c>
      <c r="O127" s="217">
        <f>'[1]Прод. прилож (2)'!$D$42</f>
        <v>4477196.3599999994</v>
      </c>
      <c r="P127" s="217">
        <f t="shared" si="34"/>
        <v>9989.2823739402047</v>
      </c>
      <c r="Q127" s="217">
        <v>9673</v>
      </c>
      <c r="R127" s="259" t="s">
        <v>33</v>
      </c>
    </row>
    <row r="128" spans="1:21" s="113" customFormat="1" ht="30" customHeight="1" x14ac:dyDescent="0.25">
      <c r="A128" s="228">
        <v>97</v>
      </c>
      <c r="B128" s="78" t="s">
        <v>90</v>
      </c>
      <c r="C128" s="229">
        <v>1964</v>
      </c>
      <c r="D128" s="229" t="s">
        <v>141</v>
      </c>
      <c r="E128" s="229" t="s">
        <v>16</v>
      </c>
      <c r="F128" s="26">
        <v>2</v>
      </c>
      <c r="G128" s="26">
        <v>2</v>
      </c>
      <c r="H128" s="18">
        <v>450.9</v>
      </c>
      <c r="I128" s="116">
        <v>0</v>
      </c>
      <c r="J128" s="116">
        <v>404.9</v>
      </c>
      <c r="K128" s="279">
        <f t="shared" si="33"/>
        <v>4567772.5</v>
      </c>
      <c r="L128" s="39">
        <v>0</v>
      </c>
      <c r="M128" s="39">
        <v>0</v>
      </c>
      <c r="N128" s="39">
        <v>0</v>
      </c>
      <c r="O128" s="39">
        <f>'[1]Прод. прилож (2)'!$D$43</f>
        <v>4567772.5</v>
      </c>
      <c r="P128" s="39">
        <f t="shared" si="34"/>
        <v>10130.344865823909</v>
      </c>
      <c r="Q128" s="39">
        <v>9673</v>
      </c>
      <c r="R128" s="57" t="s">
        <v>33</v>
      </c>
      <c r="S128" s="127"/>
      <c r="T128" s="15"/>
      <c r="U128" s="15"/>
    </row>
    <row r="129" spans="1:21" ht="30" customHeight="1" x14ac:dyDescent="0.25">
      <c r="A129" s="228">
        <v>98</v>
      </c>
      <c r="B129" s="221" t="s">
        <v>84</v>
      </c>
      <c r="C129" s="200">
        <v>1964</v>
      </c>
      <c r="D129" s="200" t="s">
        <v>141</v>
      </c>
      <c r="E129" s="200" t="s">
        <v>16</v>
      </c>
      <c r="F129" s="215">
        <v>2</v>
      </c>
      <c r="G129" s="215">
        <v>2</v>
      </c>
      <c r="H129" s="18">
        <v>440.1</v>
      </c>
      <c r="I129" s="213">
        <v>0</v>
      </c>
      <c r="J129" s="213">
        <v>389.7</v>
      </c>
      <c r="K129" s="209">
        <f t="shared" ref="K129:K131" si="35">SUM(L129:O129)</f>
        <v>6129669.5300000003</v>
      </c>
      <c r="L129" s="285">
        <v>0</v>
      </c>
      <c r="M129" s="285">
        <v>0</v>
      </c>
      <c r="N129" s="285">
        <v>0</v>
      </c>
      <c r="O129" s="285">
        <f>'[1]Прод. прилож (2)'!$D$45</f>
        <v>6129669.5300000003</v>
      </c>
      <c r="P129" s="285">
        <f t="shared" ref="P129:P131" si="36">O129/H129</f>
        <v>13927.901681436037</v>
      </c>
      <c r="Q129" s="285">
        <v>9673</v>
      </c>
      <c r="R129" s="259" t="s">
        <v>33</v>
      </c>
    </row>
    <row r="130" spans="1:21" s="113" customFormat="1" ht="30" customHeight="1" x14ac:dyDescent="0.25">
      <c r="A130" s="228">
        <v>99</v>
      </c>
      <c r="B130" s="78" t="s">
        <v>85</v>
      </c>
      <c r="C130" s="229">
        <v>1963</v>
      </c>
      <c r="D130" s="229" t="s">
        <v>141</v>
      </c>
      <c r="E130" s="229" t="s">
        <v>16</v>
      </c>
      <c r="F130" s="26">
        <v>2</v>
      </c>
      <c r="G130" s="26">
        <v>2</v>
      </c>
      <c r="H130" s="18">
        <v>438.9</v>
      </c>
      <c r="I130" s="116">
        <v>0</v>
      </c>
      <c r="J130" s="116">
        <v>389.67</v>
      </c>
      <c r="K130" s="279">
        <f t="shared" si="35"/>
        <v>6022841.3199999994</v>
      </c>
      <c r="L130" s="18">
        <v>0</v>
      </c>
      <c r="M130" s="18">
        <v>0</v>
      </c>
      <c r="N130" s="18">
        <v>0</v>
      </c>
      <c r="O130" s="18">
        <f>'[1]Прод. прилож (2)'!$D$46</f>
        <v>6022841.3199999994</v>
      </c>
      <c r="P130" s="18">
        <f t="shared" si="36"/>
        <v>13722.582182729551</v>
      </c>
      <c r="Q130" s="18">
        <v>9673</v>
      </c>
      <c r="R130" s="57" t="s">
        <v>33</v>
      </c>
      <c r="S130" s="127"/>
      <c r="T130" s="15"/>
      <c r="U130" s="15"/>
    </row>
    <row r="131" spans="1:21" ht="30" customHeight="1" x14ac:dyDescent="0.25">
      <c r="A131" s="228">
        <v>100</v>
      </c>
      <c r="B131" s="272" t="s">
        <v>1119</v>
      </c>
      <c r="C131" s="245">
        <v>1963</v>
      </c>
      <c r="D131" s="245" t="s">
        <v>141</v>
      </c>
      <c r="E131" s="245" t="s">
        <v>16</v>
      </c>
      <c r="F131" s="246">
        <v>2</v>
      </c>
      <c r="G131" s="246">
        <v>2</v>
      </c>
      <c r="H131" s="18">
        <v>725.6</v>
      </c>
      <c r="I131" s="260">
        <v>0</v>
      </c>
      <c r="J131" s="260">
        <v>725</v>
      </c>
      <c r="K131" s="261">
        <f t="shared" si="35"/>
        <v>43866.89</v>
      </c>
      <c r="L131" s="171">
        <v>0</v>
      </c>
      <c r="M131" s="171">
        <v>0</v>
      </c>
      <c r="N131" s="171">
        <v>0</v>
      </c>
      <c r="O131" s="171">
        <f>'[2]Прод. прилож (2)'!$D$1118</f>
        <v>43866.89</v>
      </c>
      <c r="P131" s="171">
        <f t="shared" si="36"/>
        <v>60.456022601984564</v>
      </c>
      <c r="Q131" s="171">
        <v>9673</v>
      </c>
      <c r="R131" s="273" t="s">
        <v>35</v>
      </c>
      <c r="S131" s="17"/>
    </row>
    <row r="132" spans="1:21" s="113" customFormat="1" ht="30" customHeight="1" x14ac:dyDescent="0.25">
      <c r="A132" s="228">
        <v>101</v>
      </c>
      <c r="B132" s="78" t="s">
        <v>630</v>
      </c>
      <c r="C132" s="229">
        <v>1965</v>
      </c>
      <c r="D132" s="229" t="s">
        <v>141</v>
      </c>
      <c r="E132" s="229" t="s">
        <v>16</v>
      </c>
      <c r="F132" s="184">
        <v>2</v>
      </c>
      <c r="G132" s="184">
        <v>2</v>
      </c>
      <c r="H132" s="18">
        <v>614.1</v>
      </c>
      <c r="I132" s="39">
        <v>0</v>
      </c>
      <c r="J132" s="39">
        <v>577.70000000000005</v>
      </c>
      <c r="K132" s="279">
        <f>SUM(L132:O132)</f>
        <v>15975.79</v>
      </c>
      <c r="L132" s="18">
        <f>-N132</f>
        <v>0</v>
      </c>
      <c r="M132" s="18">
        <v>0</v>
      </c>
      <c r="N132" s="18">
        <v>0</v>
      </c>
      <c r="O132" s="18">
        <f>'[2]Прод. прилож (2)'!$D$1134</f>
        <v>15975.79</v>
      </c>
      <c r="P132" s="18">
        <f>O132/H132</f>
        <v>26.014964989415404</v>
      </c>
      <c r="Q132" s="18">
        <v>9673</v>
      </c>
      <c r="R132" s="57" t="s">
        <v>35</v>
      </c>
      <c r="S132" s="16"/>
      <c r="T132" s="15"/>
      <c r="U132" s="15"/>
    </row>
    <row r="133" spans="1:21" ht="30" customHeight="1" x14ac:dyDescent="0.25">
      <c r="A133" s="329">
        <v>102</v>
      </c>
      <c r="B133" s="327" t="s">
        <v>91</v>
      </c>
      <c r="C133" s="315">
        <v>1963</v>
      </c>
      <c r="D133" s="315" t="s">
        <v>141</v>
      </c>
      <c r="E133" s="315" t="s">
        <v>16</v>
      </c>
      <c r="F133" s="317">
        <v>2</v>
      </c>
      <c r="G133" s="317">
        <v>2</v>
      </c>
      <c r="H133" s="319">
        <v>397.08</v>
      </c>
      <c r="I133" s="311">
        <v>0</v>
      </c>
      <c r="J133" s="311">
        <v>233.76</v>
      </c>
      <c r="K133" s="252">
        <f>SUM(L133:O133)</f>
        <v>143115.1</v>
      </c>
      <c r="L133" s="218">
        <v>0</v>
      </c>
      <c r="M133" s="218">
        <f>'[1]Прод. прилож (2)'!$D$480</f>
        <v>143115.1</v>
      </c>
      <c r="N133" s="218">
        <v>0</v>
      </c>
      <c r="O133" s="218">
        <v>0</v>
      </c>
      <c r="P133" s="218">
        <f t="shared" ref="P133:P143" si="37">K133/H133</f>
        <v>360.41880729324066</v>
      </c>
      <c r="Q133" s="218">
        <v>9673</v>
      </c>
      <c r="R133" s="244" t="s">
        <v>34</v>
      </c>
      <c r="S133" s="14"/>
    </row>
    <row r="134" spans="1:21" ht="30" customHeight="1" x14ac:dyDescent="0.25">
      <c r="A134" s="330"/>
      <c r="B134" s="328"/>
      <c r="C134" s="316"/>
      <c r="D134" s="316"/>
      <c r="E134" s="316"/>
      <c r="F134" s="318"/>
      <c r="G134" s="318"/>
      <c r="H134" s="320"/>
      <c r="I134" s="312"/>
      <c r="J134" s="312"/>
      <c r="K134" s="38">
        <f>SUBTOTAL(9,L134:O134)</f>
        <v>2876645</v>
      </c>
      <c r="L134" s="39">
        <v>0</v>
      </c>
      <c r="M134" s="39">
        <v>0</v>
      </c>
      <c r="N134" s="39">
        <v>0</v>
      </c>
      <c r="O134" s="39">
        <f>'[2]Прод. прилож (2)'!$D$1121</f>
        <v>2876645</v>
      </c>
      <c r="P134" s="39">
        <f>K134/H133</f>
        <v>7244.4973305127432</v>
      </c>
      <c r="Q134" s="41">
        <v>9673</v>
      </c>
      <c r="R134" s="57" t="s">
        <v>35</v>
      </c>
      <c r="S134" s="14"/>
    </row>
    <row r="135" spans="1:21" ht="30" customHeight="1" x14ac:dyDescent="0.25">
      <c r="A135" s="228">
        <v>103</v>
      </c>
      <c r="B135" s="78" t="s">
        <v>92</v>
      </c>
      <c r="C135" s="229">
        <v>1962</v>
      </c>
      <c r="D135" s="229" t="s">
        <v>141</v>
      </c>
      <c r="E135" s="229" t="s">
        <v>16</v>
      </c>
      <c r="F135" s="184">
        <v>2</v>
      </c>
      <c r="G135" s="184">
        <v>2</v>
      </c>
      <c r="H135" s="18">
        <v>424.64</v>
      </c>
      <c r="I135" s="39">
        <v>0</v>
      </c>
      <c r="J135" s="39">
        <v>244.77</v>
      </c>
      <c r="K135" s="38">
        <f t="shared" ref="K135:K143" si="38">SUM(L135:O135)</f>
        <v>33929.160000000003</v>
      </c>
      <c r="L135" s="39">
        <v>0</v>
      </c>
      <c r="M135" s="39">
        <v>0</v>
      </c>
      <c r="N135" s="39">
        <v>0</v>
      </c>
      <c r="O135" s="39">
        <f>'[2]Прод. прилож (2)'!$D$1122</f>
        <v>33929.160000000003</v>
      </c>
      <c r="P135" s="39">
        <f t="shared" si="37"/>
        <v>79.900998492841012</v>
      </c>
      <c r="Q135" s="39">
        <v>9673</v>
      </c>
      <c r="R135" s="57" t="s">
        <v>35</v>
      </c>
      <c r="S135" s="14"/>
    </row>
    <row r="136" spans="1:21" ht="30" customHeight="1" x14ac:dyDescent="0.25">
      <c r="A136" s="228">
        <v>104</v>
      </c>
      <c r="B136" s="78" t="s">
        <v>93</v>
      </c>
      <c r="C136" s="229">
        <v>1962</v>
      </c>
      <c r="D136" s="229" t="s">
        <v>141</v>
      </c>
      <c r="E136" s="229" t="s">
        <v>16</v>
      </c>
      <c r="F136" s="184">
        <v>2</v>
      </c>
      <c r="G136" s="184">
        <v>2</v>
      </c>
      <c r="H136" s="18">
        <v>422.58</v>
      </c>
      <c r="I136" s="39">
        <v>0</v>
      </c>
      <c r="J136" s="39">
        <v>242.69</v>
      </c>
      <c r="K136" s="38">
        <f t="shared" si="38"/>
        <v>33929.160000000003</v>
      </c>
      <c r="L136" s="39">
        <v>0</v>
      </c>
      <c r="M136" s="39">
        <v>0</v>
      </c>
      <c r="N136" s="39">
        <v>0</v>
      </c>
      <c r="O136" s="39">
        <f>'[2]Прод. прилож (2)'!$D$1123</f>
        <v>33929.160000000003</v>
      </c>
      <c r="P136" s="39">
        <f t="shared" si="37"/>
        <v>80.290501206872079</v>
      </c>
      <c r="Q136" s="39">
        <v>9673</v>
      </c>
      <c r="R136" s="57" t="s">
        <v>35</v>
      </c>
      <c r="S136" s="14"/>
    </row>
    <row r="137" spans="1:21" ht="30" customHeight="1" x14ac:dyDescent="0.25">
      <c r="A137" s="198">
        <v>105</v>
      </c>
      <c r="B137" s="221" t="s">
        <v>1087</v>
      </c>
      <c r="C137" s="202">
        <v>1964</v>
      </c>
      <c r="D137" s="202" t="s">
        <v>141</v>
      </c>
      <c r="E137" s="202" t="s">
        <v>16</v>
      </c>
      <c r="F137" s="205">
        <v>2</v>
      </c>
      <c r="G137" s="205">
        <v>1</v>
      </c>
      <c r="H137" s="285">
        <v>531.59</v>
      </c>
      <c r="I137" s="226">
        <v>82.75</v>
      </c>
      <c r="J137" s="226">
        <v>448.84</v>
      </c>
      <c r="K137" s="251">
        <f>SUM(L137:O137)</f>
        <v>3885346.7</v>
      </c>
      <c r="L137" s="217">
        <v>0</v>
      </c>
      <c r="M137" s="217">
        <v>0</v>
      </c>
      <c r="N137" s="217">
        <v>0</v>
      </c>
      <c r="O137" s="217">
        <f>'[1]Прод. прилож (2)'!$D$481</f>
        <v>3885346.7</v>
      </c>
      <c r="P137" s="217">
        <f t="shared" si="37"/>
        <v>7308.9160819428507</v>
      </c>
      <c r="Q137" s="217">
        <v>9673</v>
      </c>
      <c r="R137" s="259" t="s">
        <v>34</v>
      </c>
      <c r="S137" s="14"/>
    </row>
    <row r="138" spans="1:21" s="113" customFormat="1" ht="30" customHeight="1" x14ac:dyDescent="0.25">
      <c r="A138" s="228">
        <v>106</v>
      </c>
      <c r="B138" s="78" t="s">
        <v>94</v>
      </c>
      <c r="C138" s="229">
        <v>1989</v>
      </c>
      <c r="D138" s="229" t="s">
        <v>141</v>
      </c>
      <c r="E138" s="229" t="s">
        <v>16</v>
      </c>
      <c r="F138" s="184">
        <v>2</v>
      </c>
      <c r="G138" s="184">
        <v>1</v>
      </c>
      <c r="H138" s="18">
        <v>1146.7</v>
      </c>
      <c r="I138" s="39">
        <v>0</v>
      </c>
      <c r="J138" s="39">
        <v>631.4</v>
      </c>
      <c r="K138" s="38">
        <f t="shared" si="38"/>
        <v>25179.53</v>
      </c>
      <c r="L138" s="39">
        <v>0</v>
      </c>
      <c r="M138" s="39">
        <v>0</v>
      </c>
      <c r="N138" s="39">
        <v>0</v>
      </c>
      <c r="O138" s="39">
        <f>'[2]Прод. прилож (2)'!$D$1124</f>
        <v>25179.53</v>
      </c>
      <c r="P138" s="39">
        <f t="shared" si="37"/>
        <v>21.958254120519751</v>
      </c>
      <c r="Q138" s="39">
        <v>9673</v>
      </c>
      <c r="R138" s="57" t="s">
        <v>35</v>
      </c>
      <c r="S138" s="15"/>
      <c r="T138" s="15"/>
      <c r="U138" s="15"/>
    </row>
    <row r="139" spans="1:21" ht="30" customHeight="1" x14ac:dyDescent="0.25">
      <c r="A139" s="199">
        <v>107</v>
      </c>
      <c r="B139" s="222" t="s">
        <v>95</v>
      </c>
      <c r="C139" s="201">
        <v>1963</v>
      </c>
      <c r="D139" s="201" t="s">
        <v>141</v>
      </c>
      <c r="E139" s="201" t="s">
        <v>16</v>
      </c>
      <c r="F139" s="216">
        <v>2</v>
      </c>
      <c r="G139" s="216">
        <v>2</v>
      </c>
      <c r="H139" s="286">
        <v>400.6</v>
      </c>
      <c r="I139" s="214">
        <v>0</v>
      </c>
      <c r="J139" s="214">
        <v>244.2</v>
      </c>
      <c r="K139" s="252">
        <f t="shared" si="38"/>
        <v>23620.62</v>
      </c>
      <c r="L139" s="218">
        <v>0</v>
      </c>
      <c r="M139" s="218">
        <v>0</v>
      </c>
      <c r="N139" s="218">
        <v>0</v>
      </c>
      <c r="O139" s="218">
        <f>'[1]Прод. прилож (2)'!$D$482</f>
        <v>23620.62</v>
      </c>
      <c r="P139" s="218">
        <f t="shared" si="37"/>
        <v>58.963105341987017</v>
      </c>
      <c r="Q139" s="218">
        <v>9673</v>
      </c>
      <c r="R139" s="244" t="s">
        <v>34</v>
      </c>
      <c r="S139" s="14"/>
    </row>
    <row r="140" spans="1:21" ht="30" customHeight="1" x14ac:dyDescent="0.25">
      <c r="A140" s="228">
        <v>108</v>
      </c>
      <c r="B140" s="78" t="s">
        <v>96</v>
      </c>
      <c r="C140" s="229">
        <v>1966</v>
      </c>
      <c r="D140" s="229" t="s">
        <v>141</v>
      </c>
      <c r="E140" s="229" t="s">
        <v>16</v>
      </c>
      <c r="F140" s="26">
        <v>2</v>
      </c>
      <c r="G140" s="26">
        <v>2</v>
      </c>
      <c r="H140" s="18">
        <v>628.4</v>
      </c>
      <c r="I140" s="116">
        <v>0</v>
      </c>
      <c r="J140" s="116">
        <v>423.2</v>
      </c>
      <c r="K140" s="38">
        <f t="shared" si="38"/>
        <v>6763692.96</v>
      </c>
      <c r="L140" s="39">
        <v>0</v>
      </c>
      <c r="M140" s="39">
        <v>0</v>
      </c>
      <c r="N140" s="39">
        <v>0</v>
      </c>
      <c r="O140" s="39">
        <f>'[1]Прод. прилож (2)'!$D$48</f>
        <v>6763692.96</v>
      </c>
      <c r="P140" s="39">
        <f t="shared" si="37"/>
        <v>10763.356078930618</v>
      </c>
      <c r="Q140" s="39">
        <v>9673</v>
      </c>
      <c r="R140" s="57" t="s">
        <v>33</v>
      </c>
    </row>
    <row r="141" spans="1:21" ht="30" customHeight="1" x14ac:dyDescent="0.25">
      <c r="A141" s="325" t="s">
        <v>1498</v>
      </c>
      <c r="B141" s="327" t="s">
        <v>97</v>
      </c>
      <c r="C141" s="315">
        <v>1962</v>
      </c>
      <c r="D141" s="315" t="s">
        <v>141</v>
      </c>
      <c r="E141" s="315" t="s">
        <v>16</v>
      </c>
      <c r="F141" s="317">
        <v>2</v>
      </c>
      <c r="G141" s="317">
        <v>2</v>
      </c>
      <c r="H141" s="440">
        <v>405.9</v>
      </c>
      <c r="I141" s="311">
        <v>0</v>
      </c>
      <c r="J141" s="311">
        <v>243.8</v>
      </c>
      <c r="K141" s="38">
        <f t="shared" si="38"/>
        <v>252574.9</v>
      </c>
      <c r="L141" s="39">
        <v>0</v>
      </c>
      <c r="M141" s="39">
        <v>252574.9</v>
      </c>
      <c r="N141" s="39">
        <v>0</v>
      </c>
      <c r="O141" s="39">
        <v>0</v>
      </c>
      <c r="P141" s="39">
        <f t="shared" si="37"/>
        <v>622.25893077112596</v>
      </c>
      <c r="Q141" s="39">
        <v>9673</v>
      </c>
      <c r="R141" s="57" t="s">
        <v>33</v>
      </c>
    </row>
    <row r="142" spans="1:21" ht="30" customHeight="1" x14ac:dyDescent="0.25">
      <c r="A142" s="326"/>
      <c r="B142" s="328"/>
      <c r="C142" s="316"/>
      <c r="D142" s="316"/>
      <c r="E142" s="316"/>
      <c r="F142" s="318"/>
      <c r="G142" s="318"/>
      <c r="H142" s="441"/>
      <c r="I142" s="312"/>
      <c r="J142" s="312"/>
      <c r="K142" s="38">
        <f>SUM(L142:O142)</f>
        <v>2876800</v>
      </c>
      <c r="L142" s="39">
        <v>0</v>
      </c>
      <c r="M142" s="39">
        <v>0</v>
      </c>
      <c r="N142" s="39">
        <v>0</v>
      </c>
      <c r="O142" s="39">
        <f>'[2]Прод. прилож (2)'!$D$1129</f>
        <v>2876800</v>
      </c>
      <c r="P142" s="39">
        <f>K142/H141</f>
        <v>7087.4599655087468</v>
      </c>
      <c r="Q142" s="39">
        <v>9673</v>
      </c>
      <c r="R142" s="57" t="s">
        <v>35</v>
      </c>
      <c r="S142" s="14"/>
    </row>
    <row r="143" spans="1:21" ht="30" customHeight="1" x14ac:dyDescent="0.25">
      <c r="A143" s="277" t="s">
        <v>1409</v>
      </c>
      <c r="B143" s="78" t="s">
        <v>98</v>
      </c>
      <c r="C143" s="229">
        <v>1962</v>
      </c>
      <c r="D143" s="229" t="s">
        <v>141</v>
      </c>
      <c r="E143" s="229" t="s">
        <v>16</v>
      </c>
      <c r="F143" s="26">
        <v>2</v>
      </c>
      <c r="G143" s="26">
        <v>2</v>
      </c>
      <c r="H143" s="18">
        <v>407.9</v>
      </c>
      <c r="I143" s="116">
        <v>0</v>
      </c>
      <c r="J143" s="116">
        <v>242.2</v>
      </c>
      <c r="K143" s="38">
        <f t="shared" si="38"/>
        <v>5159752.78</v>
      </c>
      <c r="L143" s="39">
        <v>0</v>
      </c>
      <c r="M143" s="39">
        <v>0</v>
      </c>
      <c r="N143" s="39">
        <v>0</v>
      </c>
      <c r="O143" s="39">
        <f>'[1]Прод. прилож (2)'!$D$50</f>
        <v>5159752.78</v>
      </c>
      <c r="P143" s="39">
        <f t="shared" si="37"/>
        <v>12649.553272860996</v>
      </c>
      <c r="Q143" s="39">
        <v>9673</v>
      </c>
      <c r="R143" s="57" t="s">
        <v>33</v>
      </c>
    </row>
    <row r="144" spans="1:21" ht="30" customHeight="1" x14ac:dyDescent="0.25">
      <c r="A144" s="228">
        <v>111</v>
      </c>
      <c r="B144" s="78" t="s">
        <v>99</v>
      </c>
      <c r="C144" s="229">
        <v>1965</v>
      </c>
      <c r="D144" s="229" t="s">
        <v>141</v>
      </c>
      <c r="E144" s="229" t="s">
        <v>16</v>
      </c>
      <c r="F144" s="184">
        <v>2</v>
      </c>
      <c r="G144" s="184">
        <v>2</v>
      </c>
      <c r="H144" s="18">
        <v>374.7</v>
      </c>
      <c r="I144" s="39">
        <v>0</v>
      </c>
      <c r="J144" s="39">
        <v>374.7</v>
      </c>
      <c r="K144" s="39">
        <f>SUM(L144:O144)</f>
        <v>29162.19</v>
      </c>
      <c r="L144" s="39">
        <v>0</v>
      </c>
      <c r="M144" s="39">
        <v>0</v>
      </c>
      <c r="N144" s="39">
        <v>0</v>
      </c>
      <c r="O144" s="39">
        <f>'[2]Прод. прилож (2)'!$D$1130</f>
        <v>29162.19</v>
      </c>
      <c r="P144" s="39">
        <f>K144/H144</f>
        <v>77.828102481985582</v>
      </c>
      <c r="Q144" s="39">
        <v>9673</v>
      </c>
      <c r="R144" s="57" t="s">
        <v>35</v>
      </c>
      <c r="S144" s="14"/>
    </row>
    <row r="145" spans="1:39" ht="30" customHeight="1" x14ac:dyDescent="0.25">
      <c r="A145" s="329">
        <v>112</v>
      </c>
      <c r="B145" s="327" t="s">
        <v>100</v>
      </c>
      <c r="C145" s="315">
        <v>1964</v>
      </c>
      <c r="D145" s="315" t="s">
        <v>141</v>
      </c>
      <c r="E145" s="315" t="s">
        <v>16</v>
      </c>
      <c r="F145" s="317">
        <v>2</v>
      </c>
      <c r="G145" s="317">
        <v>2</v>
      </c>
      <c r="H145" s="440">
        <v>383.2</v>
      </c>
      <c r="I145" s="311">
        <v>0</v>
      </c>
      <c r="J145" s="311">
        <v>366.1</v>
      </c>
      <c r="K145" s="39">
        <f>SUM(L145:O145)</f>
        <v>188304.97</v>
      </c>
      <c r="L145" s="39">
        <v>0</v>
      </c>
      <c r="M145" s="39">
        <f>'[1]Прод. прилож (2)'!$D$484</f>
        <v>188304.97</v>
      </c>
      <c r="N145" s="39">
        <v>0</v>
      </c>
      <c r="O145" s="39">
        <v>0</v>
      </c>
      <c r="P145" s="39">
        <f>K145/H145</f>
        <v>491.40127870563674</v>
      </c>
      <c r="Q145" s="39">
        <v>9673</v>
      </c>
      <c r="R145" s="57" t="s">
        <v>34</v>
      </c>
      <c r="S145" s="14"/>
    </row>
    <row r="146" spans="1:39" ht="30" customHeight="1" x14ac:dyDescent="0.25">
      <c r="A146" s="330"/>
      <c r="B146" s="328"/>
      <c r="C146" s="316"/>
      <c r="D146" s="316"/>
      <c r="E146" s="316"/>
      <c r="F146" s="318"/>
      <c r="G146" s="318"/>
      <c r="H146" s="441"/>
      <c r="I146" s="312"/>
      <c r="J146" s="312"/>
      <c r="K146" s="39">
        <f>SUBTOTAL(9,L146:O146)</f>
        <v>2832780</v>
      </c>
      <c r="L146" s="39">
        <v>0</v>
      </c>
      <c r="M146" s="39">
        <v>0</v>
      </c>
      <c r="N146" s="39">
        <v>0</v>
      </c>
      <c r="O146" s="39">
        <f>'[2]Прод. прилож (2)'!$D$1131</f>
        <v>2832780</v>
      </c>
      <c r="P146" s="39">
        <f>K146/H145</f>
        <v>7392.4321503131523</v>
      </c>
      <c r="Q146" s="41">
        <v>9673</v>
      </c>
      <c r="R146" s="57" t="s">
        <v>35</v>
      </c>
      <c r="S146" s="14"/>
    </row>
    <row r="147" spans="1:39" ht="30" customHeight="1" x14ac:dyDescent="0.25">
      <c r="A147" s="228">
        <v>113</v>
      </c>
      <c r="B147" s="78" t="s">
        <v>101</v>
      </c>
      <c r="C147" s="229">
        <v>1965</v>
      </c>
      <c r="D147" s="229" t="s">
        <v>141</v>
      </c>
      <c r="E147" s="229" t="s">
        <v>16</v>
      </c>
      <c r="F147" s="184">
        <v>2</v>
      </c>
      <c r="G147" s="184">
        <v>2</v>
      </c>
      <c r="H147" s="18">
        <v>372.5</v>
      </c>
      <c r="I147" s="39">
        <v>0</v>
      </c>
      <c r="J147" s="39">
        <v>360.1</v>
      </c>
      <c r="K147" s="39">
        <f>SUM(L147:O147)</f>
        <v>29162.19</v>
      </c>
      <c r="L147" s="39">
        <v>0</v>
      </c>
      <c r="M147" s="39">
        <v>0</v>
      </c>
      <c r="N147" s="39">
        <v>0</v>
      </c>
      <c r="O147" s="39">
        <f>'[2]Прод. прилож (2)'!$D$1132</f>
        <v>29162.19</v>
      </c>
      <c r="P147" s="39">
        <f>K147/H147</f>
        <v>78.287758389261739</v>
      </c>
      <c r="Q147" s="39">
        <v>9673</v>
      </c>
      <c r="R147" s="57" t="s">
        <v>35</v>
      </c>
      <c r="S147" s="14"/>
    </row>
    <row r="148" spans="1:39" ht="30" customHeight="1" x14ac:dyDescent="0.25">
      <c r="A148" s="329">
        <v>114</v>
      </c>
      <c r="B148" s="327" t="s">
        <v>102</v>
      </c>
      <c r="C148" s="315">
        <v>1964</v>
      </c>
      <c r="D148" s="315" t="s">
        <v>141</v>
      </c>
      <c r="E148" s="315" t="s">
        <v>16</v>
      </c>
      <c r="F148" s="317">
        <v>2</v>
      </c>
      <c r="G148" s="317">
        <v>2</v>
      </c>
      <c r="H148" s="319">
        <v>368.7</v>
      </c>
      <c r="I148" s="311">
        <v>0</v>
      </c>
      <c r="J148" s="311">
        <v>368.7</v>
      </c>
      <c r="K148" s="39">
        <f>SUM(L148:O148)</f>
        <v>188304.97</v>
      </c>
      <c r="L148" s="39">
        <v>0</v>
      </c>
      <c r="M148" s="39">
        <f>'[1]Прод. прилож (2)'!$D$485</f>
        <v>188304.97</v>
      </c>
      <c r="N148" s="39">
        <v>0</v>
      </c>
      <c r="O148" s="39">
        <v>0</v>
      </c>
      <c r="P148" s="39">
        <f>K148/H148</f>
        <v>510.7267968538107</v>
      </c>
      <c r="Q148" s="39">
        <v>9673</v>
      </c>
      <c r="R148" s="57" t="s">
        <v>34</v>
      </c>
      <c r="S148" s="14"/>
    </row>
    <row r="149" spans="1:39" ht="30" customHeight="1" x14ac:dyDescent="0.25">
      <c r="A149" s="330"/>
      <c r="B149" s="328"/>
      <c r="C149" s="316"/>
      <c r="D149" s="316"/>
      <c r="E149" s="316"/>
      <c r="F149" s="318"/>
      <c r="G149" s="318"/>
      <c r="H149" s="320"/>
      <c r="I149" s="312"/>
      <c r="J149" s="312"/>
      <c r="K149" s="39">
        <f>SUBTOTAL(9,L149:O149)</f>
        <v>2881295</v>
      </c>
      <c r="L149" s="39">
        <v>0</v>
      </c>
      <c r="M149" s="39">
        <v>0</v>
      </c>
      <c r="N149" s="39">
        <v>0</v>
      </c>
      <c r="O149" s="39">
        <f>'[2]Прод. прилож (2)'!$D$1133</f>
        <v>2881295</v>
      </c>
      <c r="P149" s="39">
        <f>K149/H148</f>
        <v>7814.7409818280448</v>
      </c>
      <c r="Q149" s="41">
        <v>9673</v>
      </c>
      <c r="R149" s="57" t="s">
        <v>35</v>
      </c>
      <c r="S149" s="14"/>
    </row>
    <row r="150" spans="1:39" ht="30" customHeight="1" x14ac:dyDescent="0.25">
      <c r="A150" s="355" t="s">
        <v>1324</v>
      </c>
      <c r="B150" s="355"/>
      <c r="C150" s="355"/>
      <c r="D150" s="355"/>
      <c r="E150" s="355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355"/>
      <c r="R150" s="355"/>
      <c r="S150" s="14"/>
    </row>
    <row r="151" spans="1:39" ht="34.5" customHeight="1" x14ac:dyDescent="0.25">
      <c r="A151" s="333" t="s">
        <v>1364</v>
      </c>
      <c r="B151" s="333"/>
      <c r="C151" s="204" t="s">
        <v>17</v>
      </c>
      <c r="D151" s="204" t="s">
        <v>17</v>
      </c>
      <c r="E151" s="204" t="s">
        <v>17</v>
      </c>
      <c r="F151" s="71" t="s">
        <v>17</v>
      </c>
      <c r="G151" s="71" t="s">
        <v>17</v>
      </c>
      <c r="H151" s="72">
        <f>SUM(H152:H210)</f>
        <v>97717.35</v>
      </c>
      <c r="I151" s="72">
        <f t="shared" ref="I151:O151" si="39">SUM(I152:I210)</f>
        <v>1826.6299999999999</v>
      </c>
      <c r="J151" s="72">
        <f t="shared" si="39"/>
        <v>79150.97</v>
      </c>
      <c r="K151" s="72">
        <f t="shared" si="39"/>
        <v>120850719.12000002</v>
      </c>
      <c r="L151" s="72">
        <f t="shared" si="39"/>
        <v>0</v>
      </c>
      <c r="M151" s="72">
        <f t="shared" si="39"/>
        <v>12621285.449999999</v>
      </c>
      <c r="N151" s="72">
        <f t="shared" si="39"/>
        <v>0</v>
      </c>
      <c r="O151" s="72">
        <f t="shared" si="39"/>
        <v>108229433.67000002</v>
      </c>
      <c r="P151" s="29">
        <f>K151/H151</f>
        <v>1236.7375816065419</v>
      </c>
      <c r="Q151" s="73" t="s">
        <v>17</v>
      </c>
      <c r="R151" s="74" t="s">
        <v>17</v>
      </c>
      <c r="S151" s="14"/>
    </row>
    <row r="152" spans="1:39" ht="30" customHeight="1" x14ac:dyDescent="0.25">
      <c r="A152" s="228">
        <v>115</v>
      </c>
      <c r="B152" s="78" t="s">
        <v>1072</v>
      </c>
      <c r="C152" s="184">
        <v>1981</v>
      </c>
      <c r="D152" s="184" t="s">
        <v>141</v>
      </c>
      <c r="E152" s="184" t="s">
        <v>16</v>
      </c>
      <c r="F152" s="230">
        <v>2</v>
      </c>
      <c r="G152" s="230">
        <v>1</v>
      </c>
      <c r="H152" s="44">
        <v>583.9</v>
      </c>
      <c r="I152" s="38">
        <v>0</v>
      </c>
      <c r="J152" s="44">
        <v>490.7</v>
      </c>
      <c r="K152" s="279">
        <f t="shared" ref="K152" si="40">SUM(L152:O152)</f>
        <v>6394.92</v>
      </c>
      <c r="L152" s="279">
        <v>0</v>
      </c>
      <c r="M152" s="279">
        <v>0</v>
      </c>
      <c r="N152" s="279">
        <v>0</v>
      </c>
      <c r="O152" s="279">
        <f>'[2]Прод. прилож (2)'!$D$1136</f>
        <v>6394.92</v>
      </c>
      <c r="P152" s="41">
        <f>K152/H152</f>
        <v>10.952080835759549</v>
      </c>
      <c r="Q152" s="39">
        <v>9673</v>
      </c>
      <c r="R152" s="277" t="s">
        <v>35</v>
      </c>
      <c r="S152" s="2"/>
      <c r="T152" s="2"/>
      <c r="U152" s="2"/>
    </row>
    <row r="153" spans="1:39" ht="30" customHeight="1" x14ac:dyDescent="0.25">
      <c r="A153" s="228">
        <v>116</v>
      </c>
      <c r="B153" s="111" t="s">
        <v>104</v>
      </c>
      <c r="C153" s="229">
        <v>1983</v>
      </c>
      <c r="D153" s="229" t="s">
        <v>141</v>
      </c>
      <c r="E153" s="229" t="s">
        <v>16</v>
      </c>
      <c r="F153" s="229">
        <v>3</v>
      </c>
      <c r="G153" s="229">
        <v>2</v>
      </c>
      <c r="H153" s="44">
        <v>1714</v>
      </c>
      <c r="I153" s="279">
        <v>0</v>
      </c>
      <c r="J153" s="44">
        <v>1714</v>
      </c>
      <c r="K153" s="279">
        <f t="shared" ref="K153:K187" si="41">SUM(L153:O153)</f>
        <v>58996.14</v>
      </c>
      <c r="L153" s="279">
        <v>0</v>
      </c>
      <c r="M153" s="279">
        <v>0</v>
      </c>
      <c r="N153" s="279">
        <v>0</v>
      </c>
      <c r="O153" s="279">
        <f>'[2]Прод. прилож (2)'!$D$1137</f>
        <v>58996.14</v>
      </c>
      <c r="P153" s="41">
        <f t="shared" ref="P153:P157" si="42">K153/H153</f>
        <v>34.420151691948661</v>
      </c>
      <c r="Q153" s="39">
        <v>9673</v>
      </c>
      <c r="R153" s="277" t="s">
        <v>35</v>
      </c>
      <c r="S153" s="23"/>
      <c r="T153" s="160"/>
      <c r="U153" s="1"/>
      <c r="V153" s="1"/>
      <c r="W153" s="1"/>
      <c r="X153" s="3"/>
      <c r="Y153" s="3"/>
      <c r="Z153" s="22"/>
      <c r="AA153" s="22"/>
      <c r="AB153" s="22"/>
      <c r="AC153" s="93"/>
      <c r="AD153" s="22"/>
      <c r="AE153" s="22"/>
      <c r="AF153" s="22"/>
      <c r="AG153" s="93"/>
      <c r="AH153" s="6"/>
      <c r="AI153" s="6"/>
      <c r="AJ153" s="23"/>
      <c r="AK153" s="14"/>
      <c r="AL153" s="14"/>
      <c r="AM153" s="14"/>
    </row>
    <row r="154" spans="1:39" ht="30" customHeight="1" x14ac:dyDescent="0.25">
      <c r="A154" s="228">
        <v>117</v>
      </c>
      <c r="B154" s="111" t="s">
        <v>105</v>
      </c>
      <c r="C154" s="229">
        <v>1976</v>
      </c>
      <c r="D154" s="229" t="s">
        <v>141</v>
      </c>
      <c r="E154" s="229" t="s">
        <v>16</v>
      </c>
      <c r="F154" s="229">
        <v>2</v>
      </c>
      <c r="G154" s="229">
        <v>2</v>
      </c>
      <c r="H154" s="279">
        <v>1033.73</v>
      </c>
      <c r="I154" s="279">
        <v>0</v>
      </c>
      <c r="J154" s="44">
        <v>1033.73</v>
      </c>
      <c r="K154" s="279">
        <f t="shared" si="41"/>
        <v>40623.230000000003</v>
      </c>
      <c r="L154" s="279">
        <v>0</v>
      </c>
      <c r="M154" s="279">
        <v>0</v>
      </c>
      <c r="N154" s="279">
        <v>0</v>
      </c>
      <c r="O154" s="279">
        <f>'[2]Прод. прилож (2)'!$D$1138</f>
        <v>40623.230000000003</v>
      </c>
      <c r="P154" s="41">
        <f t="shared" si="42"/>
        <v>39.297717972778194</v>
      </c>
      <c r="Q154" s="39">
        <v>9673</v>
      </c>
      <c r="R154" s="277" t="s">
        <v>35</v>
      </c>
      <c r="S154" s="68"/>
      <c r="T154" s="78"/>
      <c r="U154" s="184"/>
      <c r="V154" s="184"/>
      <c r="W154" s="184"/>
      <c r="X154" s="230"/>
      <c r="Y154" s="230"/>
      <c r="Z154" s="38"/>
      <c r="AA154" s="38"/>
      <c r="AB154" s="38"/>
      <c r="AC154" s="187"/>
      <c r="AD154" s="38"/>
      <c r="AE154" s="38"/>
      <c r="AF154" s="38"/>
      <c r="AG154" s="187"/>
      <c r="AH154" s="41"/>
      <c r="AI154" s="41"/>
      <c r="AJ154" s="57"/>
      <c r="AK154" s="14"/>
      <c r="AL154" s="14"/>
      <c r="AM154" s="14"/>
    </row>
    <row r="155" spans="1:39" ht="30" customHeight="1" x14ac:dyDescent="0.25">
      <c r="A155" s="228">
        <v>118</v>
      </c>
      <c r="B155" s="221" t="s">
        <v>1132</v>
      </c>
      <c r="C155" s="117">
        <v>1991</v>
      </c>
      <c r="D155" s="200" t="s">
        <v>141</v>
      </c>
      <c r="E155" s="200" t="s">
        <v>18</v>
      </c>
      <c r="F155" s="207">
        <v>9</v>
      </c>
      <c r="G155" s="207">
        <v>1</v>
      </c>
      <c r="H155" s="209">
        <v>6293.2</v>
      </c>
      <c r="I155" s="211">
        <v>0</v>
      </c>
      <c r="J155" s="44">
        <v>3994.22</v>
      </c>
      <c r="K155" s="279">
        <f>L155+M155+N155+O155</f>
        <v>3683199.51</v>
      </c>
      <c r="L155" s="279">
        <v>0</v>
      </c>
      <c r="M155" s="279">
        <v>0</v>
      </c>
      <c r="N155" s="279">
        <v>0</v>
      </c>
      <c r="O155" s="279">
        <f>'[1]Прод. прилож (2)'!$D$487</f>
        <v>3683199.51</v>
      </c>
      <c r="P155" s="41">
        <f t="shared" si="42"/>
        <v>585.26655914320213</v>
      </c>
      <c r="Q155" s="39">
        <v>9673</v>
      </c>
      <c r="R155" s="277" t="s">
        <v>34</v>
      </c>
      <c r="S155" s="68"/>
      <c r="T155" s="78"/>
      <c r="U155" s="184"/>
      <c r="V155" s="184"/>
      <c r="W155" s="184"/>
      <c r="X155" s="230"/>
      <c r="Y155" s="230"/>
      <c r="Z155" s="38"/>
      <c r="AA155" s="38"/>
      <c r="AB155" s="38"/>
      <c r="AC155" s="187"/>
      <c r="AD155" s="38"/>
      <c r="AE155" s="38"/>
      <c r="AF155" s="38"/>
      <c r="AG155" s="187"/>
      <c r="AH155" s="41"/>
      <c r="AI155" s="41"/>
      <c r="AJ155" s="57"/>
      <c r="AK155" s="14"/>
      <c r="AL155" s="14"/>
      <c r="AM155" s="14"/>
    </row>
    <row r="156" spans="1:39" ht="30" customHeight="1" x14ac:dyDescent="0.25">
      <c r="A156" s="228">
        <v>119</v>
      </c>
      <c r="B156" s="221" t="s">
        <v>1133</v>
      </c>
      <c r="C156" s="200">
        <v>1991</v>
      </c>
      <c r="D156" s="200" t="s">
        <v>141</v>
      </c>
      <c r="E156" s="200" t="s">
        <v>18</v>
      </c>
      <c r="F156" s="207">
        <v>9</v>
      </c>
      <c r="G156" s="207">
        <v>1</v>
      </c>
      <c r="H156" s="209">
        <v>6293.2</v>
      </c>
      <c r="I156" s="211">
        <v>0</v>
      </c>
      <c r="J156" s="263">
        <v>3994.22</v>
      </c>
      <c r="K156" s="209">
        <f>L156+M156+N156+O156</f>
        <v>3683199.51</v>
      </c>
      <c r="L156" s="209">
        <v>0</v>
      </c>
      <c r="M156" s="209">
        <v>0</v>
      </c>
      <c r="N156" s="209">
        <v>0</v>
      </c>
      <c r="O156" s="209">
        <f>'[1]Прод. прилож (2)'!$D$488</f>
        <v>3683199.51</v>
      </c>
      <c r="P156" s="237">
        <f t="shared" si="42"/>
        <v>585.26655914320213</v>
      </c>
      <c r="Q156" s="217">
        <v>9673</v>
      </c>
      <c r="R156" s="219" t="s">
        <v>34</v>
      </c>
      <c r="S156" s="151"/>
      <c r="T156" s="221"/>
      <c r="U156" s="202"/>
      <c r="V156" s="202"/>
      <c r="W156" s="202"/>
      <c r="X156" s="205"/>
      <c r="Y156" s="205"/>
      <c r="Z156" s="251"/>
      <c r="AA156" s="251"/>
      <c r="AB156" s="251"/>
      <c r="AC156" s="235"/>
      <c r="AD156" s="251"/>
      <c r="AE156" s="251"/>
      <c r="AF156" s="251"/>
      <c r="AG156" s="235"/>
      <c r="AH156" s="237"/>
      <c r="AI156" s="237"/>
      <c r="AJ156" s="259"/>
      <c r="AK156" s="14"/>
      <c r="AL156" s="14"/>
      <c r="AM156" s="14"/>
    </row>
    <row r="157" spans="1:39" s="84" customFormat="1" ht="30" customHeight="1" x14ac:dyDescent="0.25">
      <c r="A157" s="228">
        <v>120</v>
      </c>
      <c r="B157" s="78" t="s">
        <v>944</v>
      </c>
      <c r="C157" s="184">
        <v>1957</v>
      </c>
      <c r="D157" s="184">
        <v>2013</v>
      </c>
      <c r="E157" s="184" t="s">
        <v>16</v>
      </c>
      <c r="F157" s="230">
        <v>2</v>
      </c>
      <c r="G157" s="230">
        <v>2</v>
      </c>
      <c r="H157" s="231">
        <v>580.45000000000005</v>
      </c>
      <c r="I157" s="232">
        <v>73.67</v>
      </c>
      <c r="J157" s="44">
        <v>506.78</v>
      </c>
      <c r="K157" s="187">
        <f t="shared" si="41"/>
        <v>263316.08</v>
      </c>
      <c r="L157" s="231">
        <v>0</v>
      </c>
      <c r="M157" s="231">
        <v>263316.08</v>
      </c>
      <c r="N157" s="231">
        <v>0</v>
      </c>
      <c r="O157" s="187">
        <v>0</v>
      </c>
      <c r="P157" s="41">
        <f t="shared" si="42"/>
        <v>453.64127831854597</v>
      </c>
      <c r="Q157" s="41">
        <v>9673</v>
      </c>
      <c r="R157" s="57" t="s">
        <v>33</v>
      </c>
      <c r="S157" s="128"/>
      <c r="T157" s="83"/>
      <c r="U157" s="83"/>
    </row>
    <row r="158" spans="1:39" ht="30" customHeight="1" x14ac:dyDescent="0.25">
      <c r="A158" s="228">
        <v>121</v>
      </c>
      <c r="B158" s="78" t="s">
        <v>106</v>
      </c>
      <c r="C158" s="229">
        <v>1964</v>
      </c>
      <c r="D158" s="229" t="s">
        <v>141</v>
      </c>
      <c r="E158" s="229" t="s">
        <v>16</v>
      </c>
      <c r="F158" s="229">
        <v>4</v>
      </c>
      <c r="G158" s="229">
        <v>3</v>
      </c>
      <c r="H158" s="279">
        <v>2239.8000000000002</v>
      </c>
      <c r="I158" s="279">
        <v>0</v>
      </c>
      <c r="J158" s="44">
        <v>2239.8000000000002</v>
      </c>
      <c r="K158" s="279">
        <f t="shared" si="41"/>
        <v>57565.2</v>
      </c>
      <c r="L158" s="279">
        <v>0</v>
      </c>
      <c r="M158" s="279">
        <v>0</v>
      </c>
      <c r="N158" s="279">
        <v>0</v>
      </c>
      <c r="O158" s="279">
        <f>'[2]Прод. прилож (2)'!$D$1139</f>
        <v>57565.2</v>
      </c>
      <c r="P158" s="41">
        <f t="shared" ref="P158:P187" si="43">K158/H158</f>
        <v>25.701044736137153</v>
      </c>
      <c r="Q158" s="39">
        <v>9673</v>
      </c>
      <c r="R158" s="277" t="s">
        <v>35</v>
      </c>
      <c r="S158" s="68"/>
      <c r="T158" s="78"/>
      <c r="U158" s="184"/>
      <c r="V158" s="184"/>
      <c r="W158" s="184"/>
      <c r="X158" s="230"/>
      <c r="Y158" s="230"/>
      <c r="Z158" s="38"/>
      <c r="AA158" s="38"/>
      <c r="AB158" s="38"/>
      <c r="AC158" s="187"/>
      <c r="AD158" s="38"/>
      <c r="AE158" s="38"/>
      <c r="AF158" s="38"/>
      <c r="AG158" s="187"/>
      <c r="AH158" s="41"/>
      <c r="AI158" s="41"/>
      <c r="AJ158" s="57"/>
      <c r="AK158" s="14"/>
      <c r="AL158" s="14"/>
      <c r="AM158" s="14"/>
    </row>
    <row r="159" spans="1:39" ht="30" customHeight="1" x14ac:dyDescent="0.25">
      <c r="A159" s="228">
        <v>122</v>
      </c>
      <c r="B159" s="78" t="s">
        <v>107</v>
      </c>
      <c r="C159" s="229">
        <v>1961</v>
      </c>
      <c r="D159" s="229" t="s">
        <v>141</v>
      </c>
      <c r="E159" s="229" t="s">
        <v>16</v>
      </c>
      <c r="F159" s="278">
        <v>2</v>
      </c>
      <c r="G159" s="278">
        <v>2</v>
      </c>
      <c r="H159" s="279">
        <v>677.8</v>
      </c>
      <c r="I159" s="284">
        <v>0</v>
      </c>
      <c r="J159" s="44">
        <v>572.20000000000005</v>
      </c>
      <c r="K159" s="279">
        <f t="shared" si="41"/>
        <v>3638788.0100000002</v>
      </c>
      <c r="L159" s="279">
        <v>0</v>
      </c>
      <c r="M159" s="279">
        <v>0</v>
      </c>
      <c r="N159" s="279">
        <v>0</v>
      </c>
      <c r="O159" s="279">
        <f>'[1]Прод. прилож (2)'!$D$53</f>
        <v>3638788.0100000002</v>
      </c>
      <c r="P159" s="41">
        <f t="shared" si="43"/>
        <v>5368.5276040129838</v>
      </c>
      <c r="Q159" s="39">
        <v>9673</v>
      </c>
      <c r="R159" s="277" t="s">
        <v>33</v>
      </c>
      <c r="S159" s="132"/>
      <c r="T159" s="78"/>
      <c r="U159" s="184"/>
      <c r="V159" s="184"/>
      <c r="W159" s="184"/>
      <c r="X159" s="230"/>
      <c r="Y159" s="230"/>
      <c r="Z159" s="38"/>
      <c r="AA159" s="38"/>
      <c r="AB159" s="38"/>
      <c r="AC159" s="187"/>
      <c r="AD159" s="38"/>
      <c r="AE159" s="38"/>
      <c r="AF159" s="38"/>
      <c r="AG159" s="187"/>
      <c r="AH159" s="41"/>
      <c r="AI159" s="41"/>
      <c r="AJ159" s="57"/>
      <c r="AK159" s="14"/>
      <c r="AL159" s="14"/>
      <c r="AM159" s="14"/>
    </row>
    <row r="160" spans="1:39" ht="30" customHeight="1" x14ac:dyDescent="0.25">
      <c r="A160" s="228">
        <v>123</v>
      </c>
      <c r="B160" s="78" t="s">
        <v>108</v>
      </c>
      <c r="C160" s="229">
        <v>1961</v>
      </c>
      <c r="D160" s="229" t="s">
        <v>141</v>
      </c>
      <c r="E160" s="229" t="s">
        <v>16</v>
      </c>
      <c r="F160" s="278">
        <v>2</v>
      </c>
      <c r="G160" s="278">
        <v>2</v>
      </c>
      <c r="H160" s="279">
        <v>594.5</v>
      </c>
      <c r="I160" s="284">
        <v>0</v>
      </c>
      <c r="J160" s="44">
        <v>594.5</v>
      </c>
      <c r="K160" s="279">
        <f t="shared" si="41"/>
        <v>3415090.9899999998</v>
      </c>
      <c r="L160" s="279">
        <v>0</v>
      </c>
      <c r="M160" s="279">
        <v>0</v>
      </c>
      <c r="N160" s="279">
        <v>0</v>
      </c>
      <c r="O160" s="279">
        <f>'[1]Прод. прилож (2)'!$D$54</f>
        <v>3415090.9899999998</v>
      </c>
      <c r="P160" s="41">
        <f t="shared" si="43"/>
        <v>5744.4760134566859</v>
      </c>
      <c r="Q160" s="39">
        <v>9673</v>
      </c>
      <c r="R160" s="277" t="s">
        <v>33</v>
      </c>
      <c r="S160" s="132"/>
      <c r="T160" s="78"/>
      <c r="U160" s="184"/>
      <c r="V160" s="184"/>
      <c r="W160" s="184"/>
      <c r="X160" s="230"/>
      <c r="Y160" s="230"/>
      <c r="Z160" s="38"/>
      <c r="AA160" s="38"/>
      <c r="AB160" s="38"/>
      <c r="AC160" s="187"/>
      <c r="AD160" s="38"/>
      <c r="AE160" s="38"/>
      <c r="AF160" s="38"/>
      <c r="AG160" s="187"/>
      <c r="AH160" s="41"/>
      <c r="AI160" s="41"/>
      <c r="AJ160" s="57"/>
      <c r="AK160" s="14"/>
      <c r="AL160" s="14"/>
      <c r="AM160" s="14"/>
    </row>
    <row r="161" spans="1:39" ht="30" customHeight="1" x14ac:dyDescent="0.25">
      <c r="A161" s="228">
        <v>124</v>
      </c>
      <c r="B161" s="78" t="s">
        <v>109</v>
      </c>
      <c r="C161" s="229">
        <v>1963</v>
      </c>
      <c r="D161" s="229" t="s">
        <v>141</v>
      </c>
      <c r="E161" s="229" t="s">
        <v>16</v>
      </c>
      <c r="F161" s="278">
        <v>2</v>
      </c>
      <c r="G161" s="278">
        <v>2</v>
      </c>
      <c r="H161" s="279">
        <v>558.70000000000005</v>
      </c>
      <c r="I161" s="284">
        <v>0</v>
      </c>
      <c r="J161" s="44">
        <v>558.70000000000005</v>
      </c>
      <c r="K161" s="279">
        <f t="shared" si="41"/>
        <v>3891885.6099999994</v>
      </c>
      <c r="L161" s="279">
        <v>0</v>
      </c>
      <c r="M161" s="279">
        <v>0</v>
      </c>
      <c r="N161" s="279">
        <v>0</v>
      </c>
      <c r="O161" s="279">
        <f>'[1]Прод. прилож (2)'!$D$55</f>
        <v>3891885.6099999994</v>
      </c>
      <c r="P161" s="41">
        <f t="shared" si="43"/>
        <v>6965.9667263289766</v>
      </c>
      <c r="Q161" s="39">
        <v>9673</v>
      </c>
      <c r="R161" s="277" t="s">
        <v>33</v>
      </c>
      <c r="S161" s="132"/>
      <c r="T161" s="78"/>
      <c r="U161" s="184"/>
      <c r="V161" s="184"/>
      <c r="W161" s="184"/>
      <c r="X161" s="230"/>
      <c r="Y161" s="230"/>
      <c r="Z161" s="38"/>
      <c r="AA161" s="38"/>
      <c r="AB161" s="38"/>
      <c r="AC161" s="187"/>
      <c r="AD161" s="38"/>
      <c r="AE161" s="38"/>
      <c r="AF161" s="38"/>
      <c r="AG161" s="187"/>
      <c r="AH161" s="41"/>
      <c r="AI161" s="41"/>
      <c r="AJ161" s="57"/>
      <c r="AK161" s="14"/>
      <c r="AL161" s="14"/>
      <c r="AM161" s="14"/>
    </row>
    <row r="162" spans="1:39" ht="30" customHeight="1" x14ac:dyDescent="0.25">
      <c r="A162" s="228">
        <v>125</v>
      </c>
      <c r="B162" s="78" t="s">
        <v>110</v>
      </c>
      <c r="C162" s="229">
        <v>1962</v>
      </c>
      <c r="D162" s="229" t="s">
        <v>141</v>
      </c>
      <c r="E162" s="229" t="s">
        <v>16</v>
      </c>
      <c r="F162" s="278">
        <v>2</v>
      </c>
      <c r="G162" s="278">
        <v>1</v>
      </c>
      <c r="H162" s="279">
        <v>568.4</v>
      </c>
      <c r="I162" s="284">
        <v>0</v>
      </c>
      <c r="J162" s="44">
        <v>568.4</v>
      </c>
      <c r="K162" s="279">
        <f t="shared" si="41"/>
        <v>2452729.9899999998</v>
      </c>
      <c r="L162" s="279">
        <v>0</v>
      </c>
      <c r="M162" s="279">
        <v>0</v>
      </c>
      <c r="N162" s="279">
        <v>0</v>
      </c>
      <c r="O162" s="279">
        <f>'[1]Прод. прилож (2)'!$D$56</f>
        <v>2452729.9899999998</v>
      </c>
      <c r="P162" s="41">
        <f t="shared" si="43"/>
        <v>4315.1477656579873</v>
      </c>
      <c r="Q162" s="39">
        <v>9673</v>
      </c>
      <c r="R162" s="277" t="s">
        <v>33</v>
      </c>
      <c r="S162" s="132"/>
      <c r="T162" s="78"/>
      <c r="U162" s="184"/>
      <c r="V162" s="184"/>
      <c r="W162" s="184"/>
      <c r="X162" s="230"/>
      <c r="Y162" s="230"/>
      <c r="Z162" s="38"/>
      <c r="AA162" s="38"/>
      <c r="AB162" s="38"/>
      <c r="AC162" s="187"/>
      <c r="AD162" s="38"/>
      <c r="AE162" s="38"/>
      <c r="AF162" s="38"/>
      <c r="AG162" s="187"/>
      <c r="AH162" s="41"/>
      <c r="AI162" s="41"/>
      <c r="AJ162" s="57"/>
      <c r="AK162" s="14"/>
      <c r="AL162" s="14"/>
      <c r="AM162" s="14"/>
    </row>
    <row r="163" spans="1:39" ht="30" customHeight="1" x14ac:dyDescent="0.25">
      <c r="A163" s="228">
        <v>126</v>
      </c>
      <c r="B163" s="78" t="s">
        <v>111</v>
      </c>
      <c r="C163" s="229">
        <v>1964</v>
      </c>
      <c r="D163" s="229" t="s">
        <v>141</v>
      </c>
      <c r="E163" s="229" t="s">
        <v>16</v>
      </c>
      <c r="F163" s="278">
        <v>4</v>
      </c>
      <c r="G163" s="278">
        <v>2</v>
      </c>
      <c r="H163" s="279">
        <v>2028.8</v>
      </c>
      <c r="I163" s="284">
        <v>0</v>
      </c>
      <c r="J163" s="44">
        <v>2028.8</v>
      </c>
      <c r="K163" s="279">
        <f t="shared" si="41"/>
        <v>31766.53</v>
      </c>
      <c r="L163" s="279">
        <v>0</v>
      </c>
      <c r="M163" s="279">
        <v>0</v>
      </c>
      <c r="N163" s="279">
        <v>0</v>
      </c>
      <c r="O163" s="279">
        <f>'[1]Прод. прилож (2)'!$D$489</f>
        <v>31766.53</v>
      </c>
      <c r="P163" s="41">
        <f t="shared" si="43"/>
        <v>15.657792783911672</v>
      </c>
      <c r="Q163" s="39">
        <v>9673</v>
      </c>
      <c r="R163" s="277" t="s">
        <v>34</v>
      </c>
      <c r="S163" s="68"/>
      <c r="T163" s="78"/>
      <c r="U163" s="184"/>
      <c r="V163" s="184"/>
      <c r="W163" s="184"/>
      <c r="X163" s="230"/>
      <c r="Y163" s="230"/>
      <c r="Z163" s="38"/>
      <c r="AA163" s="38"/>
      <c r="AB163" s="38"/>
      <c r="AC163" s="187"/>
      <c r="AD163" s="38"/>
      <c r="AE163" s="38"/>
      <c r="AF163" s="38"/>
      <c r="AG163" s="187"/>
      <c r="AH163" s="41"/>
      <c r="AI163" s="41"/>
      <c r="AJ163" s="57"/>
      <c r="AK163" s="14"/>
      <c r="AL163" s="14"/>
      <c r="AM163" s="14"/>
    </row>
    <row r="164" spans="1:39" ht="30" customHeight="1" x14ac:dyDescent="0.25">
      <c r="A164" s="228">
        <v>127</v>
      </c>
      <c r="B164" s="78" t="s">
        <v>112</v>
      </c>
      <c r="C164" s="229">
        <v>1964</v>
      </c>
      <c r="D164" s="229" t="s">
        <v>141</v>
      </c>
      <c r="E164" s="229" t="s">
        <v>16</v>
      </c>
      <c r="F164" s="278">
        <v>2</v>
      </c>
      <c r="G164" s="278">
        <v>1</v>
      </c>
      <c r="H164" s="279">
        <v>368.5</v>
      </c>
      <c r="I164" s="284">
        <v>0</v>
      </c>
      <c r="J164" s="44">
        <v>368.5</v>
      </c>
      <c r="K164" s="279">
        <f t="shared" si="41"/>
        <v>7689.73</v>
      </c>
      <c r="L164" s="279">
        <v>0</v>
      </c>
      <c r="M164" s="279">
        <v>0</v>
      </c>
      <c r="N164" s="279">
        <v>0</v>
      </c>
      <c r="O164" s="279">
        <f>'[1]Прод. прилож (2)'!$D$490</f>
        <v>7689.73</v>
      </c>
      <c r="P164" s="41">
        <f t="shared" si="43"/>
        <v>20.8676526458616</v>
      </c>
      <c r="Q164" s="39">
        <v>9673</v>
      </c>
      <c r="R164" s="277" t="s">
        <v>34</v>
      </c>
      <c r="S164" s="68"/>
      <c r="T164" s="78"/>
      <c r="U164" s="184"/>
      <c r="V164" s="184"/>
      <c r="W164" s="184"/>
      <c r="X164" s="230"/>
      <c r="Y164" s="230"/>
      <c r="Z164" s="38"/>
      <c r="AA164" s="38"/>
      <c r="AB164" s="38"/>
      <c r="AC164" s="187"/>
      <c r="AD164" s="38"/>
      <c r="AE164" s="38"/>
      <c r="AF164" s="38"/>
      <c r="AG164" s="187"/>
      <c r="AH164" s="41"/>
      <c r="AI164" s="41"/>
      <c r="AJ164" s="57"/>
      <c r="AK164" s="14"/>
      <c r="AL164" s="14"/>
      <c r="AM164" s="14"/>
    </row>
    <row r="165" spans="1:39" ht="30" customHeight="1" x14ac:dyDescent="0.25">
      <c r="A165" s="228">
        <v>128</v>
      </c>
      <c r="B165" s="78" t="s">
        <v>113</v>
      </c>
      <c r="C165" s="229">
        <v>1957</v>
      </c>
      <c r="D165" s="229" t="s">
        <v>141</v>
      </c>
      <c r="E165" s="229" t="s">
        <v>16</v>
      </c>
      <c r="F165" s="278">
        <v>2</v>
      </c>
      <c r="G165" s="278">
        <v>1</v>
      </c>
      <c r="H165" s="279">
        <v>428.7</v>
      </c>
      <c r="I165" s="284">
        <v>0</v>
      </c>
      <c r="J165" s="44">
        <v>428.7</v>
      </c>
      <c r="K165" s="279">
        <f t="shared" si="41"/>
        <v>1864562.06</v>
      </c>
      <c r="L165" s="279">
        <v>0</v>
      </c>
      <c r="M165" s="279">
        <v>0</v>
      </c>
      <c r="N165" s="279">
        <v>0</v>
      </c>
      <c r="O165" s="279">
        <f>'[1]Прод. прилож (2)'!$D$57</f>
        <v>1864562.06</v>
      </c>
      <c r="P165" s="41">
        <f t="shared" si="43"/>
        <v>4349.3400046652678</v>
      </c>
      <c r="Q165" s="39">
        <v>9673</v>
      </c>
      <c r="R165" s="277" t="s">
        <v>33</v>
      </c>
      <c r="S165" s="132"/>
      <c r="T165" s="78"/>
      <c r="U165" s="184"/>
      <c r="V165" s="184"/>
      <c r="W165" s="184"/>
      <c r="X165" s="230"/>
      <c r="Y165" s="230"/>
      <c r="Z165" s="38"/>
      <c r="AA165" s="38"/>
      <c r="AB165" s="38"/>
      <c r="AC165" s="187"/>
      <c r="AD165" s="38"/>
      <c r="AE165" s="38"/>
      <c r="AF165" s="38"/>
      <c r="AG165" s="187"/>
      <c r="AH165" s="41"/>
      <c r="AI165" s="41"/>
      <c r="AJ165" s="57"/>
      <c r="AK165" s="14"/>
      <c r="AL165" s="14"/>
      <c r="AM165" s="14"/>
    </row>
    <row r="166" spans="1:39" ht="30" customHeight="1" x14ac:dyDescent="0.25">
      <c r="A166" s="228">
        <v>129</v>
      </c>
      <c r="B166" s="78" t="s">
        <v>1414</v>
      </c>
      <c r="C166" s="229">
        <v>1986</v>
      </c>
      <c r="D166" s="229" t="s">
        <v>141</v>
      </c>
      <c r="E166" s="229" t="s">
        <v>270</v>
      </c>
      <c r="F166" s="229">
        <v>4</v>
      </c>
      <c r="G166" s="229">
        <v>5</v>
      </c>
      <c r="H166" s="279">
        <v>3503.4</v>
      </c>
      <c r="I166" s="279">
        <v>0</v>
      </c>
      <c r="J166" s="44">
        <v>3103.4</v>
      </c>
      <c r="K166" s="279">
        <f>SUM(L166:O166)</f>
        <v>1491071.14</v>
      </c>
      <c r="L166" s="279">
        <v>0</v>
      </c>
      <c r="M166" s="279">
        <v>0</v>
      </c>
      <c r="N166" s="279">
        <v>0</v>
      </c>
      <c r="O166" s="279">
        <f>'[2]Прод. прилож (2)'!$D$1140</f>
        <v>1491071.14</v>
      </c>
      <c r="P166" s="41">
        <f t="shared" si="43"/>
        <v>425.60687903179763</v>
      </c>
      <c r="Q166" s="39">
        <v>9673</v>
      </c>
      <c r="R166" s="277" t="s">
        <v>35</v>
      </c>
      <c r="S166" s="68"/>
      <c r="T166" s="78"/>
      <c r="U166" s="184"/>
      <c r="V166" s="184"/>
      <c r="W166" s="184"/>
      <c r="X166" s="230"/>
      <c r="Y166" s="230"/>
      <c r="Z166" s="38"/>
      <c r="AA166" s="38"/>
      <c r="AB166" s="38"/>
      <c r="AC166" s="187"/>
      <c r="AD166" s="38"/>
      <c r="AE166" s="38"/>
      <c r="AF166" s="38"/>
      <c r="AG166" s="187"/>
      <c r="AH166" s="41"/>
      <c r="AI166" s="41"/>
      <c r="AJ166" s="57"/>
      <c r="AK166" s="14"/>
      <c r="AL166" s="14"/>
      <c r="AM166" s="14"/>
    </row>
    <row r="167" spans="1:39" ht="30" customHeight="1" x14ac:dyDescent="0.25">
      <c r="A167" s="228">
        <v>130</v>
      </c>
      <c r="B167" s="78" t="s">
        <v>114</v>
      </c>
      <c r="C167" s="229">
        <v>1969</v>
      </c>
      <c r="D167" s="229" t="s">
        <v>141</v>
      </c>
      <c r="E167" s="229" t="s">
        <v>16</v>
      </c>
      <c r="F167" s="229">
        <v>2</v>
      </c>
      <c r="G167" s="229">
        <v>1</v>
      </c>
      <c r="H167" s="279">
        <v>340</v>
      </c>
      <c r="I167" s="279">
        <v>0</v>
      </c>
      <c r="J167" s="44">
        <v>340</v>
      </c>
      <c r="K167" s="279">
        <f t="shared" si="41"/>
        <v>13657.94</v>
      </c>
      <c r="L167" s="279">
        <v>0</v>
      </c>
      <c r="M167" s="279">
        <v>0</v>
      </c>
      <c r="N167" s="279">
        <v>0</v>
      </c>
      <c r="O167" s="279">
        <f>'[2]Прод. прилож (2)'!$D$1141</f>
        <v>13657.94</v>
      </c>
      <c r="P167" s="41">
        <f t="shared" si="43"/>
        <v>40.170411764705882</v>
      </c>
      <c r="Q167" s="39">
        <v>9673</v>
      </c>
      <c r="R167" s="277" t="s">
        <v>35</v>
      </c>
      <c r="S167" s="68"/>
      <c r="T167" s="78"/>
      <c r="U167" s="184"/>
      <c r="V167" s="184"/>
      <c r="W167" s="184"/>
      <c r="X167" s="230"/>
      <c r="Y167" s="230"/>
      <c r="Z167" s="38"/>
      <c r="AA167" s="38"/>
      <c r="AB167" s="38"/>
      <c r="AC167" s="187"/>
      <c r="AD167" s="38"/>
      <c r="AE167" s="38"/>
      <c r="AF167" s="38"/>
      <c r="AG167" s="187"/>
      <c r="AH167" s="41"/>
      <c r="AI167" s="41"/>
      <c r="AJ167" s="57"/>
      <c r="AK167" s="14"/>
      <c r="AL167" s="14"/>
      <c r="AM167" s="14"/>
    </row>
    <row r="168" spans="1:39" ht="30" customHeight="1" x14ac:dyDescent="0.25">
      <c r="A168" s="228">
        <v>131</v>
      </c>
      <c r="B168" s="221" t="s">
        <v>115</v>
      </c>
      <c r="C168" s="200">
        <v>1970</v>
      </c>
      <c r="D168" s="200" t="s">
        <v>141</v>
      </c>
      <c r="E168" s="200" t="s">
        <v>16</v>
      </c>
      <c r="F168" s="200">
        <v>2</v>
      </c>
      <c r="G168" s="200">
        <v>1</v>
      </c>
      <c r="H168" s="279">
        <v>394.8</v>
      </c>
      <c r="I168" s="209">
        <v>0</v>
      </c>
      <c r="J168" s="263">
        <v>394.8</v>
      </c>
      <c r="K168" s="209">
        <f t="shared" si="41"/>
        <v>7414.9</v>
      </c>
      <c r="L168" s="209">
        <v>0</v>
      </c>
      <c r="M168" s="209">
        <v>0</v>
      </c>
      <c r="N168" s="209">
        <v>0</v>
      </c>
      <c r="O168" s="209">
        <f>'[2]Прод. прилож (2)'!$D$1142</f>
        <v>7414.9</v>
      </c>
      <c r="P168" s="237">
        <f t="shared" si="43"/>
        <v>18.78140830800405</v>
      </c>
      <c r="Q168" s="217">
        <v>9673</v>
      </c>
      <c r="R168" s="219" t="s">
        <v>35</v>
      </c>
      <c r="S168" s="151"/>
      <c r="T168" s="221"/>
      <c r="U168" s="202"/>
      <c r="V168" s="202"/>
      <c r="W168" s="202"/>
      <c r="X168" s="205"/>
      <c r="Y168" s="205"/>
      <c r="Z168" s="251"/>
      <c r="AA168" s="251"/>
      <c r="AB168" s="251"/>
      <c r="AC168" s="235"/>
      <c r="AD168" s="251"/>
      <c r="AE168" s="251"/>
      <c r="AF168" s="251"/>
      <c r="AG168" s="235"/>
      <c r="AH168" s="237"/>
      <c r="AI168" s="237"/>
      <c r="AJ168" s="259"/>
      <c r="AK168" s="14"/>
      <c r="AL168" s="14"/>
      <c r="AM168" s="14"/>
    </row>
    <row r="169" spans="1:39" s="113" customFormat="1" ht="30" customHeight="1" x14ac:dyDescent="0.25">
      <c r="A169" s="228">
        <v>132</v>
      </c>
      <c r="B169" s="78" t="s">
        <v>116</v>
      </c>
      <c r="C169" s="229">
        <v>1962</v>
      </c>
      <c r="D169" s="229" t="s">
        <v>141</v>
      </c>
      <c r="E169" s="229" t="s">
        <v>16</v>
      </c>
      <c r="F169" s="278">
        <v>2</v>
      </c>
      <c r="G169" s="278">
        <v>1</v>
      </c>
      <c r="H169" s="279">
        <v>295.3</v>
      </c>
      <c r="I169" s="284">
        <v>0</v>
      </c>
      <c r="J169" s="44">
        <v>295.3</v>
      </c>
      <c r="K169" s="279">
        <f t="shared" si="41"/>
        <v>595223.93000000005</v>
      </c>
      <c r="L169" s="279">
        <v>0</v>
      </c>
      <c r="M169" s="279">
        <v>0</v>
      </c>
      <c r="N169" s="279">
        <v>0</v>
      </c>
      <c r="O169" s="279">
        <f>'[1]Прод. прилож (2)'!$D$58</f>
        <v>595223.93000000005</v>
      </c>
      <c r="P169" s="41">
        <f t="shared" si="43"/>
        <v>2015.6584151710126</v>
      </c>
      <c r="Q169" s="39">
        <v>9673</v>
      </c>
      <c r="R169" s="277" t="s">
        <v>33</v>
      </c>
      <c r="S169" s="153"/>
      <c r="T169" s="78"/>
      <c r="U169" s="184"/>
      <c r="V169" s="184"/>
      <c r="W169" s="184"/>
      <c r="X169" s="230"/>
      <c r="Y169" s="230"/>
      <c r="Z169" s="38"/>
      <c r="AA169" s="38"/>
      <c r="AB169" s="38"/>
      <c r="AC169" s="187"/>
      <c r="AD169" s="38"/>
      <c r="AE169" s="38"/>
      <c r="AF169" s="38"/>
      <c r="AG169" s="187"/>
      <c r="AH169" s="41"/>
      <c r="AI169" s="41"/>
      <c r="AJ169" s="57"/>
      <c r="AK169" s="15"/>
      <c r="AL169" s="15"/>
      <c r="AM169" s="15"/>
    </row>
    <row r="170" spans="1:39" ht="30" customHeight="1" x14ac:dyDescent="0.25">
      <c r="A170" s="228">
        <v>133</v>
      </c>
      <c r="B170" s="222" t="s">
        <v>117</v>
      </c>
      <c r="C170" s="201">
        <v>1979</v>
      </c>
      <c r="D170" s="201" t="s">
        <v>141</v>
      </c>
      <c r="E170" s="201" t="s">
        <v>16</v>
      </c>
      <c r="F170" s="201">
        <v>5</v>
      </c>
      <c r="G170" s="201">
        <v>2</v>
      </c>
      <c r="H170" s="210">
        <v>1209.4000000000001</v>
      </c>
      <c r="I170" s="210">
        <v>0</v>
      </c>
      <c r="J170" s="264">
        <v>1209.4000000000001</v>
      </c>
      <c r="K170" s="210">
        <f t="shared" si="41"/>
        <v>37841.21</v>
      </c>
      <c r="L170" s="210">
        <v>0</v>
      </c>
      <c r="M170" s="210">
        <v>0</v>
      </c>
      <c r="N170" s="210">
        <v>0</v>
      </c>
      <c r="O170" s="210">
        <f>'[2]Прод. прилож (2)'!$D$1143</f>
        <v>37841.21</v>
      </c>
      <c r="P170" s="238">
        <f t="shared" si="43"/>
        <v>31.289242599636179</v>
      </c>
      <c r="Q170" s="218">
        <v>9673</v>
      </c>
      <c r="R170" s="220" t="s">
        <v>35</v>
      </c>
      <c r="S170" s="152"/>
      <c r="T170" s="222"/>
      <c r="U170" s="203"/>
      <c r="V170" s="203"/>
      <c r="W170" s="203"/>
      <c r="X170" s="206"/>
      <c r="Y170" s="206"/>
      <c r="Z170" s="252"/>
      <c r="AA170" s="252"/>
      <c r="AB170" s="252"/>
      <c r="AC170" s="236"/>
      <c r="AD170" s="252"/>
      <c r="AE170" s="252"/>
      <c r="AF170" s="252"/>
      <c r="AG170" s="236"/>
      <c r="AH170" s="238"/>
      <c r="AI170" s="238"/>
      <c r="AJ170" s="244"/>
      <c r="AK170" s="14"/>
      <c r="AL170" s="14"/>
      <c r="AM170" s="14"/>
    </row>
    <row r="171" spans="1:39" ht="30" customHeight="1" x14ac:dyDescent="0.25">
      <c r="A171" s="228">
        <v>134</v>
      </c>
      <c r="B171" s="78" t="s">
        <v>118</v>
      </c>
      <c r="C171" s="229">
        <v>1965</v>
      </c>
      <c r="D171" s="229" t="s">
        <v>141</v>
      </c>
      <c r="E171" s="229" t="s">
        <v>16</v>
      </c>
      <c r="F171" s="278">
        <v>4</v>
      </c>
      <c r="G171" s="278">
        <v>2</v>
      </c>
      <c r="H171" s="279">
        <v>1564</v>
      </c>
      <c r="I171" s="284">
        <v>0</v>
      </c>
      <c r="J171" s="44">
        <v>1429.8</v>
      </c>
      <c r="K171" s="279">
        <f t="shared" si="41"/>
        <v>20621.32</v>
      </c>
      <c r="L171" s="279">
        <v>0</v>
      </c>
      <c r="M171" s="279">
        <v>0</v>
      </c>
      <c r="N171" s="279">
        <v>0</v>
      </c>
      <c r="O171" s="279">
        <f>'[1]Прод. прилож (2)'!$D$491</f>
        <v>20621.32</v>
      </c>
      <c r="P171" s="41">
        <f t="shared" si="43"/>
        <v>13.184987212276214</v>
      </c>
      <c r="Q171" s="39">
        <v>9673</v>
      </c>
      <c r="R171" s="277" t="s">
        <v>34</v>
      </c>
      <c r="S171" s="68"/>
      <c r="T171" s="78"/>
      <c r="U171" s="184"/>
      <c r="V171" s="184"/>
      <c r="W171" s="184"/>
      <c r="X171" s="230"/>
      <c r="Y171" s="230"/>
      <c r="Z171" s="38"/>
      <c r="AA171" s="38"/>
      <c r="AB171" s="38"/>
      <c r="AC171" s="187"/>
      <c r="AD171" s="38"/>
      <c r="AE171" s="38"/>
      <c r="AF171" s="38"/>
      <c r="AG171" s="187"/>
      <c r="AH171" s="41"/>
      <c r="AI171" s="41"/>
      <c r="AJ171" s="57"/>
      <c r="AK171" s="14"/>
      <c r="AL171" s="14"/>
      <c r="AM171" s="14"/>
    </row>
    <row r="172" spans="1:39" ht="30" customHeight="1" x14ac:dyDescent="0.25">
      <c r="A172" s="228">
        <v>135</v>
      </c>
      <c r="B172" s="78" t="s">
        <v>119</v>
      </c>
      <c r="C172" s="229">
        <v>1972</v>
      </c>
      <c r="D172" s="229" t="s">
        <v>141</v>
      </c>
      <c r="E172" s="229" t="s">
        <v>16</v>
      </c>
      <c r="F172" s="229">
        <v>2</v>
      </c>
      <c r="G172" s="229">
        <v>2</v>
      </c>
      <c r="H172" s="279">
        <v>800.6</v>
      </c>
      <c r="I172" s="279">
        <v>0</v>
      </c>
      <c r="J172" s="44">
        <v>800.6</v>
      </c>
      <c r="K172" s="279">
        <f t="shared" si="41"/>
        <v>39772.14</v>
      </c>
      <c r="L172" s="279">
        <v>0</v>
      </c>
      <c r="M172" s="279">
        <v>0</v>
      </c>
      <c r="N172" s="279">
        <v>0</v>
      </c>
      <c r="O172" s="279">
        <f>'[2]Прод. прилож (2)'!$D$1144</f>
        <v>39772.14</v>
      </c>
      <c r="P172" s="41">
        <f t="shared" si="43"/>
        <v>49.677916562578062</v>
      </c>
      <c r="Q172" s="39">
        <v>9673</v>
      </c>
      <c r="R172" s="277" t="s">
        <v>35</v>
      </c>
      <c r="S172" s="68"/>
      <c r="T172" s="78"/>
      <c r="U172" s="184"/>
      <c r="V172" s="184"/>
      <c r="W172" s="184"/>
      <c r="X172" s="230"/>
      <c r="Y172" s="230"/>
      <c r="Z172" s="38"/>
      <c r="AA172" s="38"/>
      <c r="AB172" s="38"/>
      <c r="AC172" s="187"/>
      <c r="AD172" s="38"/>
      <c r="AE172" s="38"/>
      <c r="AF172" s="38"/>
      <c r="AG172" s="187"/>
      <c r="AH172" s="41"/>
      <c r="AI172" s="41"/>
      <c r="AJ172" s="57"/>
      <c r="AK172" s="14"/>
      <c r="AL172" s="14"/>
      <c r="AM172" s="14"/>
    </row>
    <row r="173" spans="1:39" ht="30" customHeight="1" x14ac:dyDescent="0.25">
      <c r="A173" s="228">
        <v>136</v>
      </c>
      <c r="B173" s="78" t="s">
        <v>140</v>
      </c>
      <c r="C173" s="229">
        <v>1982</v>
      </c>
      <c r="D173" s="229" t="s">
        <v>141</v>
      </c>
      <c r="E173" s="229" t="s">
        <v>16</v>
      </c>
      <c r="F173" s="229">
        <v>5</v>
      </c>
      <c r="G173" s="229">
        <v>1</v>
      </c>
      <c r="H173" s="279">
        <v>2446</v>
      </c>
      <c r="I173" s="279">
        <v>183.62</v>
      </c>
      <c r="J173" s="44">
        <v>1917.66</v>
      </c>
      <c r="K173" s="279">
        <f t="shared" si="41"/>
        <v>69555.44</v>
      </c>
      <c r="L173" s="279">
        <v>0</v>
      </c>
      <c r="M173" s="279">
        <v>0</v>
      </c>
      <c r="N173" s="279">
        <v>0</v>
      </c>
      <c r="O173" s="279">
        <f>'[2]Прод. прилож (2)'!$D$1145</f>
        <v>69555.44</v>
      </c>
      <c r="P173" s="41">
        <f t="shared" si="43"/>
        <v>28.436402289452168</v>
      </c>
      <c r="Q173" s="39">
        <v>9673</v>
      </c>
      <c r="R173" s="277" t="s">
        <v>35</v>
      </c>
      <c r="S173" s="68"/>
      <c r="T173" s="78"/>
      <c r="U173" s="184"/>
      <c r="V173" s="184"/>
      <c r="W173" s="184"/>
      <c r="X173" s="230"/>
      <c r="Y173" s="230"/>
      <c r="Z173" s="38"/>
      <c r="AA173" s="38"/>
      <c r="AB173" s="38"/>
      <c r="AC173" s="187"/>
      <c r="AD173" s="38"/>
      <c r="AE173" s="38"/>
      <c r="AF173" s="38"/>
      <c r="AG173" s="187"/>
      <c r="AH173" s="41"/>
      <c r="AI173" s="41"/>
      <c r="AJ173" s="57"/>
      <c r="AK173" s="14"/>
      <c r="AL173" s="14"/>
      <c r="AM173" s="14"/>
    </row>
    <row r="174" spans="1:39" ht="30" customHeight="1" x14ac:dyDescent="0.25">
      <c r="A174" s="228">
        <v>137</v>
      </c>
      <c r="B174" s="78" t="s">
        <v>120</v>
      </c>
      <c r="C174" s="229">
        <v>1962</v>
      </c>
      <c r="D174" s="229" t="s">
        <v>141</v>
      </c>
      <c r="E174" s="229" t="s">
        <v>16</v>
      </c>
      <c r="F174" s="278">
        <v>2</v>
      </c>
      <c r="G174" s="278">
        <v>2</v>
      </c>
      <c r="H174" s="279">
        <v>1398.2</v>
      </c>
      <c r="I174" s="284">
        <v>0</v>
      </c>
      <c r="J174" s="44">
        <v>1398.2</v>
      </c>
      <c r="K174" s="279">
        <f t="shared" si="41"/>
        <v>1585374.44</v>
      </c>
      <c r="L174" s="279">
        <v>0</v>
      </c>
      <c r="M174" s="279">
        <v>0</v>
      </c>
      <c r="N174" s="279">
        <v>0</v>
      </c>
      <c r="O174" s="279">
        <f>'[1]Прод. прилож (2)'!$D$59</f>
        <v>1585374.44</v>
      </c>
      <c r="P174" s="41">
        <f t="shared" si="43"/>
        <v>1133.8681447575455</v>
      </c>
      <c r="Q174" s="39">
        <v>9673</v>
      </c>
      <c r="R174" s="277" t="s">
        <v>33</v>
      </c>
      <c r="S174" s="132"/>
      <c r="T174" s="78"/>
      <c r="U174" s="184"/>
      <c r="V174" s="184"/>
      <c r="W174" s="184"/>
      <c r="X174" s="230"/>
      <c r="Y174" s="230"/>
      <c r="Z174" s="38"/>
      <c r="AA174" s="38"/>
      <c r="AB174" s="38"/>
      <c r="AC174" s="187"/>
      <c r="AD174" s="38"/>
      <c r="AE174" s="38"/>
      <c r="AF174" s="38"/>
      <c r="AG174" s="187"/>
      <c r="AH174" s="41"/>
      <c r="AI174" s="41"/>
      <c r="AJ174" s="57"/>
      <c r="AK174" s="14"/>
      <c r="AL174" s="14"/>
      <c r="AM174" s="14"/>
    </row>
    <row r="175" spans="1:39" ht="30" customHeight="1" x14ac:dyDescent="0.25">
      <c r="A175" s="228">
        <v>138</v>
      </c>
      <c r="B175" s="221" t="s">
        <v>121</v>
      </c>
      <c r="C175" s="200">
        <v>1963</v>
      </c>
      <c r="D175" s="200" t="s">
        <v>141</v>
      </c>
      <c r="E175" s="200" t="s">
        <v>16</v>
      </c>
      <c r="F175" s="207">
        <v>2</v>
      </c>
      <c r="G175" s="207">
        <v>2</v>
      </c>
      <c r="H175" s="209">
        <v>502</v>
      </c>
      <c r="I175" s="211">
        <v>0</v>
      </c>
      <c r="J175" s="263">
        <v>502</v>
      </c>
      <c r="K175" s="209">
        <f t="shared" si="41"/>
        <v>7135478.3299999991</v>
      </c>
      <c r="L175" s="209">
        <v>0</v>
      </c>
      <c r="M175" s="209">
        <v>0</v>
      </c>
      <c r="N175" s="209">
        <v>0</v>
      </c>
      <c r="O175" s="209">
        <f>'[1]Прод. прилож (2)'!$D$60</f>
        <v>7135478.3299999991</v>
      </c>
      <c r="P175" s="237">
        <f t="shared" si="43"/>
        <v>14214.100258964141</v>
      </c>
      <c r="Q175" s="217">
        <v>9673</v>
      </c>
      <c r="R175" s="219" t="s">
        <v>33</v>
      </c>
      <c r="S175" s="191"/>
      <c r="T175" s="221"/>
      <c r="U175" s="202"/>
      <c r="V175" s="202"/>
      <c r="W175" s="202"/>
      <c r="X175" s="205"/>
      <c r="Y175" s="205"/>
      <c r="Z175" s="251"/>
      <c r="AA175" s="251"/>
      <c r="AB175" s="251"/>
      <c r="AC175" s="235"/>
      <c r="AD175" s="251"/>
      <c r="AE175" s="251"/>
      <c r="AF175" s="251"/>
      <c r="AG175" s="235"/>
      <c r="AH175" s="237"/>
      <c r="AI175" s="237"/>
      <c r="AJ175" s="259"/>
      <c r="AK175" s="14"/>
      <c r="AL175" s="14"/>
      <c r="AM175" s="14"/>
    </row>
    <row r="176" spans="1:39" s="113" customFormat="1" ht="30" customHeight="1" x14ac:dyDescent="0.25">
      <c r="A176" s="228">
        <v>139</v>
      </c>
      <c r="B176" s="78" t="s">
        <v>1134</v>
      </c>
      <c r="C176" s="229">
        <v>1986</v>
      </c>
      <c r="D176" s="229" t="s">
        <v>141</v>
      </c>
      <c r="E176" s="229" t="s">
        <v>16</v>
      </c>
      <c r="F176" s="278">
        <v>9</v>
      </c>
      <c r="G176" s="278">
        <v>6</v>
      </c>
      <c r="H176" s="279">
        <v>10420.700000000001</v>
      </c>
      <c r="I176" s="279">
        <v>1507</v>
      </c>
      <c r="J176" s="44">
        <v>8913</v>
      </c>
      <c r="K176" s="279">
        <f t="shared" si="41"/>
        <v>21046113.449999999</v>
      </c>
      <c r="L176" s="279">
        <v>0</v>
      </c>
      <c r="M176" s="279">
        <v>0</v>
      </c>
      <c r="N176" s="279">
        <v>0</v>
      </c>
      <c r="O176" s="279">
        <f>'[1]Прод. прилож (2)'!$D$492</f>
        <v>21046113.449999999</v>
      </c>
      <c r="P176" s="41">
        <f t="shared" si="43"/>
        <v>2019.6448847006436</v>
      </c>
      <c r="Q176" s="39">
        <v>9673</v>
      </c>
      <c r="R176" s="277" t="s">
        <v>34</v>
      </c>
      <c r="S176" s="57"/>
      <c r="T176" s="78"/>
      <c r="U176" s="184"/>
      <c r="V176" s="184"/>
      <c r="W176" s="184"/>
      <c r="X176" s="230"/>
      <c r="Y176" s="230"/>
      <c r="Z176" s="38"/>
      <c r="AA176" s="38"/>
      <c r="AB176" s="38"/>
      <c r="AC176" s="187"/>
      <c r="AD176" s="38"/>
      <c r="AE176" s="38"/>
      <c r="AF176" s="38"/>
      <c r="AG176" s="187"/>
      <c r="AH176" s="41"/>
      <c r="AI176" s="41"/>
      <c r="AJ176" s="57"/>
      <c r="AK176" s="15"/>
      <c r="AL176" s="15"/>
      <c r="AM176" s="15"/>
    </row>
    <row r="177" spans="1:39" ht="30" customHeight="1" x14ac:dyDescent="0.25">
      <c r="A177" s="329">
        <v>140</v>
      </c>
      <c r="B177" s="327" t="s">
        <v>122</v>
      </c>
      <c r="C177" s="315">
        <v>1967</v>
      </c>
      <c r="D177" s="315" t="s">
        <v>141</v>
      </c>
      <c r="E177" s="315" t="s">
        <v>16</v>
      </c>
      <c r="F177" s="323">
        <v>5</v>
      </c>
      <c r="G177" s="323">
        <v>3</v>
      </c>
      <c r="H177" s="335">
        <v>7050</v>
      </c>
      <c r="I177" s="321">
        <v>0</v>
      </c>
      <c r="J177" s="408">
        <v>4881</v>
      </c>
      <c r="K177" s="210">
        <f t="shared" si="41"/>
        <v>205749.17</v>
      </c>
      <c r="L177" s="210">
        <v>0</v>
      </c>
      <c r="M177" s="210">
        <v>0</v>
      </c>
      <c r="N177" s="210">
        <v>0</v>
      </c>
      <c r="O177" s="210">
        <f>'[1]Прод. прилож (2)'!$D$493</f>
        <v>205749.17</v>
      </c>
      <c r="P177" s="238">
        <f t="shared" si="43"/>
        <v>29.184279432624116</v>
      </c>
      <c r="Q177" s="218">
        <v>9673</v>
      </c>
      <c r="R177" s="220" t="s">
        <v>34</v>
      </c>
      <c r="S177" s="152"/>
      <c r="T177" s="222"/>
      <c r="U177" s="203"/>
      <c r="V177" s="203"/>
      <c r="W177" s="203"/>
      <c r="X177" s="206"/>
      <c r="Y177" s="206"/>
      <c r="Z177" s="252"/>
      <c r="AA177" s="252"/>
      <c r="AB177" s="252"/>
      <c r="AC177" s="236"/>
      <c r="AD177" s="252"/>
      <c r="AE177" s="252"/>
      <c r="AF177" s="252"/>
      <c r="AG177" s="236"/>
      <c r="AH177" s="238"/>
      <c r="AI177" s="238"/>
      <c r="AJ177" s="244"/>
      <c r="AK177" s="14"/>
      <c r="AL177" s="14"/>
      <c r="AM177" s="14"/>
    </row>
    <row r="178" spans="1:39" ht="30" customHeight="1" x14ac:dyDescent="0.25">
      <c r="A178" s="330"/>
      <c r="B178" s="328"/>
      <c r="C178" s="316"/>
      <c r="D178" s="316"/>
      <c r="E178" s="316"/>
      <c r="F178" s="324"/>
      <c r="G178" s="324"/>
      <c r="H178" s="334"/>
      <c r="I178" s="322"/>
      <c r="J178" s="409"/>
      <c r="K178" s="279">
        <f>SUBTOTAL(9,L178:O178)</f>
        <v>7679995.8700000001</v>
      </c>
      <c r="L178" s="279">
        <v>0</v>
      </c>
      <c r="M178" s="279">
        <v>0</v>
      </c>
      <c r="N178" s="279">
        <v>0</v>
      </c>
      <c r="O178" s="279">
        <f>'[2]Прод. прилож (2)'!$D$1147</f>
        <v>7679995.8700000001</v>
      </c>
      <c r="P178" s="41">
        <f>K178/H177</f>
        <v>1089.3611163120568</v>
      </c>
      <c r="Q178" s="41">
        <v>9673</v>
      </c>
      <c r="R178" s="277" t="s">
        <v>35</v>
      </c>
      <c r="S178" s="68"/>
      <c r="T178" s="78"/>
      <c r="U178" s="184"/>
      <c r="V178" s="184"/>
      <c r="W178" s="184"/>
      <c r="X178" s="230"/>
      <c r="Y178" s="230"/>
      <c r="Z178" s="38"/>
      <c r="AA178" s="38"/>
      <c r="AB178" s="38"/>
      <c r="AC178" s="187"/>
      <c r="AD178" s="38"/>
      <c r="AE178" s="38"/>
      <c r="AF178" s="38"/>
      <c r="AG178" s="187"/>
      <c r="AH178" s="41"/>
      <c r="AI178" s="41"/>
      <c r="AJ178" s="57"/>
      <c r="AK178" s="14"/>
      <c r="AL178" s="14"/>
      <c r="AM178" s="14"/>
    </row>
    <row r="179" spans="1:39" ht="30" customHeight="1" x14ac:dyDescent="0.25">
      <c r="A179" s="228">
        <v>141</v>
      </c>
      <c r="B179" s="78" t="s">
        <v>123</v>
      </c>
      <c r="C179" s="229">
        <v>1969</v>
      </c>
      <c r="D179" s="229" t="s">
        <v>141</v>
      </c>
      <c r="E179" s="229" t="s">
        <v>16</v>
      </c>
      <c r="F179" s="229">
        <v>2</v>
      </c>
      <c r="G179" s="229">
        <v>2</v>
      </c>
      <c r="H179" s="279">
        <v>964</v>
      </c>
      <c r="I179" s="279">
        <v>0</v>
      </c>
      <c r="J179" s="44">
        <v>428.2</v>
      </c>
      <c r="K179" s="279">
        <f t="shared" si="41"/>
        <v>23965.53</v>
      </c>
      <c r="L179" s="279">
        <v>0</v>
      </c>
      <c r="M179" s="279">
        <v>0</v>
      </c>
      <c r="N179" s="279">
        <v>0</v>
      </c>
      <c r="O179" s="279">
        <f>'[2]Прод. прилож (2)'!$D$1146</f>
        <v>23965.53</v>
      </c>
      <c r="P179" s="41">
        <f t="shared" si="43"/>
        <v>24.860508298755185</v>
      </c>
      <c r="Q179" s="39">
        <v>9673</v>
      </c>
      <c r="R179" s="277" t="s">
        <v>35</v>
      </c>
      <c r="S179" s="68"/>
      <c r="T179" s="78"/>
      <c r="U179" s="184"/>
      <c r="V179" s="184"/>
      <c r="W179" s="184"/>
      <c r="X179" s="230"/>
      <c r="Y179" s="230"/>
      <c r="Z179" s="38"/>
      <c r="AA179" s="38"/>
      <c r="AB179" s="38"/>
      <c r="AC179" s="187"/>
      <c r="AD179" s="38"/>
      <c r="AE179" s="38"/>
      <c r="AF179" s="38"/>
      <c r="AG179" s="187"/>
      <c r="AH179" s="41"/>
      <c r="AI179" s="41"/>
      <c r="AJ179" s="57"/>
      <c r="AK179" s="14"/>
      <c r="AL179" s="14"/>
      <c r="AM179" s="14"/>
    </row>
    <row r="180" spans="1:39" ht="30" customHeight="1" x14ac:dyDescent="0.25">
      <c r="A180" s="228">
        <v>142</v>
      </c>
      <c r="B180" s="78" t="s">
        <v>124</v>
      </c>
      <c r="C180" s="229">
        <v>1965</v>
      </c>
      <c r="D180" s="229" t="s">
        <v>141</v>
      </c>
      <c r="E180" s="229" t="s">
        <v>16</v>
      </c>
      <c r="F180" s="278">
        <v>3</v>
      </c>
      <c r="G180" s="278">
        <v>3</v>
      </c>
      <c r="H180" s="279">
        <v>954</v>
      </c>
      <c r="I180" s="284">
        <v>0</v>
      </c>
      <c r="J180" s="44">
        <v>726.9</v>
      </c>
      <c r="K180" s="279">
        <f t="shared" si="41"/>
        <v>33938.74</v>
      </c>
      <c r="L180" s="279">
        <v>0</v>
      </c>
      <c r="M180" s="279">
        <v>0</v>
      </c>
      <c r="N180" s="279">
        <v>0</v>
      </c>
      <c r="O180" s="279">
        <f>'[1]Прод. прилож (2)'!$D$494</f>
        <v>33938.74</v>
      </c>
      <c r="P180" s="41">
        <f t="shared" si="43"/>
        <v>35.575199161425573</v>
      </c>
      <c r="Q180" s="39">
        <v>9673</v>
      </c>
      <c r="R180" s="277" t="s">
        <v>34</v>
      </c>
      <c r="S180" s="68"/>
      <c r="T180" s="78"/>
      <c r="U180" s="184"/>
      <c r="V180" s="184"/>
      <c r="W180" s="184"/>
      <c r="X180" s="230"/>
      <c r="Y180" s="230"/>
      <c r="Z180" s="38"/>
      <c r="AA180" s="38"/>
      <c r="AB180" s="38"/>
      <c r="AC180" s="187"/>
      <c r="AD180" s="38"/>
      <c r="AE180" s="38"/>
      <c r="AF180" s="38"/>
      <c r="AG180" s="187"/>
      <c r="AH180" s="41"/>
      <c r="AI180" s="41"/>
      <c r="AJ180" s="57"/>
      <c r="AK180" s="14"/>
      <c r="AL180" s="14"/>
      <c r="AM180" s="14"/>
    </row>
    <row r="181" spans="1:39" ht="30" customHeight="1" x14ac:dyDescent="0.25">
      <c r="A181" s="228">
        <v>143</v>
      </c>
      <c r="B181" s="78" t="s">
        <v>1348</v>
      </c>
      <c r="C181" s="229">
        <v>1981</v>
      </c>
      <c r="D181" s="229" t="s">
        <v>141</v>
      </c>
      <c r="E181" s="229" t="s">
        <v>16</v>
      </c>
      <c r="F181" s="278">
        <v>9</v>
      </c>
      <c r="G181" s="278">
        <v>4</v>
      </c>
      <c r="H181" s="279">
        <v>8379.2000000000007</v>
      </c>
      <c r="I181" s="284">
        <v>0</v>
      </c>
      <c r="J181" s="44">
        <v>7379.2</v>
      </c>
      <c r="K181" s="279">
        <f t="shared" si="41"/>
        <v>11881245.43</v>
      </c>
      <c r="L181" s="279">
        <v>0</v>
      </c>
      <c r="M181" s="279">
        <f>'[2]Прод. прилож (2)'!$D$1148</f>
        <v>11881245.43</v>
      </c>
      <c r="N181" s="279">
        <v>0</v>
      </c>
      <c r="O181" s="279">
        <v>0</v>
      </c>
      <c r="P181" s="41">
        <f t="shared" si="43"/>
        <v>1417.9450818693906</v>
      </c>
      <c r="Q181" s="39">
        <v>9673</v>
      </c>
      <c r="R181" s="277" t="s">
        <v>35</v>
      </c>
      <c r="S181" s="68"/>
      <c r="T181" s="78"/>
      <c r="U181" s="184"/>
      <c r="V181" s="184"/>
      <c r="W181" s="184"/>
      <c r="X181" s="230"/>
      <c r="Y181" s="230"/>
      <c r="Z181" s="38"/>
      <c r="AA181" s="38"/>
      <c r="AB181" s="38"/>
      <c r="AC181" s="187"/>
      <c r="AD181" s="38"/>
      <c r="AE181" s="38"/>
      <c r="AF181" s="38"/>
      <c r="AG181" s="187"/>
      <c r="AH181" s="41"/>
      <c r="AI181" s="41"/>
      <c r="AJ181" s="57"/>
      <c r="AK181" s="14"/>
      <c r="AL181" s="14"/>
      <c r="AM181" s="14"/>
    </row>
    <row r="182" spans="1:39" ht="30" customHeight="1" x14ac:dyDescent="0.25">
      <c r="A182" s="228">
        <v>144</v>
      </c>
      <c r="B182" s="78" t="s">
        <v>1135</v>
      </c>
      <c r="C182" s="229">
        <v>1993</v>
      </c>
      <c r="D182" s="229" t="s">
        <v>141</v>
      </c>
      <c r="E182" s="229" t="s">
        <v>16</v>
      </c>
      <c r="F182" s="278">
        <v>9</v>
      </c>
      <c r="G182" s="278">
        <v>1</v>
      </c>
      <c r="H182" s="279">
        <v>3097.3</v>
      </c>
      <c r="I182" s="284">
        <v>0</v>
      </c>
      <c r="J182" s="44">
        <v>2480.4</v>
      </c>
      <c r="K182" s="279">
        <f t="shared" si="41"/>
        <v>3395936.1599999997</v>
      </c>
      <c r="L182" s="279">
        <v>0</v>
      </c>
      <c r="M182" s="279">
        <v>0</v>
      </c>
      <c r="N182" s="279">
        <v>0</v>
      </c>
      <c r="O182" s="279">
        <f>'[1]Прод. прилож (2)'!$D$495</f>
        <v>3395936.1599999997</v>
      </c>
      <c r="P182" s="41">
        <f t="shared" si="43"/>
        <v>1096.418222322668</v>
      </c>
      <c r="Q182" s="39">
        <v>9673</v>
      </c>
      <c r="R182" s="277" t="s">
        <v>34</v>
      </c>
      <c r="S182" s="68"/>
      <c r="T182" s="78"/>
      <c r="U182" s="184"/>
      <c r="V182" s="184"/>
      <c r="W182" s="184"/>
      <c r="X182" s="230"/>
      <c r="Y182" s="230"/>
      <c r="Z182" s="38"/>
      <c r="AA182" s="38"/>
      <c r="AB182" s="38"/>
      <c r="AC182" s="187"/>
      <c r="AD182" s="38"/>
      <c r="AE182" s="38"/>
      <c r="AF182" s="38"/>
      <c r="AG182" s="187"/>
      <c r="AH182" s="41"/>
      <c r="AI182" s="41"/>
      <c r="AJ182" s="57"/>
      <c r="AK182" s="14"/>
      <c r="AL182" s="14"/>
      <c r="AM182" s="14"/>
    </row>
    <row r="183" spans="1:39" ht="30" customHeight="1" x14ac:dyDescent="0.25">
      <c r="A183" s="228">
        <v>145</v>
      </c>
      <c r="B183" s="78" t="s">
        <v>1493</v>
      </c>
      <c r="C183" s="229">
        <v>1968</v>
      </c>
      <c r="D183" s="229" t="s">
        <v>141</v>
      </c>
      <c r="E183" s="229" t="s">
        <v>16</v>
      </c>
      <c r="F183" s="278">
        <v>4</v>
      </c>
      <c r="G183" s="278">
        <v>4</v>
      </c>
      <c r="H183" s="279">
        <v>2577.0500000000002</v>
      </c>
      <c r="I183" s="284">
        <v>0</v>
      </c>
      <c r="J183" s="279">
        <v>2577.0500000000002</v>
      </c>
      <c r="K183" s="279">
        <f>SUBTOTAL(9,L183:O183)</f>
        <v>1547191.68</v>
      </c>
      <c r="L183" s="279">
        <v>0</v>
      </c>
      <c r="M183" s="279">
        <v>0</v>
      </c>
      <c r="N183" s="279">
        <v>0</v>
      </c>
      <c r="O183" s="279">
        <f>'[2]Прод. прилож (2)'!$D$1149</f>
        <v>1547191.68</v>
      </c>
      <c r="P183" s="41">
        <f>K183/H183</f>
        <v>600.3731708736733</v>
      </c>
      <c r="Q183" s="39">
        <v>9673</v>
      </c>
      <c r="R183" s="277" t="s">
        <v>35</v>
      </c>
      <c r="S183" s="68"/>
      <c r="T183" s="78"/>
      <c r="U183" s="184"/>
      <c r="V183" s="184"/>
      <c r="W183" s="184"/>
      <c r="X183" s="230"/>
      <c r="Y183" s="230"/>
      <c r="Z183" s="38"/>
      <c r="AA183" s="38"/>
      <c r="AB183" s="38"/>
      <c r="AC183" s="187"/>
      <c r="AD183" s="38"/>
      <c r="AE183" s="38"/>
      <c r="AF183" s="38"/>
      <c r="AG183" s="187"/>
      <c r="AH183" s="41"/>
      <c r="AI183" s="41"/>
      <c r="AJ183" s="57"/>
      <c r="AK183" s="14"/>
      <c r="AL183" s="14"/>
      <c r="AM183" s="14"/>
    </row>
    <row r="184" spans="1:39" ht="30" customHeight="1" x14ac:dyDescent="0.25">
      <c r="A184" s="228">
        <v>146</v>
      </c>
      <c r="B184" s="78" t="s">
        <v>1415</v>
      </c>
      <c r="C184" s="229">
        <v>1978</v>
      </c>
      <c r="D184" s="229" t="s">
        <v>141</v>
      </c>
      <c r="E184" s="229" t="s">
        <v>16</v>
      </c>
      <c r="F184" s="278">
        <v>5</v>
      </c>
      <c r="G184" s="278">
        <v>4</v>
      </c>
      <c r="H184" s="279">
        <v>3422.7</v>
      </c>
      <c r="I184" s="284">
        <v>0</v>
      </c>
      <c r="J184" s="44">
        <v>3360.51</v>
      </c>
      <c r="K184" s="279">
        <f t="shared" ref="K184:K185" si="44">SUBTOTAL(9,L184:O184)</f>
        <v>3397013.5</v>
      </c>
      <c r="L184" s="279">
        <v>0</v>
      </c>
      <c r="M184" s="279">
        <v>0</v>
      </c>
      <c r="N184" s="279">
        <v>0</v>
      </c>
      <c r="O184" s="279">
        <f>'[2]Прод. прилож (2)'!$D$1150</f>
        <v>3397013.5</v>
      </c>
      <c r="P184" s="41">
        <f t="shared" ref="P184:P185" si="45">K184/H184</f>
        <v>992.49525228620689</v>
      </c>
      <c r="Q184" s="39">
        <v>9673</v>
      </c>
      <c r="R184" s="277" t="s">
        <v>35</v>
      </c>
      <c r="S184" s="68"/>
      <c r="T184" s="78"/>
      <c r="U184" s="184"/>
      <c r="V184" s="184"/>
      <c r="W184" s="184"/>
      <c r="X184" s="230"/>
      <c r="Y184" s="230"/>
      <c r="Z184" s="38"/>
      <c r="AA184" s="38"/>
      <c r="AB184" s="38"/>
      <c r="AC184" s="187"/>
      <c r="AD184" s="38"/>
      <c r="AE184" s="38"/>
      <c r="AF184" s="38"/>
      <c r="AG184" s="187"/>
      <c r="AH184" s="41"/>
      <c r="AI184" s="41"/>
      <c r="AJ184" s="57"/>
      <c r="AK184" s="14"/>
      <c r="AL184" s="14"/>
      <c r="AM184" s="14"/>
    </row>
    <row r="185" spans="1:39" ht="30" customHeight="1" x14ac:dyDescent="0.25">
      <c r="A185" s="228">
        <v>147</v>
      </c>
      <c r="B185" s="78" t="s">
        <v>1416</v>
      </c>
      <c r="C185" s="229">
        <v>1995</v>
      </c>
      <c r="D185" s="229" t="s">
        <v>141</v>
      </c>
      <c r="E185" s="229" t="s">
        <v>16</v>
      </c>
      <c r="F185" s="278">
        <v>5</v>
      </c>
      <c r="G185" s="278">
        <v>8</v>
      </c>
      <c r="H185" s="279">
        <v>9958.4</v>
      </c>
      <c r="I185" s="284">
        <v>0</v>
      </c>
      <c r="J185" s="44">
        <v>5379</v>
      </c>
      <c r="K185" s="279">
        <f t="shared" si="44"/>
        <v>1331833.92</v>
      </c>
      <c r="L185" s="279">
        <v>0</v>
      </c>
      <c r="M185" s="279">
        <v>0</v>
      </c>
      <c r="N185" s="279">
        <v>0</v>
      </c>
      <c r="O185" s="279">
        <f>'[2]Прод. прилож (2)'!$D$1151</f>
        <v>1331833.92</v>
      </c>
      <c r="P185" s="41">
        <f t="shared" si="45"/>
        <v>133.73974935732647</v>
      </c>
      <c r="Q185" s="39">
        <v>9673</v>
      </c>
      <c r="R185" s="277" t="s">
        <v>35</v>
      </c>
      <c r="S185" s="68"/>
      <c r="T185" s="78"/>
      <c r="U185" s="184"/>
      <c r="V185" s="184"/>
      <c r="W185" s="184"/>
      <c r="X185" s="230"/>
      <c r="Y185" s="230"/>
      <c r="Z185" s="38"/>
      <c r="AA185" s="38"/>
      <c r="AB185" s="38"/>
      <c r="AC185" s="187"/>
      <c r="AD185" s="38"/>
      <c r="AE185" s="38"/>
      <c r="AF185" s="38"/>
      <c r="AG185" s="187"/>
      <c r="AH185" s="41"/>
      <c r="AI185" s="41"/>
      <c r="AJ185" s="57"/>
      <c r="AK185" s="14"/>
      <c r="AL185" s="14"/>
      <c r="AM185" s="14"/>
    </row>
    <row r="186" spans="1:39" ht="30" customHeight="1" x14ac:dyDescent="0.25">
      <c r="A186" s="228">
        <v>148</v>
      </c>
      <c r="B186" s="78" t="s">
        <v>125</v>
      </c>
      <c r="C186" s="229">
        <v>1979</v>
      </c>
      <c r="D186" s="229" t="s">
        <v>141</v>
      </c>
      <c r="E186" s="229" t="s">
        <v>18</v>
      </c>
      <c r="F186" s="278">
        <v>9</v>
      </c>
      <c r="G186" s="278">
        <v>1</v>
      </c>
      <c r="H186" s="279">
        <v>3416.9</v>
      </c>
      <c r="I186" s="284">
        <v>0</v>
      </c>
      <c r="J186" s="44">
        <v>3059.04</v>
      </c>
      <c r="K186" s="279">
        <f t="shared" si="41"/>
        <v>12021912.940000001</v>
      </c>
      <c r="L186" s="279">
        <v>0</v>
      </c>
      <c r="M186" s="279">
        <v>0</v>
      </c>
      <c r="N186" s="279">
        <v>0</v>
      </c>
      <c r="O186" s="279">
        <f>'[1]Прод. прилож (2)'!$D$61</f>
        <v>12021912.940000001</v>
      </c>
      <c r="P186" s="41">
        <f t="shared" si="43"/>
        <v>3518.3683865492117</v>
      </c>
      <c r="Q186" s="39">
        <v>9673</v>
      </c>
      <c r="R186" s="277" t="s">
        <v>33</v>
      </c>
      <c r="S186" s="132"/>
      <c r="T186" s="78"/>
      <c r="U186" s="184"/>
      <c r="V186" s="184"/>
      <c r="W186" s="184"/>
      <c r="X186" s="230"/>
      <c r="Y186" s="230"/>
      <c r="Z186" s="38"/>
      <c r="AA186" s="38"/>
      <c r="AB186" s="38"/>
      <c r="AC186" s="187"/>
      <c r="AD186" s="38"/>
      <c r="AE186" s="38"/>
      <c r="AF186" s="38"/>
      <c r="AG186" s="187"/>
      <c r="AH186" s="41"/>
      <c r="AI186" s="41"/>
      <c r="AJ186" s="57"/>
      <c r="AK186" s="14"/>
      <c r="AL186" s="14"/>
      <c r="AM186" s="14"/>
    </row>
    <row r="187" spans="1:39" ht="30" customHeight="1" x14ac:dyDescent="0.25">
      <c r="A187" s="228">
        <v>149</v>
      </c>
      <c r="B187" s="78" t="s">
        <v>126</v>
      </c>
      <c r="C187" s="229">
        <v>1967</v>
      </c>
      <c r="D187" s="229" t="s">
        <v>141</v>
      </c>
      <c r="E187" s="229" t="s">
        <v>16</v>
      </c>
      <c r="F187" s="278">
        <v>2</v>
      </c>
      <c r="G187" s="278">
        <v>1</v>
      </c>
      <c r="H187" s="279">
        <v>814.32</v>
      </c>
      <c r="I187" s="284">
        <v>0</v>
      </c>
      <c r="J187" s="44">
        <v>577.70000000000005</v>
      </c>
      <c r="K187" s="279">
        <f t="shared" si="41"/>
        <v>3698659.41</v>
      </c>
      <c r="L187" s="279">
        <v>0</v>
      </c>
      <c r="M187" s="279">
        <v>0</v>
      </c>
      <c r="N187" s="279">
        <v>0</v>
      </c>
      <c r="O187" s="279">
        <f>'[1]Прод. прилож (2)'!$D$496</f>
        <v>3698659.41</v>
      </c>
      <c r="P187" s="41">
        <f t="shared" si="43"/>
        <v>4542.0220674918946</v>
      </c>
      <c r="Q187" s="39">
        <v>9673</v>
      </c>
      <c r="R187" s="277" t="s">
        <v>34</v>
      </c>
      <c r="S187" s="68"/>
      <c r="T187" s="78"/>
      <c r="U187" s="184"/>
      <c r="V187" s="184"/>
      <c r="W187" s="184"/>
      <c r="X187" s="230"/>
      <c r="Y187" s="230"/>
      <c r="Z187" s="38"/>
      <c r="AA187" s="38"/>
      <c r="AB187" s="38"/>
      <c r="AC187" s="187"/>
      <c r="AD187" s="38"/>
      <c r="AE187" s="38"/>
      <c r="AF187" s="38"/>
      <c r="AG187" s="187"/>
      <c r="AH187" s="41"/>
      <c r="AI187" s="41"/>
      <c r="AJ187" s="57"/>
      <c r="AK187" s="14"/>
      <c r="AL187" s="14"/>
      <c r="AM187" s="14"/>
    </row>
    <row r="188" spans="1:39" ht="30" customHeight="1" x14ac:dyDescent="0.25">
      <c r="A188" s="228">
        <v>150</v>
      </c>
      <c r="B188" s="78" t="s">
        <v>127</v>
      </c>
      <c r="C188" s="229">
        <v>1967</v>
      </c>
      <c r="D188" s="229" t="s">
        <v>141</v>
      </c>
      <c r="E188" s="229" t="s">
        <v>16</v>
      </c>
      <c r="F188" s="229">
        <v>2</v>
      </c>
      <c r="G188" s="229">
        <v>2</v>
      </c>
      <c r="H188" s="279">
        <v>642.20000000000005</v>
      </c>
      <c r="I188" s="279">
        <v>0</v>
      </c>
      <c r="J188" s="279">
        <v>642.20000000000005</v>
      </c>
      <c r="K188" s="279">
        <f t="shared" ref="K188:K189" si="46">SUM(L188:O188)</f>
        <v>13635.11</v>
      </c>
      <c r="L188" s="279">
        <v>0</v>
      </c>
      <c r="M188" s="279">
        <v>0</v>
      </c>
      <c r="N188" s="279">
        <v>0</v>
      </c>
      <c r="O188" s="279">
        <f>'[2]Прод. прилож (2)'!$D$1153</f>
        <v>13635.11</v>
      </c>
      <c r="P188" s="41">
        <f t="shared" ref="P188:P189" si="47">K188/H188</f>
        <v>21.231874805356586</v>
      </c>
      <c r="Q188" s="39">
        <v>9673</v>
      </c>
      <c r="R188" s="277" t="s">
        <v>35</v>
      </c>
      <c r="S188" s="14"/>
    </row>
    <row r="189" spans="1:39" ht="30" customHeight="1" x14ac:dyDescent="0.25">
      <c r="A189" s="228">
        <v>151</v>
      </c>
      <c r="B189" s="78" t="s">
        <v>128</v>
      </c>
      <c r="C189" s="229">
        <v>1967</v>
      </c>
      <c r="D189" s="229" t="s">
        <v>141</v>
      </c>
      <c r="E189" s="229" t="s">
        <v>16</v>
      </c>
      <c r="F189" s="229">
        <v>2</v>
      </c>
      <c r="G189" s="229">
        <v>2</v>
      </c>
      <c r="H189" s="279">
        <v>637.79999999999995</v>
      </c>
      <c r="I189" s="279">
        <v>0</v>
      </c>
      <c r="J189" s="279">
        <v>637.79999999999995</v>
      </c>
      <c r="K189" s="279">
        <f t="shared" si="46"/>
        <v>13350.04</v>
      </c>
      <c r="L189" s="279">
        <v>0</v>
      </c>
      <c r="M189" s="279">
        <v>0</v>
      </c>
      <c r="N189" s="279">
        <v>0</v>
      </c>
      <c r="O189" s="279">
        <f>'[2]Прод. прилож (2)'!$D$1154</f>
        <v>13350.04</v>
      </c>
      <c r="P189" s="41">
        <f t="shared" si="47"/>
        <v>20.931389150203827</v>
      </c>
      <c r="Q189" s="39">
        <v>9673</v>
      </c>
      <c r="R189" s="277" t="s">
        <v>35</v>
      </c>
      <c r="S189" s="14"/>
    </row>
    <row r="190" spans="1:39" ht="30" customHeight="1" x14ac:dyDescent="0.25">
      <c r="A190" s="369" t="s">
        <v>1410</v>
      </c>
      <c r="B190" s="327" t="s">
        <v>129</v>
      </c>
      <c r="C190" s="315">
        <v>1964</v>
      </c>
      <c r="D190" s="315" t="s">
        <v>141</v>
      </c>
      <c r="E190" s="315" t="s">
        <v>16</v>
      </c>
      <c r="F190" s="323">
        <v>2</v>
      </c>
      <c r="G190" s="323">
        <v>2</v>
      </c>
      <c r="H190" s="319">
        <v>396</v>
      </c>
      <c r="I190" s="321">
        <v>0</v>
      </c>
      <c r="J190" s="321">
        <v>393</v>
      </c>
      <c r="K190" s="279">
        <f t="shared" ref="K190:K202" si="48">SUM(L190:O190)</f>
        <v>166310.53</v>
      </c>
      <c r="L190" s="279">
        <v>0</v>
      </c>
      <c r="M190" s="279">
        <v>166310.53</v>
      </c>
      <c r="N190" s="279">
        <v>0</v>
      </c>
      <c r="O190" s="279">
        <v>0</v>
      </c>
      <c r="P190" s="41">
        <f t="shared" ref="P190:P202" si="49">K190/H190</f>
        <v>419.97608585858586</v>
      </c>
      <c r="Q190" s="39">
        <v>9673</v>
      </c>
      <c r="R190" s="277" t="s">
        <v>33</v>
      </c>
    </row>
    <row r="191" spans="1:39" ht="30" customHeight="1" x14ac:dyDescent="0.25">
      <c r="A191" s="356"/>
      <c r="B191" s="328"/>
      <c r="C191" s="316"/>
      <c r="D191" s="316"/>
      <c r="E191" s="316"/>
      <c r="F191" s="324"/>
      <c r="G191" s="324"/>
      <c r="H191" s="320"/>
      <c r="I191" s="322"/>
      <c r="J191" s="322"/>
      <c r="K191" s="279">
        <f>SUM(L191:O191)</f>
        <v>3306866.25</v>
      </c>
      <c r="L191" s="279">
        <v>0</v>
      </c>
      <c r="M191" s="279">
        <v>0</v>
      </c>
      <c r="N191" s="279">
        <v>0</v>
      </c>
      <c r="O191" s="279">
        <f>'[2]Прод. прилож (2)'!$D$1155</f>
        <v>3306866.25</v>
      </c>
      <c r="P191" s="41">
        <f>K191/H190</f>
        <v>8350.672348484848</v>
      </c>
      <c r="Q191" s="39">
        <v>9673</v>
      </c>
      <c r="R191" s="277" t="s">
        <v>35</v>
      </c>
      <c r="S191" s="14"/>
    </row>
    <row r="192" spans="1:39" ht="30" customHeight="1" x14ac:dyDescent="0.25">
      <c r="A192" s="273" t="s">
        <v>1297</v>
      </c>
      <c r="B192" s="272" t="s">
        <v>1308</v>
      </c>
      <c r="C192" s="201">
        <v>1979</v>
      </c>
      <c r="D192" s="201" t="s">
        <v>141</v>
      </c>
      <c r="E192" s="201" t="s">
        <v>16</v>
      </c>
      <c r="F192" s="208">
        <v>2</v>
      </c>
      <c r="G192" s="208">
        <v>2</v>
      </c>
      <c r="H192" s="218">
        <v>687.7</v>
      </c>
      <c r="I192" s="212">
        <v>0</v>
      </c>
      <c r="J192" s="212">
        <v>600</v>
      </c>
      <c r="K192" s="279">
        <f>SUM(L192:O192)</f>
        <v>2340027.36</v>
      </c>
      <c r="L192" s="279">
        <v>0</v>
      </c>
      <c r="M192" s="279">
        <v>0</v>
      </c>
      <c r="N192" s="279">
        <v>0</v>
      </c>
      <c r="O192" s="279">
        <f>'[2]Прод. прилож (2)'!$D$1156</f>
        <v>2340027.36</v>
      </c>
      <c r="P192" s="41">
        <f>K192/H192</f>
        <v>3402.6862876254177</v>
      </c>
      <c r="Q192" s="41">
        <v>9673</v>
      </c>
      <c r="R192" s="277" t="s">
        <v>35</v>
      </c>
      <c r="S192" s="14"/>
    </row>
    <row r="193" spans="1:21" ht="30" customHeight="1" x14ac:dyDescent="0.25">
      <c r="A193" s="369" t="s">
        <v>1298</v>
      </c>
      <c r="B193" s="327" t="s">
        <v>916</v>
      </c>
      <c r="C193" s="315">
        <v>1979</v>
      </c>
      <c r="D193" s="315" t="s">
        <v>141</v>
      </c>
      <c r="E193" s="315" t="s">
        <v>16</v>
      </c>
      <c r="F193" s="323">
        <v>2</v>
      </c>
      <c r="G193" s="323">
        <v>2</v>
      </c>
      <c r="H193" s="319">
        <v>694.8</v>
      </c>
      <c r="I193" s="321">
        <v>0</v>
      </c>
      <c r="J193" s="321">
        <v>574.70000000000005</v>
      </c>
      <c r="K193" s="209">
        <f>SUM(L193:O193)</f>
        <v>310413.40999999997</v>
      </c>
      <c r="L193" s="209">
        <v>0</v>
      </c>
      <c r="M193" s="209">
        <f>'[1]Прод. прилож (2)'!$D$498</f>
        <v>310413.40999999997</v>
      </c>
      <c r="N193" s="209">
        <v>0</v>
      </c>
      <c r="O193" s="209">
        <v>0</v>
      </c>
      <c r="P193" s="237">
        <f>K193/H193</f>
        <v>446.76656591824985</v>
      </c>
      <c r="Q193" s="217">
        <v>9673</v>
      </c>
      <c r="R193" s="219" t="s">
        <v>34</v>
      </c>
      <c r="S193" s="14"/>
    </row>
    <row r="194" spans="1:21" s="113" customFormat="1" ht="30" customHeight="1" x14ac:dyDescent="0.25">
      <c r="A194" s="356"/>
      <c r="B194" s="328"/>
      <c r="C194" s="316"/>
      <c r="D194" s="316"/>
      <c r="E194" s="316"/>
      <c r="F194" s="324"/>
      <c r="G194" s="324"/>
      <c r="H194" s="320"/>
      <c r="I194" s="322"/>
      <c r="J194" s="322"/>
      <c r="K194" s="279">
        <f>SUBTOTAL(9,L194:O194)</f>
        <v>2325986.59</v>
      </c>
      <c r="L194" s="279">
        <v>0</v>
      </c>
      <c r="M194" s="279">
        <v>0</v>
      </c>
      <c r="N194" s="279">
        <v>0</v>
      </c>
      <c r="O194" s="279">
        <f>'[2]Прод. прилож (2)'!$D$1157</f>
        <v>2325986.59</v>
      </c>
      <c r="P194" s="41">
        <f>K194/H193</f>
        <v>3347.7066637881403</v>
      </c>
      <c r="Q194" s="41">
        <v>9673</v>
      </c>
      <c r="R194" s="277" t="s">
        <v>35</v>
      </c>
      <c r="S194" s="15"/>
      <c r="T194" s="15"/>
      <c r="U194" s="15"/>
    </row>
    <row r="195" spans="1:21" ht="30" customHeight="1" x14ac:dyDescent="0.25">
      <c r="A195" s="369" t="s">
        <v>1299</v>
      </c>
      <c r="B195" s="327" t="s">
        <v>1071</v>
      </c>
      <c r="C195" s="315">
        <v>1979</v>
      </c>
      <c r="D195" s="315" t="s">
        <v>141</v>
      </c>
      <c r="E195" s="315" t="s">
        <v>16</v>
      </c>
      <c r="F195" s="323">
        <v>2</v>
      </c>
      <c r="G195" s="323">
        <v>2</v>
      </c>
      <c r="H195" s="319">
        <v>621.1</v>
      </c>
      <c r="I195" s="321">
        <v>0</v>
      </c>
      <c r="J195" s="321">
        <v>571.9</v>
      </c>
      <c r="K195" s="279">
        <f>SUBTOTAL(9,L195:O195)</f>
        <v>2336450.4</v>
      </c>
      <c r="L195" s="279">
        <v>0</v>
      </c>
      <c r="M195" s="279">
        <v>0</v>
      </c>
      <c r="N195" s="279">
        <v>0</v>
      </c>
      <c r="O195" s="210">
        <f>'[2]Прод. прилож (2)'!$D$1159</f>
        <v>2336450.4</v>
      </c>
      <c r="P195" s="41">
        <f>K195/H195</f>
        <v>3761.7942360328448</v>
      </c>
      <c r="Q195" s="41">
        <v>9673</v>
      </c>
      <c r="R195" s="220" t="s">
        <v>35</v>
      </c>
      <c r="S195" s="14"/>
    </row>
    <row r="196" spans="1:21" ht="30" customHeight="1" x14ac:dyDescent="0.25">
      <c r="A196" s="417"/>
      <c r="B196" s="328"/>
      <c r="C196" s="316"/>
      <c r="D196" s="316"/>
      <c r="E196" s="316"/>
      <c r="F196" s="324"/>
      <c r="G196" s="324"/>
      <c r="H196" s="320"/>
      <c r="I196" s="322"/>
      <c r="J196" s="322"/>
      <c r="K196" s="210">
        <f>SUM(L196:O196)</f>
        <v>14887.79</v>
      </c>
      <c r="L196" s="210">
        <v>0</v>
      </c>
      <c r="M196" s="210">
        <v>0</v>
      </c>
      <c r="N196" s="210">
        <v>0</v>
      </c>
      <c r="O196" s="210">
        <f>'[3]Прод. прилож (2)'!$D$500</f>
        <v>14887.79</v>
      </c>
      <c r="P196" s="238">
        <f>K196/H195</f>
        <v>23.9700370310739</v>
      </c>
      <c r="Q196" s="218">
        <v>9673</v>
      </c>
      <c r="R196" s="220" t="s">
        <v>34</v>
      </c>
      <c r="S196" s="14"/>
    </row>
    <row r="197" spans="1:21" ht="30" customHeight="1" x14ac:dyDescent="0.25">
      <c r="A197" s="57" t="s">
        <v>1300</v>
      </c>
      <c r="B197" s="221" t="s">
        <v>130</v>
      </c>
      <c r="C197" s="200">
        <v>1989</v>
      </c>
      <c r="D197" s="200" t="s">
        <v>141</v>
      </c>
      <c r="E197" s="200" t="s">
        <v>16</v>
      </c>
      <c r="F197" s="207">
        <v>2</v>
      </c>
      <c r="G197" s="207">
        <v>1</v>
      </c>
      <c r="H197" s="218">
        <v>613.29999999999995</v>
      </c>
      <c r="I197" s="211">
        <v>0</v>
      </c>
      <c r="J197" s="211">
        <v>496</v>
      </c>
      <c r="K197" s="279">
        <f>SUM(L197:O197)</f>
        <v>9370.7800000000007</v>
      </c>
      <c r="L197" s="279">
        <v>0</v>
      </c>
      <c r="M197" s="279">
        <v>0</v>
      </c>
      <c r="N197" s="279">
        <v>0</v>
      </c>
      <c r="O197" s="279">
        <f>'[1]Прод. прилож (2)'!$D$499</f>
        <v>9370.7800000000007</v>
      </c>
      <c r="P197" s="41">
        <f>K197/H197</f>
        <v>15.279276047611285</v>
      </c>
      <c r="Q197" s="39">
        <v>9673</v>
      </c>
      <c r="R197" s="277" t="s">
        <v>34</v>
      </c>
      <c r="S197" s="14"/>
    </row>
    <row r="198" spans="1:21" ht="30" customHeight="1" x14ac:dyDescent="0.25">
      <c r="A198" s="57" t="s">
        <v>1318</v>
      </c>
      <c r="B198" s="78" t="s">
        <v>131</v>
      </c>
      <c r="C198" s="229">
        <v>1984</v>
      </c>
      <c r="D198" s="229" t="s">
        <v>141</v>
      </c>
      <c r="E198" s="229" t="s">
        <v>16</v>
      </c>
      <c r="F198" s="229">
        <v>2</v>
      </c>
      <c r="G198" s="229">
        <v>2</v>
      </c>
      <c r="H198" s="218">
        <v>697.5</v>
      </c>
      <c r="I198" s="279">
        <v>0</v>
      </c>
      <c r="J198" s="279">
        <v>561.4</v>
      </c>
      <c r="K198" s="279">
        <f t="shared" si="48"/>
        <v>22908.080000000002</v>
      </c>
      <c r="L198" s="279">
        <v>0</v>
      </c>
      <c r="M198" s="279">
        <v>0</v>
      </c>
      <c r="N198" s="279">
        <v>0</v>
      </c>
      <c r="O198" s="279">
        <f>'[2]Прод. прилож (2)'!$D$1158</f>
        <v>22908.080000000002</v>
      </c>
      <c r="P198" s="41">
        <f t="shared" si="49"/>
        <v>32.84312544802868</v>
      </c>
      <c r="Q198" s="39">
        <v>9673</v>
      </c>
      <c r="R198" s="277" t="s">
        <v>35</v>
      </c>
      <c r="S198" s="14"/>
    </row>
    <row r="199" spans="1:21" ht="30" customHeight="1" x14ac:dyDescent="0.25">
      <c r="A199" s="57" t="s">
        <v>1320</v>
      </c>
      <c r="B199" s="78" t="s">
        <v>132</v>
      </c>
      <c r="C199" s="229">
        <v>1969</v>
      </c>
      <c r="D199" s="229" t="s">
        <v>141</v>
      </c>
      <c r="E199" s="229" t="s">
        <v>16</v>
      </c>
      <c r="F199" s="278">
        <v>2</v>
      </c>
      <c r="G199" s="278">
        <v>2</v>
      </c>
      <c r="H199" s="218">
        <v>560.4</v>
      </c>
      <c r="I199" s="284">
        <v>0</v>
      </c>
      <c r="J199" s="284">
        <v>499.5</v>
      </c>
      <c r="K199" s="279">
        <f t="shared" si="48"/>
        <v>500757.22</v>
      </c>
      <c r="L199" s="279">
        <v>0</v>
      </c>
      <c r="M199" s="279">
        <v>0</v>
      </c>
      <c r="N199" s="279">
        <v>0</v>
      </c>
      <c r="O199" s="279">
        <f>'[1]Прод. прилож (2)'!$D$64</f>
        <v>500757.22</v>
      </c>
      <c r="P199" s="41">
        <f t="shared" si="49"/>
        <v>893.5710563882941</v>
      </c>
      <c r="Q199" s="39">
        <v>9673</v>
      </c>
      <c r="R199" s="277" t="s">
        <v>33</v>
      </c>
    </row>
    <row r="200" spans="1:21" ht="30" customHeight="1" x14ac:dyDescent="0.25">
      <c r="A200" s="57" t="s">
        <v>1321</v>
      </c>
      <c r="B200" s="78" t="s">
        <v>133</v>
      </c>
      <c r="C200" s="229">
        <v>1971</v>
      </c>
      <c r="D200" s="229" t="s">
        <v>141</v>
      </c>
      <c r="E200" s="229" t="s">
        <v>16</v>
      </c>
      <c r="F200" s="229">
        <v>2</v>
      </c>
      <c r="G200" s="229">
        <v>2</v>
      </c>
      <c r="H200" s="218">
        <v>570</v>
      </c>
      <c r="I200" s="279">
        <v>0</v>
      </c>
      <c r="J200" s="279">
        <v>515.6</v>
      </c>
      <c r="K200" s="279">
        <f t="shared" si="48"/>
        <v>11379.28</v>
      </c>
      <c r="L200" s="279">
        <v>0</v>
      </c>
      <c r="M200" s="279">
        <v>0</v>
      </c>
      <c r="N200" s="279">
        <v>0</v>
      </c>
      <c r="O200" s="279">
        <f>'[2]Прод. прилож (2)'!$D$1160</f>
        <v>11379.28</v>
      </c>
      <c r="P200" s="41">
        <f t="shared" si="49"/>
        <v>19.96364912280702</v>
      </c>
      <c r="Q200" s="39">
        <v>9673</v>
      </c>
      <c r="R200" s="277" t="s">
        <v>35</v>
      </c>
      <c r="S200" s="14"/>
    </row>
    <row r="201" spans="1:21" s="82" customFormat="1" ht="30" customHeight="1" x14ac:dyDescent="0.25">
      <c r="A201" s="57" t="s">
        <v>1355</v>
      </c>
      <c r="B201" s="78" t="s">
        <v>1106</v>
      </c>
      <c r="C201" s="184">
        <v>1970</v>
      </c>
      <c r="D201" s="184" t="s">
        <v>141</v>
      </c>
      <c r="E201" s="184" t="s">
        <v>16</v>
      </c>
      <c r="F201" s="230">
        <v>2</v>
      </c>
      <c r="G201" s="230">
        <v>1</v>
      </c>
      <c r="H201" s="218">
        <v>564.5</v>
      </c>
      <c r="I201" s="232">
        <v>62.34</v>
      </c>
      <c r="J201" s="232">
        <v>502.16</v>
      </c>
      <c r="K201" s="187">
        <f t="shared" si="48"/>
        <v>46238.83</v>
      </c>
      <c r="L201" s="231">
        <v>0</v>
      </c>
      <c r="M201" s="231">
        <v>0</v>
      </c>
      <c r="N201" s="231">
        <v>0</v>
      </c>
      <c r="O201" s="187">
        <f>'[1]Прод. прилож (2)'!$D$65</f>
        <v>46238.83</v>
      </c>
      <c r="P201" s="41">
        <f>K201/H201</f>
        <v>81.911124889282547</v>
      </c>
      <c r="Q201" s="41">
        <v>9673</v>
      </c>
      <c r="R201" s="57" t="s">
        <v>33</v>
      </c>
      <c r="S201" s="133"/>
      <c r="T201" s="81"/>
      <c r="U201" s="81"/>
    </row>
    <row r="202" spans="1:21" ht="30" customHeight="1" x14ac:dyDescent="0.25">
      <c r="A202" s="57" t="s">
        <v>1356</v>
      </c>
      <c r="B202" s="78" t="s">
        <v>134</v>
      </c>
      <c r="C202" s="229">
        <v>1974</v>
      </c>
      <c r="D202" s="229" t="s">
        <v>141</v>
      </c>
      <c r="E202" s="229" t="s">
        <v>16</v>
      </c>
      <c r="F202" s="229">
        <v>2</v>
      </c>
      <c r="G202" s="229">
        <v>1</v>
      </c>
      <c r="H202" s="218">
        <v>596.4</v>
      </c>
      <c r="I202" s="279">
        <v>0</v>
      </c>
      <c r="J202" s="279">
        <v>480</v>
      </c>
      <c r="K202" s="279">
        <f t="shared" si="48"/>
        <v>11379.28</v>
      </c>
      <c r="L202" s="279">
        <v>0</v>
      </c>
      <c r="M202" s="279">
        <v>0</v>
      </c>
      <c r="N202" s="279">
        <v>0</v>
      </c>
      <c r="O202" s="279">
        <f>'[2]Прод. прилож (2)'!$D$1161</f>
        <v>11379.28</v>
      </c>
      <c r="P202" s="41">
        <f t="shared" si="49"/>
        <v>19.079946344735077</v>
      </c>
      <c r="Q202" s="39">
        <v>9673</v>
      </c>
      <c r="R202" s="277" t="s">
        <v>35</v>
      </c>
      <c r="S202" s="14"/>
    </row>
    <row r="203" spans="1:21" ht="30" customHeight="1" x14ac:dyDescent="0.25">
      <c r="A203" s="57" t="s">
        <v>1357</v>
      </c>
      <c r="B203" s="78" t="s">
        <v>138</v>
      </c>
      <c r="C203" s="229">
        <v>1966</v>
      </c>
      <c r="D203" s="229" t="s">
        <v>141</v>
      </c>
      <c r="E203" s="229" t="s">
        <v>16</v>
      </c>
      <c r="F203" s="229">
        <v>2</v>
      </c>
      <c r="G203" s="229">
        <v>2</v>
      </c>
      <c r="H203" s="218">
        <v>368</v>
      </c>
      <c r="I203" s="279">
        <v>0</v>
      </c>
      <c r="J203" s="218">
        <v>368</v>
      </c>
      <c r="K203" s="279">
        <f t="shared" ref="K203:K208" si="50">SUM(L203:O203)</f>
        <v>15588.1</v>
      </c>
      <c r="L203" s="279">
        <v>0</v>
      </c>
      <c r="M203" s="279">
        <v>0</v>
      </c>
      <c r="N203" s="279">
        <v>0</v>
      </c>
      <c r="O203" s="279">
        <f>'[2]Прод. прилож (2)'!$D$1152</f>
        <v>15588.1</v>
      </c>
      <c r="P203" s="41">
        <f t="shared" ref="P203:P208" si="51">K203/H203</f>
        <v>42.358967391304347</v>
      </c>
      <c r="Q203" s="39">
        <v>9673</v>
      </c>
      <c r="R203" s="277" t="s">
        <v>35</v>
      </c>
      <c r="S203" s="14"/>
    </row>
    <row r="204" spans="1:21" ht="30" customHeight="1" x14ac:dyDescent="0.25">
      <c r="A204" s="57" t="s">
        <v>1358</v>
      </c>
      <c r="B204" s="78" t="s">
        <v>139</v>
      </c>
      <c r="C204" s="229">
        <v>1955</v>
      </c>
      <c r="D204" s="229" t="s">
        <v>141</v>
      </c>
      <c r="E204" s="229" t="s">
        <v>16</v>
      </c>
      <c r="F204" s="278">
        <v>2</v>
      </c>
      <c r="G204" s="278">
        <v>1</v>
      </c>
      <c r="H204" s="218">
        <v>258.60000000000002</v>
      </c>
      <c r="I204" s="284">
        <v>0</v>
      </c>
      <c r="J204" s="284">
        <v>236.8</v>
      </c>
      <c r="K204" s="279">
        <f t="shared" si="50"/>
        <v>1384788.82</v>
      </c>
      <c r="L204" s="279">
        <v>0</v>
      </c>
      <c r="M204" s="279">
        <v>0</v>
      </c>
      <c r="N204" s="279">
        <v>0</v>
      </c>
      <c r="O204" s="279">
        <f>'[1]Прод. прилож (2)'!$D$502</f>
        <v>1384788.82</v>
      </c>
      <c r="P204" s="41">
        <f t="shared" si="51"/>
        <v>5354.9451662799693</v>
      </c>
      <c r="Q204" s="39">
        <v>9673</v>
      </c>
      <c r="R204" s="277" t="s">
        <v>34</v>
      </c>
      <c r="S204" s="14"/>
    </row>
    <row r="205" spans="1:21" ht="30" customHeight="1" x14ac:dyDescent="0.25">
      <c r="A205" s="259" t="s">
        <v>1499</v>
      </c>
      <c r="B205" s="221" t="s">
        <v>135</v>
      </c>
      <c r="C205" s="200">
        <v>1959</v>
      </c>
      <c r="D205" s="200" t="s">
        <v>141</v>
      </c>
      <c r="E205" s="200" t="s">
        <v>16</v>
      </c>
      <c r="F205" s="207">
        <v>2</v>
      </c>
      <c r="G205" s="207">
        <v>1</v>
      </c>
      <c r="H205" s="260">
        <v>310.39999999999998</v>
      </c>
      <c r="I205" s="211">
        <v>0</v>
      </c>
      <c r="J205" s="211">
        <v>283.39999999999998</v>
      </c>
      <c r="K205" s="209">
        <f t="shared" si="50"/>
        <v>14718.18</v>
      </c>
      <c r="L205" s="209">
        <v>0</v>
      </c>
      <c r="M205" s="209">
        <v>0</v>
      </c>
      <c r="N205" s="209">
        <v>0</v>
      </c>
      <c r="O205" s="209">
        <f>'[1]Прод. прилож (2)'!$D$503</f>
        <v>14718.18</v>
      </c>
      <c r="P205" s="237">
        <f t="shared" si="51"/>
        <v>47.416817010309281</v>
      </c>
      <c r="Q205" s="217">
        <v>9673</v>
      </c>
      <c r="R205" s="219" t="s">
        <v>34</v>
      </c>
      <c r="S205" s="14"/>
    </row>
    <row r="206" spans="1:21" s="113" customFormat="1" ht="30" customHeight="1" x14ac:dyDescent="0.25">
      <c r="A206" s="57" t="s">
        <v>1500</v>
      </c>
      <c r="B206" s="78" t="s">
        <v>136</v>
      </c>
      <c r="C206" s="229">
        <v>1964</v>
      </c>
      <c r="D206" s="229" t="s">
        <v>141</v>
      </c>
      <c r="E206" s="229" t="s">
        <v>16</v>
      </c>
      <c r="F206" s="229">
        <v>2</v>
      </c>
      <c r="G206" s="229">
        <v>2</v>
      </c>
      <c r="H206" s="39">
        <v>414</v>
      </c>
      <c r="I206" s="279">
        <v>0</v>
      </c>
      <c r="J206" s="279">
        <v>412.8</v>
      </c>
      <c r="K206" s="279">
        <f t="shared" si="50"/>
        <v>17324.8</v>
      </c>
      <c r="L206" s="279">
        <v>0</v>
      </c>
      <c r="M206" s="279">
        <v>0</v>
      </c>
      <c r="N206" s="279">
        <v>0</v>
      </c>
      <c r="O206" s="279">
        <f>'[2]Прод. прилож (2)'!$D$1162</f>
        <v>17324.8</v>
      </c>
      <c r="P206" s="41">
        <f t="shared" si="51"/>
        <v>41.847342995169079</v>
      </c>
      <c r="Q206" s="39">
        <v>9673</v>
      </c>
      <c r="R206" s="277" t="s">
        <v>35</v>
      </c>
      <c r="S206" s="15"/>
      <c r="T206" s="15"/>
      <c r="U206" s="15"/>
    </row>
    <row r="207" spans="1:21" ht="30" customHeight="1" x14ac:dyDescent="0.25">
      <c r="A207" s="244" t="s">
        <v>1501</v>
      </c>
      <c r="B207" s="222" t="s">
        <v>137</v>
      </c>
      <c r="C207" s="201">
        <v>1957</v>
      </c>
      <c r="D207" s="201" t="s">
        <v>141</v>
      </c>
      <c r="E207" s="201" t="s">
        <v>16</v>
      </c>
      <c r="F207" s="208">
        <v>2</v>
      </c>
      <c r="G207" s="208">
        <v>2</v>
      </c>
      <c r="H207" s="218">
        <v>431.6</v>
      </c>
      <c r="I207" s="212">
        <v>0</v>
      </c>
      <c r="J207" s="212">
        <v>377.3</v>
      </c>
      <c r="K207" s="210">
        <f t="shared" si="50"/>
        <v>1869554.12</v>
      </c>
      <c r="L207" s="210">
        <v>0</v>
      </c>
      <c r="M207" s="210">
        <v>0</v>
      </c>
      <c r="N207" s="210">
        <v>0</v>
      </c>
      <c r="O207" s="210">
        <f>'[1]Прод. прилож (2)'!$D$504</f>
        <v>1869554.12</v>
      </c>
      <c r="P207" s="238">
        <f t="shared" si="51"/>
        <v>4331.6823911028732</v>
      </c>
      <c r="Q207" s="218">
        <v>9673</v>
      </c>
      <c r="R207" s="220" t="s">
        <v>34</v>
      </c>
      <c r="S207" s="14"/>
    </row>
    <row r="208" spans="1:21" ht="30" customHeight="1" x14ac:dyDescent="0.25">
      <c r="A208" s="329">
        <v>167</v>
      </c>
      <c r="B208" s="327" t="s">
        <v>915</v>
      </c>
      <c r="C208" s="315">
        <v>1979</v>
      </c>
      <c r="D208" s="315" t="s">
        <v>141</v>
      </c>
      <c r="E208" s="315" t="s">
        <v>16</v>
      </c>
      <c r="F208" s="323">
        <v>2</v>
      </c>
      <c r="G208" s="323">
        <v>1</v>
      </c>
      <c r="H208" s="335">
        <v>590.54999999999995</v>
      </c>
      <c r="I208" s="321">
        <v>0</v>
      </c>
      <c r="J208" s="321">
        <v>373.4</v>
      </c>
      <c r="K208" s="279">
        <f t="shared" si="50"/>
        <v>10835.94</v>
      </c>
      <c r="L208" s="279">
        <v>0</v>
      </c>
      <c r="M208" s="279">
        <v>0</v>
      </c>
      <c r="N208" s="279">
        <v>0</v>
      </c>
      <c r="O208" s="279">
        <f>'[1]Прод. прилож (2)'!$D$505</f>
        <v>10835.94</v>
      </c>
      <c r="P208" s="41">
        <f t="shared" si="51"/>
        <v>18.348895097790198</v>
      </c>
      <c r="Q208" s="39">
        <v>9673</v>
      </c>
      <c r="R208" s="277" t="s">
        <v>34</v>
      </c>
      <c r="S208" s="14"/>
    </row>
    <row r="209" spans="1:21" ht="30" customHeight="1" x14ac:dyDescent="0.25">
      <c r="A209" s="330"/>
      <c r="B209" s="328"/>
      <c r="C209" s="316"/>
      <c r="D209" s="316"/>
      <c r="E209" s="316"/>
      <c r="F209" s="324"/>
      <c r="G209" s="324"/>
      <c r="H209" s="334"/>
      <c r="I209" s="322"/>
      <c r="J209" s="322"/>
      <c r="K209" s="279">
        <f>SUBTOTAL(9,L209:O209)</f>
        <v>2880656.61</v>
      </c>
      <c r="L209" s="279">
        <v>0</v>
      </c>
      <c r="M209" s="279">
        <v>0</v>
      </c>
      <c r="N209" s="279">
        <v>0</v>
      </c>
      <c r="O209" s="279">
        <f>'[2]Прод. прилож (2)'!$D$1163</f>
        <v>2880656.61</v>
      </c>
      <c r="P209" s="41">
        <f>K209/H208</f>
        <v>4877.9216154432306</v>
      </c>
      <c r="Q209" s="41">
        <v>9673</v>
      </c>
      <c r="R209" s="277" t="s">
        <v>35</v>
      </c>
      <c r="S209" s="14"/>
    </row>
    <row r="210" spans="1:21" s="113" customFormat="1" ht="30" customHeight="1" x14ac:dyDescent="0.25">
      <c r="A210" s="228">
        <v>168</v>
      </c>
      <c r="B210" s="78" t="s">
        <v>1073</v>
      </c>
      <c r="C210" s="229">
        <v>1980</v>
      </c>
      <c r="D210" s="229" t="s">
        <v>141</v>
      </c>
      <c r="E210" s="229" t="s">
        <v>16</v>
      </c>
      <c r="F210" s="278">
        <v>2</v>
      </c>
      <c r="G210" s="278">
        <v>1</v>
      </c>
      <c r="H210" s="279">
        <v>590.54999999999995</v>
      </c>
      <c r="I210" s="284">
        <v>0</v>
      </c>
      <c r="J210" s="284">
        <v>378.6</v>
      </c>
      <c r="K210" s="279">
        <f t="shared" ref="K210" si="52">SUM(L210:O210)</f>
        <v>2871917.5</v>
      </c>
      <c r="L210" s="279">
        <v>0</v>
      </c>
      <c r="M210" s="279">
        <v>0</v>
      </c>
      <c r="N210" s="279">
        <v>0</v>
      </c>
      <c r="O210" s="279">
        <f>'[1]Прод. прилож (2)'!$D$506</f>
        <v>2871917.5</v>
      </c>
      <c r="P210" s="41">
        <f t="shared" ref="P210" si="53">K210/H210</f>
        <v>4863.1233595800531</v>
      </c>
      <c r="Q210" s="39">
        <v>9673</v>
      </c>
      <c r="R210" s="277" t="s">
        <v>34</v>
      </c>
      <c r="S210" s="15"/>
      <c r="T210" s="15"/>
      <c r="U210" s="15"/>
    </row>
    <row r="211" spans="1:21" ht="30" customHeight="1" x14ac:dyDescent="0.25">
      <c r="A211" s="422" t="s">
        <v>1325</v>
      </c>
      <c r="B211" s="422"/>
      <c r="C211" s="422"/>
      <c r="D211" s="422"/>
      <c r="E211" s="422"/>
      <c r="F211" s="422"/>
      <c r="G211" s="422"/>
      <c r="H211" s="422"/>
      <c r="I211" s="422"/>
      <c r="J211" s="422"/>
      <c r="K211" s="422"/>
      <c r="L211" s="422"/>
      <c r="M211" s="422"/>
      <c r="N211" s="422"/>
      <c r="O211" s="422"/>
      <c r="P211" s="422"/>
      <c r="Q211" s="422"/>
      <c r="R211" s="422"/>
      <c r="S211" s="14"/>
    </row>
    <row r="212" spans="1:21" ht="35.25" customHeight="1" x14ac:dyDescent="0.25">
      <c r="A212" s="333" t="s">
        <v>1365</v>
      </c>
      <c r="B212" s="333"/>
      <c r="C212" s="204" t="s">
        <v>17</v>
      </c>
      <c r="D212" s="204" t="s">
        <v>17</v>
      </c>
      <c r="E212" s="204" t="s">
        <v>17</v>
      </c>
      <c r="F212" s="71" t="s">
        <v>17</v>
      </c>
      <c r="G212" s="71" t="s">
        <v>17</v>
      </c>
      <c r="H212" s="72">
        <f>SUM(H213:H215)</f>
        <v>651.9</v>
      </c>
      <c r="I212" s="72">
        <f t="shared" ref="I212:O212" si="54">SUM(I213:I215)</f>
        <v>120.4</v>
      </c>
      <c r="J212" s="72">
        <f t="shared" si="54"/>
        <v>531.5</v>
      </c>
      <c r="K212" s="72">
        <f t="shared" si="54"/>
        <v>80464.489999999991</v>
      </c>
      <c r="L212" s="72">
        <f t="shared" si="54"/>
        <v>0</v>
      </c>
      <c r="M212" s="72">
        <f t="shared" si="54"/>
        <v>0</v>
      </c>
      <c r="N212" s="72">
        <f t="shared" si="54"/>
        <v>0</v>
      </c>
      <c r="O212" s="72">
        <f t="shared" si="54"/>
        <v>80464.489999999991</v>
      </c>
      <c r="P212" s="29">
        <f>K212/H212</f>
        <v>123.43072557140665</v>
      </c>
      <c r="Q212" s="73" t="s">
        <v>17</v>
      </c>
      <c r="R212" s="74" t="s">
        <v>17</v>
      </c>
      <c r="S212" s="14"/>
    </row>
    <row r="213" spans="1:21" ht="30" customHeight="1" x14ac:dyDescent="0.25">
      <c r="A213" s="228">
        <v>169</v>
      </c>
      <c r="B213" s="145" t="s">
        <v>848</v>
      </c>
      <c r="C213" s="202">
        <v>1962</v>
      </c>
      <c r="D213" s="202">
        <v>2018</v>
      </c>
      <c r="E213" s="202" t="s">
        <v>16</v>
      </c>
      <c r="F213" s="147">
        <v>2</v>
      </c>
      <c r="G213" s="147">
        <v>1</v>
      </c>
      <c r="H213" s="276">
        <v>398</v>
      </c>
      <c r="I213" s="276">
        <v>120.4</v>
      </c>
      <c r="J213" s="276">
        <v>277.60000000000002</v>
      </c>
      <c r="K213" s="209">
        <f>SUM(L213:O213)</f>
        <v>11292.46</v>
      </c>
      <c r="L213" s="209">
        <v>0</v>
      </c>
      <c r="M213" s="209">
        <v>0</v>
      </c>
      <c r="N213" s="209">
        <v>0</v>
      </c>
      <c r="O213" s="209">
        <f>'[2]Прод. прилож (2)'!$D$1165</f>
        <v>11292.46</v>
      </c>
      <c r="P213" s="237">
        <f>K213/H213</f>
        <v>28.373015075376884</v>
      </c>
      <c r="Q213" s="217">
        <v>9673</v>
      </c>
      <c r="R213" s="150" t="s">
        <v>35</v>
      </c>
      <c r="S213" s="2"/>
      <c r="T213" s="2"/>
      <c r="U213" s="2"/>
    </row>
    <row r="214" spans="1:21" s="114" customFormat="1" ht="30" customHeight="1" x14ac:dyDescent="0.25">
      <c r="A214" s="329">
        <v>170</v>
      </c>
      <c r="B214" s="327" t="s">
        <v>849</v>
      </c>
      <c r="C214" s="313">
        <v>1960</v>
      </c>
      <c r="D214" s="313">
        <v>2016</v>
      </c>
      <c r="E214" s="313" t="s">
        <v>16</v>
      </c>
      <c r="F214" s="343">
        <v>2</v>
      </c>
      <c r="G214" s="343">
        <v>1</v>
      </c>
      <c r="H214" s="418">
        <v>253.9</v>
      </c>
      <c r="I214" s="404">
        <v>0</v>
      </c>
      <c r="J214" s="404">
        <v>253.9</v>
      </c>
      <c r="K214" s="209">
        <f>SUM(L214:O214)</f>
        <v>11211.68</v>
      </c>
      <c r="L214" s="209">
        <v>0</v>
      </c>
      <c r="M214" s="209">
        <v>0</v>
      </c>
      <c r="N214" s="209">
        <v>0</v>
      </c>
      <c r="O214" s="209">
        <f>'[1]Прод. прилож (2)'!$D$508</f>
        <v>11211.68</v>
      </c>
      <c r="P214" s="237">
        <f>K214/H214</f>
        <v>44.157857424182751</v>
      </c>
      <c r="Q214" s="217">
        <v>9673</v>
      </c>
      <c r="R214" s="150" t="s">
        <v>34</v>
      </c>
    </row>
    <row r="215" spans="1:21" s="113" customFormat="1" ht="30" customHeight="1" x14ac:dyDescent="0.25">
      <c r="A215" s="330"/>
      <c r="B215" s="328"/>
      <c r="C215" s="314"/>
      <c r="D215" s="314"/>
      <c r="E215" s="314"/>
      <c r="F215" s="344"/>
      <c r="G215" s="344"/>
      <c r="H215" s="419"/>
      <c r="I215" s="405"/>
      <c r="J215" s="405"/>
      <c r="K215" s="279">
        <f>SUBTOTAL(9,L215:O215)</f>
        <v>57960.35</v>
      </c>
      <c r="L215" s="279">
        <v>0</v>
      </c>
      <c r="M215" s="279">
        <v>0</v>
      </c>
      <c r="N215" s="279">
        <v>0</v>
      </c>
      <c r="O215" s="279">
        <f>'[2]Прод. прилож (2)'!$D$1166</f>
        <v>57960.35</v>
      </c>
      <c r="P215" s="41">
        <f>K215/H214</f>
        <v>228.28022843639226</v>
      </c>
      <c r="Q215" s="41">
        <v>9673</v>
      </c>
      <c r="R215" s="31" t="s">
        <v>35</v>
      </c>
    </row>
    <row r="216" spans="1:21" ht="30" customHeight="1" x14ac:dyDescent="0.25">
      <c r="A216" s="355" t="s">
        <v>1326</v>
      </c>
      <c r="B216" s="355"/>
      <c r="C216" s="355"/>
      <c r="D216" s="355"/>
      <c r="E216" s="355"/>
      <c r="F216" s="355"/>
      <c r="G216" s="355"/>
      <c r="H216" s="355"/>
      <c r="I216" s="355"/>
      <c r="J216" s="355"/>
      <c r="K216" s="355"/>
      <c r="L216" s="355"/>
      <c r="M216" s="355"/>
      <c r="N216" s="355"/>
      <c r="O216" s="355"/>
      <c r="P216" s="355"/>
      <c r="Q216" s="355"/>
      <c r="R216" s="355"/>
      <c r="S216" s="17"/>
    </row>
    <row r="217" spans="1:21" ht="34.5" customHeight="1" x14ac:dyDescent="0.25">
      <c r="A217" s="333" t="s">
        <v>1366</v>
      </c>
      <c r="B217" s="333"/>
      <c r="C217" s="204" t="s">
        <v>17</v>
      </c>
      <c r="D217" s="204" t="s">
        <v>17</v>
      </c>
      <c r="E217" s="204" t="s">
        <v>17</v>
      </c>
      <c r="F217" s="71" t="s">
        <v>17</v>
      </c>
      <c r="G217" s="71" t="s">
        <v>17</v>
      </c>
      <c r="H217" s="72">
        <f>SUM(H218:H240)</f>
        <v>21504.329999999998</v>
      </c>
      <c r="I217" s="72">
        <f t="shared" ref="I217:O217" si="55">SUM(I218:I240)</f>
        <v>74.3</v>
      </c>
      <c r="J217" s="72">
        <f t="shared" si="55"/>
        <v>17581.96</v>
      </c>
      <c r="K217" s="72">
        <f t="shared" si="55"/>
        <v>31077590.239999991</v>
      </c>
      <c r="L217" s="72">
        <f t="shared" si="55"/>
        <v>0</v>
      </c>
      <c r="M217" s="72">
        <f t="shared" si="55"/>
        <v>220588.81</v>
      </c>
      <c r="N217" s="72">
        <f t="shared" si="55"/>
        <v>0</v>
      </c>
      <c r="O217" s="72">
        <f t="shared" si="55"/>
        <v>30857001.429999992</v>
      </c>
      <c r="P217" s="29">
        <f>K217/H217</f>
        <v>1445.1782613083037</v>
      </c>
      <c r="Q217" s="73" t="s">
        <v>17</v>
      </c>
      <c r="R217" s="74" t="s">
        <v>17</v>
      </c>
      <c r="S217" s="14"/>
    </row>
    <row r="218" spans="1:21" s="1" customFormat="1" ht="30" customHeight="1" x14ac:dyDescent="0.25">
      <c r="A218" s="228">
        <v>171</v>
      </c>
      <c r="B218" s="186" t="s">
        <v>1128</v>
      </c>
      <c r="C218" s="229">
        <v>1968</v>
      </c>
      <c r="D218" s="229" t="s">
        <v>141</v>
      </c>
      <c r="E218" s="184" t="s">
        <v>16</v>
      </c>
      <c r="F218" s="37">
        <v>2</v>
      </c>
      <c r="G218" s="37">
        <v>3</v>
      </c>
      <c r="H218" s="279">
        <v>1037.8399999999999</v>
      </c>
      <c r="I218" s="279">
        <v>0</v>
      </c>
      <c r="J218" s="44">
        <v>720.46</v>
      </c>
      <c r="K218" s="279">
        <f t="shared" ref="K218" si="56">SUM(L218:O218)</f>
        <v>48334.57</v>
      </c>
      <c r="L218" s="279">
        <v>0</v>
      </c>
      <c r="M218" s="279">
        <v>0</v>
      </c>
      <c r="N218" s="279">
        <v>0</v>
      </c>
      <c r="O218" s="279">
        <f>'[2]Прод. прилож (2)'!$D$1168</f>
        <v>48334.57</v>
      </c>
      <c r="P218" s="41">
        <f t="shared" ref="P218" si="57">K218/H218</f>
        <v>46.572275109843524</v>
      </c>
      <c r="Q218" s="39">
        <v>9673</v>
      </c>
      <c r="R218" s="57" t="s">
        <v>35</v>
      </c>
      <c r="S218" s="287"/>
      <c r="T218" s="287"/>
      <c r="U218" s="287"/>
    </row>
    <row r="219" spans="1:21" s="1" customFormat="1" ht="30" customHeight="1" x14ac:dyDescent="0.25">
      <c r="A219" s="228">
        <v>172</v>
      </c>
      <c r="B219" s="186" t="s">
        <v>861</v>
      </c>
      <c r="C219" s="229">
        <v>1963</v>
      </c>
      <c r="D219" s="229" t="s">
        <v>141</v>
      </c>
      <c r="E219" s="184" t="s">
        <v>16</v>
      </c>
      <c r="F219" s="230">
        <v>2</v>
      </c>
      <c r="G219" s="230">
        <v>1</v>
      </c>
      <c r="H219" s="279">
        <v>285.10000000000002</v>
      </c>
      <c r="I219" s="284">
        <v>0</v>
      </c>
      <c r="J219" s="44">
        <v>265.10000000000002</v>
      </c>
      <c r="K219" s="279">
        <f t="shared" ref="K219:K239" si="58">SUM(L219:O219)</f>
        <v>3416514.33</v>
      </c>
      <c r="L219" s="279">
        <v>0</v>
      </c>
      <c r="M219" s="279">
        <v>0</v>
      </c>
      <c r="N219" s="279">
        <v>0</v>
      </c>
      <c r="O219" s="279">
        <f>'[1]Прод. прилож (2)'!$D$69</f>
        <v>3416514.33</v>
      </c>
      <c r="P219" s="41">
        <f t="shared" ref="P219:P239" si="59">K219/H219</f>
        <v>11983.564819361627</v>
      </c>
      <c r="Q219" s="39">
        <v>9673</v>
      </c>
      <c r="R219" s="57" t="s">
        <v>33</v>
      </c>
      <c r="S219" s="134"/>
      <c r="T219" s="287"/>
      <c r="U219" s="287"/>
    </row>
    <row r="220" spans="1:21" s="1" customFormat="1" ht="30" customHeight="1" x14ac:dyDescent="0.25">
      <c r="A220" s="228">
        <v>173</v>
      </c>
      <c r="B220" s="274" t="s">
        <v>863</v>
      </c>
      <c r="C220" s="200">
        <v>1964</v>
      </c>
      <c r="D220" s="200" t="s">
        <v>141</v>
      </c>
      <c r="E220" s="202" t="s">
        <v>16</v>
      </c>
      <c r="F220" s="205">
        <v>2</v>
      </c>
      <c r="G220" s="205">
        <v>1</v>
      </c>
      <c r="H220" s="279">
        <v>1037.8399999999999</v>
      </c>
      <c r="I220" s="211">
        <v>0</v>
      </c>
      <c r="J220" s="44">
        <v>276.2</v>
      </c>
      <c r="K220" s="279">
        <f t="shared" si="58"/>
        <v>3417945.77</v>
      </c>
      <c r="L220" s="279">
        <v>0</v>
      </c>
      <c r="M220" s="279">
        <v>0</v>
      </c>
      <c r="N220" s="279">
        <v>0</v>
      </c>
      <c r="O220" s="279">
        <f>'[1]Прод. прилож (2)'!$D$67</f>
        <v>3417945.77</v>
      </c>
      <c r="P220" s="41">
        <f t="shared" si="59"/>
        <v>3293.3263027056196</v>
      </c>
      <c r="Q220" s="39">
        <v>9673</v>
      </c>
      <c r="R220" s="57" t="s">
        <v>33</v>
      </c>
      <c r="S220" s="134"/>
      <c r="T220" s="287"/>
      <c r="U220" s="287"/>
    </row>
    <row r="221" spans="1:21" s="1" customFormat="1" ht="30" customHeight="1" x14ac:dyDescent="0.25">
      <c r="A221" s="228">
        <v>174</v>
      </c>
      <c r="B221" s="186" t="s">
        <v>862</v>
      </c>
      <c r="C221" s="229">
        <v>1961</v>
      </c>
      <c r="D221" s="229" t="s">
        <v>141</v>
      </c>
      <c r="E221" s="184" t="s">
        <v>16</v>
      </c>
      <c r="F221" s="230">
        <v>2</v>
      </c>
      <c r="G221" s="230">
        <v>1</v>
      </c>
      <c r="H221" s="279">
        <v>391.6</v>
      </c>
      <c r="I221" s="284">
        <v>0</v>
      </c>
      <c r="J221" s="44">
        <v>275.8</v>
      </c>
      <c r="K221" s="279">
        <f t="shared" si="58"/>
        <v>1086120.81</v>
      </c>
      <c r="L221" s="279">
        <v>0</v>
      </c>
      <c r="M221" s="279">
        <v>0</v>
      </c>
      <c r="N221" s="279">
        <v>0</v>
      </c>
      <c r="O221" s="279">
        <f>'[1]Прод. прилож (2)'!$D$68</f>
        <v>1086120.81</v>
      </c>
      <c r="P221" s="41">
        <f t="shared" si="59"/>
        <v>2773.5465015321756</v>
      </c>
      <c r="Q221" s="39">
        <v>9673</v>
      </c>
      <c r="R221" s="57" t="s">
        <v>33</v>
      </c>
      <c r="S221" s="134"/>
      <c r="T221" s="287"/>
      <c r="U221" s="287"/>
    </row>
    <row r="222" spans="1:21" s="1" customFormat="1" ht="30" customHeight="1" x14ac:dyDescent="0.25">
      <c r="A222" s="228">
        <v>175</v>
      </c>
      <c r="B222" s="186" t="s">
        <v>860</v>
      </c>
      <c r="C222" s="229">
        <v>1959</v>
      </c>
      <c r="D222" s="229" t="s">
        <v>141</v>
      </c>
      <c r="E222" s="184" t="s">
        <v>16</v>
      </c>
      <c r="F222" s="230">
        <v>2</v>
      </c>
      <c r="G222" s="230">
        <v>1</v>
      </c>
      <c r="H222" s="279">
        <v>493.58</v>
      </c>
      <c r="I222" s="284">
        <v>0</v>
      </c>
      <c r="J222" s="44">
        <v>348.57</v>
      </c>
      <c r="K222" s="279">
        <f t="shared" si="58"/>
        <v>894566.58</v>
      </c>
      <c r="L222" s="279">
        <v>0</v>
      </c>
      <c r="M222" s="279">
        <v>0</v>
      </c>
      <c r="N222" s="279">
        <v>0</v>
      </c>
      <c r="O222" s="279">
        <f>'[1]Прод. прилож (2)'!$D$70</f>
        <v>894566.58</v>
      </c>
      <c r="P222" s="41">
        <f t="shared" si="59"/>
        <v>1812.4044329186759</v>
      </c>
      <c r="Q222" s="39">
        <v>9673</v>
      </c>
      <c r="R222" s="57" t="s">
        <v>33</v>
      </c>
      <c r="S222" s="134"/>
      <c r="T222" s="287"/>
      <c r="U222" s="287"/>
    </row>
    <row r="223" spans="1:21" s="1" customFormat="1" ht="30" customHeight="1" x14ac:dyDescent="0.25">
      <c r="A223" s="228">
        <v>176</v>
      </c>
      <c r="B223" s="186" t="s">
        <v>859</v>
      </c>
      <c r="C223" s="229">
        <v>1957</v>
      </c>
      <c r="D223" s="229" t="s">
        <v>141</v>
      </c>
      <c r="E223" s="184" t="s">
        <v>16</v>
      </c>
      <c r="F223" s="230">
        <v>2</v>
      </c>
      <c r="G223" s="230">
        <v>3</v>
      </c>
      <c r="H223" s="279">
        <v>984.75</v>
      </c>
      <c r="I223" s="284">
        <v>0</v>
      </c>
      <c r="J223" s="44">
        <v>881.6</v>
      </c>
      <c r="K223" s="279">
        <f t="shared" si="58"/>
        <v>3116319.7800000003</v>
      </c>
      <c r="L223" s="279">
        <v>0</v>
      </c>
      <c r="M223" s="279">
        <v>0</v>
      </c>
      <c r="N223" s="279">
        <v>0</v>
      </c>
      <c r="O223" s="279">
        <f>'[1]Прод. прилож (2)'!$D$71</f>
        <v>3116319.7800000003</v>
      </c>
      <c r="P223" s="41">
        <f t="shared" si="59"/>
        <v>3164.5796191926888</v>
      </c>
      <c r="Q223" s="39">
        <v>9673</v>
      </c>
      <c r="R223" s="57" t="s">
        <v>33</v>
      </c>
      <c r="S223" s="134"/>
      <c r="T223" s="287"/>
      <c r="U223" s="287"/>
    </row>
    <row r="224" spans="1:21" s="1" customFormat="1" ht="30" customHeight="1" x14ac:dyDescent="0.25">
      <c r="A224" s="329">
        <v>177</v>
      </c>
      <c r="B224" s="420" t="s">
        <v>858</v>
      </c>
      <c r="C224" s="315">
        <v>1964</v>
      </c>
      <c r="D224" s="315" t="s">
        <v>141</v>
      </c>
      <c r="E224" s="313" t="s">
        <v>16</v>
      </c>
      <c r="F224" s="343">
        <v>2</v>
      </c>
      <c r="G224" s="343">
        <v>2</v>
      </c>
      <c r="H224" s="335">
        <v>485.1</v>
      </c>
      <c r="I224" s="321">
        <v>0</v>
      </c>
      <c r="J224" s="408">
        <v>376.6</v>
      </c>
      <c r="K224" s="209">
        <f t="shared" si="58"/>
        <v>26342.93</v>
      </c>
      <c r="L224" s="279">
        <v>0</v>
      </c>
      <c r="M224" s="279">
        <v>0</v>
      </c>
      <c r="N224" s="279">
        <v>0</v>
      </c>
      <c r="O224" s="279">
        <f>'[1]Прод. прилож (2)'!$D$510</f>
        <v>26342.93</v>
      </c>
      <c r="P224" s="41">
        <f t="shared" si="59"/>
        <v>54.304122861265718</v>
      </c>
      <c r="Q224" s="39">
        <v>9673</v>
      </c>
      <c r="R224" s="57" t="s">
        <v>34</v>
      </c>
      <c r="S224" s="287"/>
      <c r="T224" s="287"/>
      <c r="U224" s="287"/>
    </row>
    <row r="225" spans="1:21" s="1" customFormat="1" ht="30" customHeight="1" x14ac:dyDescent="0.25">
      <c r="A225" s="330"/>
      <c r="B225" s="421"/>
      <c r="C225" s="316"/>
      <c r="D225" s="316"/>
      <c r="E225" s="314"/>
      <c r="F225" s="344"/>
      <c r="G225" s="344"/>
      <c r="H225" s="334"/>
      <c r="I225" s="322"/>
      <c r="J225" s="409"/>
      <c r="K225" s="209">
        <f t="shared" si="58"/>
        <v>65429.279999999999</v>
      </c>
      <c r="L225" s="279">
        <v>0</v>
      </c>
      <c r="M225" s="279">
        <v>0</v>
      </c>
      <c r="N225" s="279">
        <v>0</v>
      </c>
      <c r="O225" s="279">
        <f>'[2]Прод. прилож (2)'!$D$1169</f>
        <v>65429.279999999999</v>
      </c>
      <c r="P225" s="41">
        <f>K225/H224</f>
        <v>134.87792207792208</v>
      </c>
      <c r="Q225" s="39">
        <v>9674</v>
      </c>
      <c r="R225" s="57" t="s">
        <v>35</v>
      </c>
      <c r="S225" s="287"/>
      <c r="T225" s="287"/>
      <c r="U225" s="287"/>
    </row>
    <row r="226" spans="1:21" s="1" customFormat="1" ht="30" customHeight="1" x14ac:dyDescent="0.25">
      <c r="A226" s="228">
        <v>178</v>
      </c>
      <c r="B226" s="274" t="s">
        <v>857</v>
      </c>
      <c r="C226" s="200">
        <v>1964</v>
      </c>
      <c r="D226" s="200" t="s">
        <v>141</v>
      </c>
      <c r="E226" s="202" t="s">
        <v>16</v>
      </c>
      <c r="F226" s="205">
        <v>2</v>
      </c>
      <c r="G226" s="205">
        <v>2</v>
      </c>
      <c r="H226" s="209">
        <v>478.4</v>
      </c>
      <c r="I226" s="211">
        <v>0</v>
      </c>
      <c r="J226" s="263">
        <v>382</v>
      </c>
      <c r="K226" s="279">
        <f t="shared" si="58"/>
        <v>11434.79</v>
      </c>
      <c r="L226" s="279">
        <v>0</v>
      </c>
      <c r="M226" s="279">
        <v>0</v>
      </c>
      <c r="N226" s="279">
        <v>0</v>
      </c>
      <c r="O226" s="279">
        <f>'[1]Прод. прилож (2)'!$D$511</f>
        <v>11434.79</v>
      </c>
      <c r="P226" s="41">
        <f t="shared" si="59"/>
        <v>23.902153010033448</v>
      </c>
      <c r="Q226" s="39">
        <v>9673</v>
      </c>
      <c r="R226" s="57" t="s">
        <v>34</v>
      </c>
      <c r="S226" s="287"/>
      <c r="T226" s="287"/>
      <c r="U226" s="287"/>
    </row>
    <row r="227" spans="1:21" s="1" customFormat="1" ht="30" customHeight="1" x14ac:dyDescent="0.25">
      <c r="A227" s="228">
        <v>179</v>
      </c>
      <c r="B227" s="186" t="s">
        <v>856</v>
      </c>
      <c r="C227" s="229">
        <v>1982</v>
      </c>
      <c r="D227" s="229" t="s">
        <v>141</v>
      </c>
      <c r="E227" s="184" t="s">
        <v>16</v>
      </c>
      <c r="F227" s="37">
        <v>2</v>
      </c>
      <c r="G227" s="37">
        <v>3</v>
      </c>
      <c r="H227" s="279">
        <v>994.26</v>
      </c>
      <c r="I227" s="279">
        <v>0</v>
      </c>
      <c r="J227" s="44">
        <v>936.8</v>
      </c>
      <c r="K227" s="279">
        <f t="shared" si="58"/>
        <v>36270.53</v>
      </c>
      <c r="L227" s="279">
        <v>0</v>
      </c>
      <c r="M227" s="279">
        <v>0</v>
      </c>
      <c r="N227" s="279">
        <v>0</v>
      </c>
      <c r="O227" s="279">
        <f>'[2]Прод. прилож (2)'!$D$1170</f>
        <v>36270.53</v>
      </c>
      <c r="P227" s="41">
        <f t="shared" si="59"/>
        <v>36.47992476816929</v>
      </c>
      <c r="Q227" s="39">
        <v>9673</v>
      </c>
      <c r="R227" s="57" t="s">
        <v>35</v>
      </c>
      <c r="S227" s="287"/>
      <c r="T227" s="287"/>
      <c r="U227" s="287"/>
    </row>
    <row r="228" spans="1:21" s="1" customFormat="1" ht="30" customHeight="1" x14ac:dyDescent="0.25">
      <c r="A228" s="228">
        <v>180</v>
      </c>
      <c r="B228" s="274" t="s">
        <v>1261</v>
      </c>
      <c r="C228" s="200">
        <v>1985</v>
      </c>
      <c r="D228" s="200" t="s">
        <v>141</v>
      </c>
      <c r="E228" s="202" t="s">
        <v>16</v>
      </c>
      <c r="F228" s="147">
        <v>5</v>
      </c>
      <c r="G228" s="147">
        <v>6</v>
      </c>
      <c r="H228" s="209">
        <v>4288.46</v>
      </c>
      <c r="I228" s="209">
        <v>74.3</v>
      </c>
      <c r="J228" s="263">
        <v>3810.63</v>
      </c>
      <c r="K228" s="209">
        <f t="shared" si="58"/>
        <v>5559363.5300000003</v>
      </c>
      <c r="L228" s="209">
        <v>0</v>
      </c>
      <c r="M228" s="209">
        <v>0</v>
      </c>
      <c r="N228" s="209">
        <v>0</v>
      </c>
      <c r="O228" s="209">
        <f>'[2]Прод. прилож (2)'!$D$1171</f>
        <v>5559363.5300000003</v>
      </c>
      <c r="P228" s="237">
        <f t="shared" si="59"/>
        <v>1296.3542926831544</v>
      </c>
      <c r="Q228" s="217">
        <v>9673</v>
      </c>
      <c r="R228" s="259" t="s">
        <v>35</v>
      </c>
      <c r="S228" s="287"/>
      <c r="T228" s="287"/>
      <c r="U228" s="287"/>
    </row>
    <row r="229" spans="1:21" s="184" customFormat="1" ht="30" customHeight="1" x14ac:dyDescent="0.25">
      <c r="A229" s="228">
        <v>181</v>
      </c>
      <c r="B229" s="186" t="s">
        <v>1262</v>
      </c>
      <c r="C229" s="229">
        <v>1983</v>
      </c>
      <c r="D229" s="229" t="s">
        <v>141</v>
      </c>
      <c r="E229" s="184" t="s">
        <v>16</v>
      </c>
      <c r="F229" s="37">
        <v>9</v>
      </c>
      <c r="G229" s="37">
        <v>4</v>
      </c>
      <c r="H229" s="279">
        <v>3517.5</v>
      </c>
      <c r="I229" s="279">
        <v>0</v>
      </c>
      <c r="J229" s="44">
        <v>3161.4</v>
      </c>
      <c r="K229" s="279">
        <f t="shared" si="58"/>
        <v>3431180.15</v>
      </c>
      <c r="L229" s="279">
        <v>0</v>
      </c>
      <c r="M229" s="279">
        <v>0</v>
      </c>
      <c r="N229" s="279">
        <v>0</v>
      </c>
      <c r="O229" s="279">
        <f>'[2]Прод. прилож (2)'!$D$1172</f>
        <v>3431180.15</v>
      </c>
      <c r="P229" s="41">
        <f t="shared" si="59"/>
        <v>975.45988628287137</v>
      </c>
      <c r="Q229" s="39">
        <v>9673</v>
      </c>
      <c r="R229" s="57" t="s">
        <v>35</v>
      </c>
      <c r="S229" s="204"/>
      <c r="T229" s="204"/>
      <c r="U229" s="204"/>
    </row>
    <row r="230" spans="1:21" s="1" customFormat="1" ht="30" customHeight="1" x14ac:dyDescent="0.25">
      <c r="A230" s="329">
        <v>182</v>
      </c>
      <c r="B230" s="420" t="s">
        <v>855</v>
      </c>
      <c r="C230" s="315">
        <v>1964</v>
      </c>
      <c r="D230" s="315" t="s">
        <v>141</v>
      </c>
      <c r="E230" s="313" t="s">
        <v>16</v>
      </c>
      <c r="F230" s="343">
        <v>2</v>
      </c>
      <c r="G230" s="343">
        <v>1</v>
      </c>
      <c r="H230" s="335">
        <v>308</v>
      </c>
      <c r="I230" s="321">
        <v>0</v>
      </c>
      <c r="J230" s="408">
        <v>253</v>
      </c>
      <c r="K230" s="210">
        <f t="shared" si="58"/>
        <v>220588.81</v>
      </c>
      <c r="L230" s="210">
        <v>0</v>
      </c>
      <c r="M230" s="210">
        <f>'[1]Прод. прилож (2)'!$D$512</f>
        <v>220588.81</v>
      </c>
      <c r="N230" s="210">
        <v>0</v>
      </c>
      <c r="O230" s="210">
        <v>0</v>
      </c>
      <c r="P230" s="238">
        <f t="shared" si="59"/>
        <v>716.19743506493501</v>
      </c>
      <c r="Q230" s="218">
        <v>9673</v>
      </c>
      <c r="R230" s="244" t="s">
        <v>34</v>
      </c>
      <c r="S230" s="287"/>
      <c r="T230" s="287"/>
      <c r="U230" s="287"/>
    </row>
    <row r="231" spans="1:21" s="1" customFormat="1" ht="30" customHeight="1" x14ac:dyDescent="0.25">
      <c r="A231" s="330"/>
      <c r="B231" s="421"/>
      <c r="C231" s="316"/>
      <c r="D231" s="316"/>
      <c r="E231" s="314"/>
      <c r="F231" s="344"/>
      <c r="G231" s="344"/>
      <c r="H231" s="334"/>
      <c r="I231" s="322"/>
      <c r="J231" s="409"/>
      <c r="K231" s="279">
        <f t="shared" si="58"/>
        <v>136946.67000000001</v>
      </c>
      <c r="L231" s="279">
        <v>0</v>
      </c>
      <c r="M231" s="279">
        <v>0</v>
      </c>
      <c r="N231" s="279">
        <v>0</v>
      </c>
      <c r="O231" s="279">
        <f>'[2]Прод. прилож (2)'!$D$1173</f>
        <v>136946.67000000001</v>
      </c>
      <c r="P231" s="41">
        <f>K231/H230</f>
        <v>444.6320454545455</v>
      </c>
      <c r="Q231" s="41">
        <v>9673</v>
      </c>
      <c r="R231" s="57" t="s">
        <v>35</v>
      </c>
      <c r="S231" s="287"/>
      <c r="T231" s="287"/>
      <c r="U231" s="287"/>
    </row>
    <row r="232" spans="1:21" s="1" customFormat="1" ht="30" customHeight="1" x14ac:dyDescent="0.25">
      <c r="A232" s="198">
        <v>183</v>
      </c>
      <c r="B232" s="274" t="s">
        <v>854</v>
      </c>
      <c r="C232" s="200">
        <v>1968</v>
      </c>
      <c r="D232" s="200" t="s">
        <v>141</v>
      </c>
      <c r="E232" s="202" t="s">
        <v>16</v>
      </c>
      <c r="F232" s="205">
        <v>2</v>
      </c>
      <c r="G232" s="205">
        <v>2</v>
      </c>
      <c r="H232" s="209">
        <v>529.71</v>
      </c>
      <c r="I232" s="211">
        <v>0</v>
      </c>
      <c r="J232" s="263">
        <v>529.71</v>
      </c>
      <c r="K232" s="279">
        <f t="shared" si="58"/>
        <v>32244.31</v>
      </c>
      <c r="L232" s="279">
        <v>0</v>
      </c>
      <c r="M232" s="279">
        <v>0</v>
      </c>
      <c r="N232" s="279">
        <v>0</v>
      </c>
      <c r="O232" s="279">
        <f>'[1]Прод. прилож (2)'!$D$514</f>
        <v>32244.31</v>
      </c>
      <c r="P232" s="41">
        <f t="shared" si="59"/>
        <v>60.871627871854407</v>
      </c>
      <c r="Q232" s="39">
        <v>9673</v>
      </c>
      <c r="R232" s="57" t="s">
        <v>34</v>
      </c>
      <c r="S232" s="287"/>
      <c r="T232" s="287"/>
      <c r="U232" s="287"/>
    </row>
    <row r="233" spans="1:21" s="1" customFormat="1" ht="30" customHeight="1" x14ac:dyDescent="0.25">
      <c r="A233" s="198">
        <v>184</v>
      </c>
      <c r="B233" s="274" t="s">
        <v>853</v>
      </c>
      <c r="C233" s="200">
        <v>1967</v>
      </c>
      <c r="D233" s="200" t="s">
        <v>141</v>
      </c>
      <c r="E233" s="202" t="s">
        <v>16</v>
      </c>
      <c r="F233" s="205">
        <v>2</v>
      </c>
      <c r="G233" s="205">
        <v>2</v>
      </c>
      <c r="H233" s="209">
        <v>519.1</v>
      </c>
      <c r="I233" s="211">
        <v>0</v>
      </c>
      <c r="J233" s="263">
        <v>405.6</v>
      </c>
      <c r="K233" s="279">
        <f t="shared" si="58"/>
        <v>9102.1299999999992</v>
      </c>
      <c r="L233" s="279">
        <v>0</v>
      </c>
      <c r="M233" s="279">
        <v>0</v>
      </c>
      <c r="N233" s="279">
        <v>0</v>
      </c>
      <c r="O233" s="279">
        <f>'[1]Прод. прилож (2)'!$D$513</f>
        <v>9102.1299999999992</v>
      </c>
      <c r="P233" s="41">
        <f t="shared" si="59"/>
        <v>17.534444230398766</v>
      </c>
      <c r="Q233" s="39">
        <v>9673</v>
      </c>
      <c r="R233" s="57" t="s">
        <v>34</v>
      </c>
      <c r="S233" s="287"/>
      <c r="T233" s="287"/>
      <c r="U233" s="287"/>
    </row>
    <row r="234" spans="1:21" s="82" customFormat="1" ht="30" customHeight="1" x14ac:dyDescent="0.25">
      <c r="A234" s="198">
        <v>185</v>
      </c>
      <c r="B234" s="78" t="s">
        <v>958</v>
      </c>
      <c r="C234" s="184">
        <v>1986</v>
      </c>
      <c r="D234" s="184" t="s">
        <v>141</v>
      </c>
      <c r="E234" s="184" t="s">
        <v>16</v>
      </c>
      <c r="F234" s="230">
        <v>2</v>
      </c>
      <c r="G234" s="230">
        <v>3</v>
      </c>
      <c r="H234" s="231">
        <v>1419</v>
      </c>
      <c r="I234" s="232">
        <v>0</v>
      </c>
      <c r="J234" s="44">
        <v>1103</v>
      </c>
      <c r="K234" s="279">
        <f t="shared" si="58"/>
        <v>3535754.29</v>
      </c>
      <c r="L234" s="231">
        <v>0</v>
      </c>
      <c r="M234" s="231">
        <v>0</v>
      </c>
      <c r="N234" s="231">
        <v>0</v>
      </c>
      <c r="O234" s="187">
        <f>'[2]Прод. прилож (2)'!$D$1174</f>
        <v>3535754.29</v>
      </c>
      <c r="P234" s="41">
        <f>K234/H234</f>
        <v>2491.722544045102</v>
      </c>
      <c r="Q234" s="41">
        <v>9673</v>
      </c>
      <c r="R234" s="57" t="s">
        <v>35</v>
      </c>
      <c r="S234" s="81"/>
      <c r="T234" s="81"/>
      <c r="U234" s="81"/>
    </row>
    <row r="235" spans="1:21" s="82" customFormat="1" ht="30" customHeight="1" x14ac:dyDescent="0.25">
      <c r="A235" s="198">
        <v>186</v>
      </c>
      <c r="B235" s="78" t="s">
        <v>969</v>
      </c>
      <c r="C235" s="184">
        <v>1969</v>
      </c>
      <c r="D235" s="184" t="s">
        <v>141</v>
      </c>
      <c r="E235" s="184" t="s">
        <v>16</v>
      </c>
      <c r="F235" s="230">
        <v>2</v>
      </c>
      <c r="G235" s="230">
        <v>2</v>
      </c>
      <c r="H235" s="231">
        <v>1006</v>
      </c>
      <c r="I235" s="232">
        <v>0</v>
      </c>
      <c r="J235" s="44">
        <v>705.1</v>
      </c>
      <c r="K235" s="279">
        <f t="shared" si="58"/>
        <v>4143472.8</v>
      </c>
      <c r="L235" s="231">
        <v>0</v>
      </c>
      <c r="M235" s="231">
        <v>0</v>
      </c>
      <c r="N235" s="231">
        <v>0</v>
      </c>
      <c r="O235" s="187">
        <f>'[1]Прод. прилож (2)'!$D$72</f>
        <v>4143472.8</v>
      </c>
      <c r="P235" s="41">
        <f>K235/H234</f>
        <v>2919.9949260042281</v>
      </c>
      <c r="Q235" s="41">
        <v>9673</v>
      </c>
      <c r="R235" s="57" t="s">
        <v>33</v>
      </c>
      <c r="S235" s="133"/>
      <c r="T235" s="81"/>
      <c r="U235" s="81"/>
    </row>
    <row r="236" spans="1:21" s="1" customFormat="1" ht="30" customHeight="1" x14ac:dyDescent="0.25">
      <c r="A236" s="198">
        <v>187</v>
      </c>
      <c r="B236" s="186" t="s">
        <v>852</v>
      </c>
      <c r="C236" s="229">
        <v>1971</v>
      </c>
      <c r="D236" s="229" t="s">
        <v>141</v>
      </c>
      <c r="E236" s="184" t="s">
        <v>16</v>
      </c>
      <c r="F236" s="37">
        <v>2</v>
      </c>
      <c r="G236" s="37">
        <v>2</v>
      </c>
      <c r="H236" s="279">
        <v>982.4</v>
      </c>
      <c r="I236" s="279">
        <v>0</v>
      </c>
      <c r="J236" s="44">
        <v>693.2</v>
      </c>
      <c r="K236" s="279">
        <f t="shared" si="58"/>
        <v>36343.129999999997</v>
      </c>
      <c r="L236" s="279">
        <v>0</v>
      </c>
      <c r="M236" s="279">
        <v>0</v>
      </c>
      <c r="N236" s="279">
        <v>0</v>
      </c>
      <c r="O236" s="279">
        <f>'[2]Прод. прилож (2)'!$D$1175</f>
        <v>36343.129999999997</v>
      </c>
      <c r="P236" s="41">
        <f t="shared" si="59"/>
        <v>36.994228420195441</v>
      </c>
      <c r="Q236" s="39">
        <v>9673</v>
      </c>
      <c r="R236" s="57" t="s">
        <v>35</v>
      </c>
      <c r="S236" s="287"/>
      <c r="T236" s="287"/>
      <c r="U236" s="287"/>
    </row>
    <row r="237" spans="1:21" s="1" customFormat="1" ht="30" customHeight="1" x14ac:dyDescent="0.25">
      <c r="A237" s="198">
        <v>188</v>
      </c>
      <c r="B237" s="186" t="s">
        <v>851</v>
      </c>
      <c r="C237" s="229">
        <v>1971</v>
      </c>
      <c r="D237" s="229" t="s">
        <v>141</v>
      </c>
      <c r="E237" s="184" t="s">
        <v>16</v>
      </c>
      <c r="F237" s="37">
        <v>2</v>
      </c>
      <c r="G237" s="37">
        <v>2</v>
      </c>
      <c r="H237" s="279">
        <v>997.5</v>
      </c>
      <c r="I237" s="279">
        <v>0</v>
      </c>
      <c r="J237" s="44">
        <v>728.8</v>
      </c>
      <c r="K237" s="279">
        <f t="shared" si="58"/>
        <v>18097.13</v>
      </c>
      <c r="L237" s="279">
        <v>0</v>
      </c>
      <c r="M237" s="279">
        <v>0</v>
      </c>
      <c r="N237" s="279">
        <v>0</v>
      </c>
      <c r="O237" s="279">
        <f>'[2]Прод. прилож (2)'!$D$1176</f>
        <v>18097.13</v>
      </c>
      <c r="P237" s="41">
        <f t="shared" si="59"/>
        <v>18.142486215538849</v>
      </c>
      <c r="Q237" s="39">
        <v>9673</v>
      </c>
      <c r="R237" s="57" t="s">
        <v>35</v>
      </c>
      <c r="S237" s="287"/>
      <c r="T237" s="287"/>
      <c r="U237" s="287"/>
    </row>
    <row r="238" spans="1:21" s="1" customFormat="1" ht="30" customHeight="1" x14ac:dyDescent="0.25">
      <c r="A238" s="198">
        <v>189</v>
      </c>
      <c r="B238" s="186" t="s">
        <v>850</v>
      </c>
      <c r="C238" s="229">
        <v>1988</v>
      </c>
      <c r="D238" s="229" t="s">
        <v>141</v>
      </c>
      <c r="E238" s="184" t="s">
        <v>18</v>
      </c>
      <c r="F238" s="37">
        <v>3</v>
      </c>
      <c r="G238" s="37">
        <v>2</v>
      </c>
      <c r="H238" s="279">
        <v>735.09</v>
      </c>
      <c r="I238" s="279">
        <v>0</v>
      </c>
      <c r="J238" s="279">
        <v>735.09</v>
      </c>
      <c r="K238" s="279">
        <f t="shared" si="58"/>
        <v>21685.360000000001</v>
      </c>
      <c r="L238" s="279">
        <v>0</v>
      </c>
      <c r="M238" s="279">
        <v>0</v>
      </c>
      <c r="N238" s="279">
        <v>0</v>
      </c>
      <c r="O238" s="279">
        <f>'[2]Прод. прилож (2)'!$D$1177</f>
        <v>21685.360000000001</v>
      </c>
      <c r="P238" s="41">
        <f t="shared" si="59"/>
        <v>29.50027887741637</v>
      </c>
      <c r="Q238" s="39">
        <v>9673</v>
      </c>
      <c r="R238" s="57" t="s">
        <v>35</v>
      </c>
      <c r="S238" s="287"/>
      <c r="T238" s="287"/>
      <c r="U238" s="287"/>
    </row>
    <row r="239" spans="1:21" s="1" customFormat="1" ht="30" customHeight="1" x14ac:dyDescent="0.25">
      <c r="A239" s="198">
        <v>190</v>
      </c>
      <c r="B239" s="274" t="s">
        <v>864</v>
      </c>
      <c r="C239" s="200">
        <v>1990</v>
      </c>
      <c r="D239" s="200" t="s">
        <v>141</v>
      </c>
      <c r="E239" s="202" t="s">
        <v>16</v>
      </c>
      <c r="F239" s="147">
        <v>3</v>
      </c>
      <c r="G239" s="147">
        <v>2</v>
      </c>
      <c r="H239" s="209">
        <v>633.1</v>
      </c>
      <c r="I239" s="209">
        <v>0</v>
      </c>
      <c r="J239" s="263">
        <v>613.29999999999995</v>
      </c>
      <c r="K239" s="209">
        <f t="shared" si="58"/>
        <v>7962.83</v>
      </c>
      <c r="L239" s="209">
        <v>0</v>
      </c>
      <c r="M239" s="209">
        <v>0</v>
      </c>
      <c r="N239" s="209">
        <v>0</v>
      </c>
      <c r="O239" s="209">
        <f>'[2]Прод. прилож (2)'!$D$1178</f>
        <v>7962.83</v>
      </c>
      <c r="P239" s="237">
        <f t="shared" si="59"/>
        <v>12.577523298057178</v>
      </c>
      <c r="Q239" s="217">
        <v>9673</v>
      </c>
      <c r="R239" s="259" t="s">
        <v>35</v>
      </c>
      <c r="S239" s="287"/>
      <c r="T239" s="287"/>
      <c r="U239" s="287"/>
    </row>
    <row r="240" spans="1:21" s="184" customFormat="1" ht="30" customHeight="1" x14ac:dyDescent="0.25">
      <c r="A240" s="228">
        <v>191</v>
      </c>
      <c r="B240" s="78" t="s">
        <v>142</v>
      </c>
      <c r="C240" s="184">
        <v>1952</v>
      </c>
      <c r="D240" s="229" t="s">
        <v>141</v>
      </c>
      <c r="E240" s="184" t="s">
        <v>16</v>
      </c>
      <c r="F240" s="230">
        <v>2</v>
      </c>
      <c r="G240" s="230">
        <v>2</v>
      </c>
      <c r="H240" s="40">
        <v>380</v>
      </c>
      <c r="I240" s="118">
        <v>0</v>
      </c>
      <c r="J240" s="118">
        <v>380</v>
      </c>
      <c r="K240" s="279">
        <f>SUM(L240:O240)</f>
        <v>1805569.73</v>
      </c>
      <c r="L240" s="40">
        <v>0</v>
      </c>
      <c r="M240" s="40">
        <v>0</v>
      </c>
      <c r="N240" s="40">
        <v>0</v>
      </c>
      <c r="O240" s="279">
        <f>'[1]Прод. прилож (2)'!$D$74</f>
        <v>1805569.73</v>
      </c>
      <c r="P240" s="41">
        <f>K240/H240</f>
        <v>4751.4992894736843</v>
      </c>
      <c r="Q240" s="39">
        <v>9673</v>
      </c>
      <c r="R240" s="57" t="s">
        <v>33</v>
      </c>
      <c r="S240" s="172"/>
      <c r="T240" s="204"/>
      <c r="U240" s="204"/>
    </row>
    <row r="241" spans="1:21" ht="30" customHeight="1" x14ac:dyDescent="0.25">
      <c r="A241" s="422" t="s">
        <v>1389</v>
      </c>
      <c r="B241" s="422"/>
      <c r="C241" s="422"/>
      <c r="D241" s="422"/>
      <c r="E241" s="422"/>
      <c r="F241" s="422"/>
      <c r="G241" s="422"/>
      <c r="H241" s="422"/>
      <c r="I241" s="422"/>
      <c r="J241" s="422"/>
      <c r="K241" s="422"/>
      <c r="L241" s="422"/>
      <c r="M241" s="422"/>
      <c r="N241" s="422"/>
      <c r="O241" s="422"/>
      <c r="P241" s="422"/>
      <c r="Q241" s="422"/>
      <c r="R241" s="422"/>
      <c r="S241" s="17"/>
    </row>
    <row r="242" spans="1:21" ht="33" customHeight="1" x14ac:dyDescent="0.25">
      <c r="A242" s="333" t="s">
        <v>1390</v>
      </c>
      <c r="B242" s="333"/>
      <c r="C242" s="204" t="s">
        <v>17</v>
      </c>
      <c r="D242" s="204" t="s">
        <v>17</v>
      </c>
      <c r="E242" s="204" t="s">
        <v>17</v>
      </c>
      <c r="F242" s="71" t="s">
        <v>17</v>
      </c>
      <c r="G242" s="71" t="s">
        <v>17</v>
      </c>
      <c r="H242" s="72">
        <f>SUM(H243:H248)</f>
        <v>51519.299999999996</v>
      </c>
      <c r="I242" s="72">
        <f t="shared" ref="I242:O242" si="60">SUM(I243:I248)</f>
        <v>1223.8</v>
      </c>
      <c r="J242" s="72">
        <f t="shared" si="60"/>
        <v>42960.800000000003</v>
      </c>
      <c r="K242" s="72">
        <f t="shared" si="60"/>
        <v>33743640.829999998</v>
      </c>
      <c r="L242" s="72">
        <f t="shared" si="60"/>
        <v>0</v>
      </c>
      <c r="M242" s="72">
        <f t="shared" si="60"/>
        <v>0</v>
      </c>
      <c r="N242" s="72">
        <f t="shared" si="60"/>
        <v>0</v>
      </c>
      <c r="O242" s="72">
        <f t="shared" si="60"/>
        <v>33743640.829999998</v>
      </c>
      <c r="P242" s="29">
        <f t="shared" ref="P242:P248" si="61">K242/H242</f>
        <v>654.97087169274425</v>
      </c>
      <c r="Q242" s="73" t="s">
        <v>17</v>
      </c>
      <c r="R242" s="74" t="s">
        <v>17</v>
      </c>
      <c r="S242" s="14"/>
    </row>
    <row r="243" spans="1:21" ht="30" customHeight="1" x14ac:dyDescent="0.25">
      <c r="A243" s="329">
        <v>192</v>
      </c>
      <c r="B243" s="420" t="s">
        <v>966</v>
      </c>
      <c r="C243" s="315">
        <v>1975</v>
      </c>
      <c r="D243" s="315" t="s">
        <v>141</v>
      </c>
      <c r="E243" s="313" t="s">
        <v>18</v>
      </c>
      <c r="F243" s="343">
        <v>9</v>
      </c>
      <c r="G243" s="343">
        <v>4</v>
      </c>
      <c r="H243" s="345">
        <v>7208</v>
      </c>
      <c r="I243" s="347">
        <v>107</v>
      </c>
      <c r="J243" s="408">
        <v>7056.2</v>
      </c>
      <c r="K243" s="187">
        <f>SUM(L243:O243)</f>
        <v>215011.31</v>
      </c>
      <c r="L243" s="187">
        <v>0</v>
      </c>
      <c r="M243" s="187">
        <v>0</v>
      </c>
      <c r="N243" s="187">
        <v>0</v>
      </c>
      <c r="O243" s="187">
        <f>'[1]Прод. прилож (2)'!$D$516</f>
        <v>215011.31</v>
      </c>
      <c r="P243" s="41">
        <f t="shared" si="61"/>
        <v>29.829538013318533</v>
      </c>
      <c r="Q243" s="41">
        <v>9673</v>
      </c>
      <c r="R243" s="57" t="s">
        <v>34</v>
      </c>
      <c r="S243" s="14"/>
    </row>
    <row r="244" spans="1:21" ht="30" customHeight="1" x14ac:dyDescent="0.25">
      <c r="A244" s="330"/>
      <c r="B244" s="421"/>
      <c r="C244" s="316"/>
      <c r="D244" s="316"/>
      <c r="E244" s="314"/>
      <c r="F244" s="344"/>
      <c r="G244" s="344"/>
      <c r="H244" s="346"/>
      <c r="I244" s="348"/>
      <c r="J244" s="409"/>
      <c r="K244" s="187">
        <f>SUM(L244:O244)</f>
        <v>1142447.19</v>
      </c>
      <c r="L244" s="187">
        <v>0</v>
      </c>
      <c r="M244" s="187">
        <v>0</v>
      </c>
      <c r="N244" s="187">
        <v>0</v>
      </c>
      <c r="O244" s="187">
        <f>'[2]Прод. прилож (2)'!$D$1180</f>
        <v>1142447.19</v>
      </c>
      <c r="P244" s="41">
        <f>K244/H243</f>
        <v>158.49711293007769</v>
      </c>
      <c r="Q244" s="41">
        <v>9673</v>
      </c>
      <c r="R244" s="57" t="s">
        <v>35</v>
      </c>
      <c r="S244" s="14"/>
    </row>
    <row r="245" spans="1:21" ht="30" customHeight="1" x14ac:dyDescent="0.25">
      <c r="A245" s="228">
        <v>193</v>
      </c>
      <c r="B245" s="113" t="s">
        <v>1117</v>
      </c>
      <c r="C245" s="229">
        <v>1976</v>
      </c>
      <c r="D245" s="229" t="s">
        <v>141</v>
      </c>
      <c r="E245" s="184" t="s">
        <v>18</v>
      </c>
      <c r="F245" s="230">
        <v>10</v>
      </c>
      <c r="G245" s="230">
        <v>8</v>
      </c>
      <c r="H245" s="187">
        <v>16008.1</v>
      </c>
      <c r="I245" s="187">
        <v>96.8</v>
      </c>
      <c r="J245" s="44">
        <v>15846.8</v>
      </c>
      <c r="K245" s="187">
        <f>SUM(L245:O245)</f>
        <v>11506717.6</v>
      </c>
      <c r="L245" s="187">
        <v>0</v>
      </c>
      <c r="M245" s="187">
        <v>0</v>
      </c>
      <c r="N245" s="187">
        <v>0</v>
      </c>
      <c r="O245" s="187">
        <f>'[2]Прод. прилож (2)'!$D$1181</f>
        <v>11506717.6</v>
      </c>
      <c r="P245" s="41">
        <f t="shared" si="61"/>
        <v>718.80595448554163</v>
      </c>
      <c r="Q245" s="41">
        <v>9673</v>
      </c>
      <c r="R245" s="57" t="s">
        <v>35</v>
      </c>
      <c r="S245" s="14"/>
    </row>
    <row r="246" spans="1:21" ht="30" customHeight="1" x14ac:dyDescent="0.25">
      <c r="A246" s="228">
        <v>194</v>
      </c>
      <c r="B246" s="113" t="s">
        <v>1066</v>
      </c>
      <c r="C246" s="229">
        <v>1975</v>
      </c>
      <c r="D246" s="229" t="s">
        <v>141</v>
      </c>
      <c r="E246" s="184" t="s">
        <v>18</v>
      </c>
      <c r="F246" s="230">
        <v>5</v>
      </c>
      <c r="G246" s="230">
        <v>8</v>
      </c>
      <c r="H246" s="187">
        <v>4685.8999999999996</v>
      </c>
      <c r="I246" s="187">
        <v>0</v>
      </c>
      <c r="J246" s="44">
        <v>4059.2</v>
      </c>
      <c r="K246" s="187">
        <f>SUM(L246:O246)</f>
        <v>88618.61</v>
      </c>
      <c r="L246" s="187">
        <v>0</v>
      </c>
      <c r="M246" s="187">
        <v>0</v>
      </c>
      <c r="N246" s="187">
        <v>0</v>
      </c>
      <c r="O246" s="187">
        <f>'[2]Прод. прилож (2)'!$D$1182</f>
        <v>88618.61</v>
      </c>
      <c r="P246" s="41">
        <f t="shared" si="61"/>
        <v>18.911758680296209</v>
      </c>
      <c r="Q246" s="41">
        <v>9673</v>
      </c>
      <c r="R246" s="57" t="s">
        <v>35</v>
      </c>
      <c r="S246" s="14"/>
    </row>
    <row r="247" spans="1:21" ht="30" customHeight="1" x14ac:dyDescent="0.25">
      <c r="A247" s="228">
        <v>195</v>
      </c>
      <c r="B247" s="113" t="s">
        <v>965</v>
      </c>
      <c r="C247" s="229">
        <v>1978</v>
      </c>
      <c r="D247" s="229" t="s">
        <v>141</v>
      </c>
      <c r="E247" s="184" t="s">
        <v>18</v>
      </c>
      <c r="F247" s="230">
        <v>9</v>
      </c>
      <c r="G247" s="230">
        <v>6</v>
      </c>
      <c r="H247" s="187">
        <v>11815.2</v>
      </c>
      <c r="I247" s="187">
        <v>0</v>
      </c>
      <c r="J247" s="44">
        <v>7085.6</v>
      </c>
      <c r="K247" s="187">
        <f>SUM(L247:O247)</f>
        <v>190312.19</v>
      </c>
      <c r="L247" s="187">
        <v>0</v>
      </c>
      <c r="M247" s="187">
        <v>0</v>
      </c>
      <c r="N247" s="187">
        <v>0</v>
      </c>
      <c r="O247" s="187">
        <f>'[2]Прод. прилож (2)'!$D$1183</f>
        <v>190312.19</v>
      </c>
      <c r="P247" s="41">
        <f t="shared" si="61"/>
        <v>16.10740317557045</v>
      </c>
      <c r="Q247" s="41">
        <v>9673</v>
      </c>
      <c r="R247" s="57" t="s">
        <v>35</v>
      </c>
      <c r="S247" s="14"/>
    </row>
    <row r="248" spans="1:21" ht="30" customHeight="1" x14ac:dyDescent="0.25">
      <c r="A248" s="228">
        <v>196</v>
      </c>
      <c r="B248" s="186" t="s">
        <v>1136</v>
      </c>
      <c r="C248" s="229">
        <v>1981</v>
      </c>
      <c r="D248" s="229" t="s">
        <v>141</v>
      </c>
      <c r="E248" s="184" t="s">
        <v>18</v>
      </c>
      <c r="F248" s="230">
        <v>9</v>
      </c>
      <c r="G248" s="230">
        <v>6</v>
      </c>
      <c r="H248" s="187">
        <v>11802.1</v>
      </c>
      <c r="I248" s="279">
        <v>1020</v>
      </c>
      <c r="J248" s="44">
        <v>8913</v>
      </c>
      <c r="K248" s="187">
        <f>L248+M248+N248+O248</f>
        <v>20600533.93</v>
      </c>
      <c r="L248" s="187">
        <v>0</v>
      </c>
      <c r="M248" s="187">
        <v>0</v>
      </c>
      <c r="N248" s="187">
        <v>0</v>
      </c>
      <c r="O248" s="187">
        <f>'[1]Прод. прилож (2)'!$D$517</f>
        <v>20600533.93</v>
      </c>
      <c r="P248" s="41">
        <f t="shared" si="61"/>
        <v>1745.4973208157869</v>
      </c>
      <c r="Q248" s="41">
        <v>9673</v>
      </c>
      <c r="R248" s="57" t="s">
        <v>34</v>
      </c>
      <c r="S248" s="14"/>
    </row>
    <row r="249" spans="1:21" ht="30" customHeight="1" x14ac:dyDescent="0.25">
      <c r="A249" s="355" t="s">
        <v>1327</v>
      </c>
      <c r="B249" s="355"/>
      <c r="C249" s="355"/>
      <c r="D249" s="355"/>
      <c r="E249" s="355"/>
      <c r="F249" s="355"/>
      <c r="G249" s="355"/>
      <c r="H249" s="355"/>
      <c r="I249" s="355"/>
      <c r="J249" s="355"/>
      <c r="K249" s="355"/>
      <c r="L249" s="355"/>
      <c r="M249" s="355"/>
      <c r="N249" s="355"/>
      <c r="O249" s="355"/>
      <c r="P249" s="355"/>
      <c r="Q249" s="355"/>
      <c r="R249" s="355"/>
      <c r="S249" s="14"/>
    </row>
    <row r="250" spans="1:21" ht="47.25" customHeight="1" x14ac:dyDescent="0.25">
      <c r="A250" s="333" t="s">
        <v>1367</v>
      </c>
      <c r="B250" s="333"/>
      <c r="C250" s="204" t="s">
        <v>17</v>
      </c>
      <c r="D250" s="204" t="s">
        <v>17</v>
      </c>
      <c r="E250" s="204" t="s">
        <v>17</v>
      </c>
      <c r="F250" s="71" t="s">
        <v>17</v>
      </c>
      <c r="G250" s="71" t="s">
        <v>17</v>
      </c>
      <c r="H250" s="72">
        <f>SUM(H251:H324)</f>
        <v>121108.50000000004</v>
      </c>
      <c r="I250" s="72">
        <f t="shared" ref="I250:O250" si="62">SUM(I251:I324)</f>
        <v>2082</v>
      </c>
      <c r="J250" s="72">
        <f t="shared" si="62"/>
        <v>103454.13799999996</v>
      </c>
      <c r="K250" s="72">
        <f t="shared" si="62"/>
        <v>373747373.10000008</v>
      </c>
      <c r="L250" s="72">
        <f t="shared" si="62"/>
        <v>0</v>
      </c>
      <c r="M250" s="72">
        <f t="shared" si="62"/>
        <v>0</v>
      </c>
      <c r="N250" s="72">
        <f t="shared" si="62"/>
        <v>0</v>
      </c>
      <c r="O250" s="72">
        <f t="shared" si="62"/>
        <v>373747373.10000008</v>
      </c>
      <c r="P250" s="29">
        <f>K250/H250</f>
        <v>3086.0540185040682</v>
      </c>
      <c r="Q250" s="73" t="s">
        <v>17</v>
      </c>
      <c r="R250" s="74" t="s">
        <v>17</v>
      </c>
      <c r="S250" s="14"/>
    </row>
    <row r="251" spans="1:21" ht="30" customHeight="1" x14ac:dyDescent="0.25">
      <c r="A251" s="228">
        <v>197</v>
      </c>
      <c r="B251" s="78" t="s">
        <v>1059</v>
      </c>
      <c r="C251" s="184">
        <v>1983</v>
      </c>
      <c r="D251" s="184" t="s">
        <v>141</v>
      </c>
      <c r="E251" s="184" t="s">
        <v>18</v>
      </c>
      <c r="F251" s="230">
        <v>5</v>
      </c>
      <c r="G251" s="230">
        <v>3</v>
      </c>
      <c r="H251" s="38">
        <v>2869.6</v>
      </c>
      <c r="I251" s="38">
        <v>0</v>
      </c>
      <c r="J251" s="38">
        <v>2068.8000000000002</v>
      </c>
      <c r="K251" s="38">
        <f>SUM(L251:O251)</f>
        <v>15296.17</v>
      </c>
      <c r="L251" s="38">
        <v>0</v>
      </c>
      <c r="M251" s="38">
        <v>0</v>
      </c>
      <c r="N251" s="38">
        <v>0</v>
      </c>
      <c r="O251" s="38">
        <f>'[2]Прод. прилож (2)'!$D$1185</f>
        <v>15296.17</v>
      </c>
      <c r="P251" s="41">
        <f>K251/H251</f>
        <v>5.330418873710622</v>
      </c>
      <c r="Q251" s="41">
        <v>9673</v>
      </c>
      <c r="R251" s="57" t="s">
        <v>35</v>
      </c>
      <c r="S251" s="2"/>
      <c r="T251" s="2"/>
      <c r="U251" s="2"/>
    </row>
    <row r="252" spans="1:21" s="192" customFormat="1" ht="30" customHeight="1" x14ac:dyDescent="0.25">
      <c r="A252" s="228">
        <v>198</v>
      </c>
      <c r="B252" s="78" t="s">
        <v>1060</v>
      </c>
      <c r="C252" s="184">
        <v>1984</v>
      </c>
      <c r="D252" s="184" t="s">
        <v>141</v>
      </c>
      <c r="E252" s="184" t="s">
        <v>18</v>
      </c>
      <c r="F252" s="230">
        <v>5</v>
      </c>
      <c r="G252" s="230">
        <v>3</v>
      </c>
      <c r="H252" s="38">
        <v>2842.4</v>
      </c>
      <c r="I252" s="119">
        <v>0</v>
      </c>
      <c r="J252" s="44">
        <v>2058.3000000000002</v>
      </c>
      <c r="K252" s="187">
        <f t="shared" ref="K252:K253" si="63">SUM(L252:O252)</f>
        <v>2723371.81</v>
      </c>
      <c r="L252" s="231">
        <v>0</v>
      </c>
      <c r="M252" s="231">
        <v>0</v>
      </c>
      <c r="N252" s="231">
        <v>0</v>
      </c>
      <c r="O252" s="187">
        <f>'[1]Прод. прилож (2)'!$D$519</f>
        <v>2723371.81</v>
      </c>
      <c r="P252" s="41">
        <f t="shared" ref="P252:P253" si="64">K252/H252</f>
        <v>958.12405361666197</v>
      </c>
      <c r="Q252" s="41">
        <v>9673</v>
      </c>
      <c r="R252" s="57" t="s">
        <v>34</v>
      </c>
    </row>
    <row r="253" spans="1:21" ht="30" customHeight="1" x14ac:dyDescent="0.25">
      <c r="A253" s="199">
        <v>199</v>
      </c>
      <c r="B253" s="222" t="s">
        <v>1061</v>
      </c>
      <c r="C253" s="203">
        <v>1986</v>
      </c>
      <c r="D253" s="203" t="s">
        <v>141</v>
      </c>
      <c r="E253" s="203" t="s">
        <v>18</v>
      </c>
      <c r="F253" s="206">
        <v>5</v>
      </c>
      <c r="G253" s="206">
        <v>5</v>
      </c>
      <c r="H253" s="252">
        <v>4758.7</v>
      </c>
      <c r="I253" s="254">
        <v>0</v>
      </c>
      <c r="J253" s="264">
        <v>3481.8</v>
      </c>
      <c r="K253" s="236">
        <f t="shared" si="63"/>
        <v>4539461.32</v>
      </c>
      <c r="L253" s="225">
        <v>0</v>
      </c>
      <c r="M253" s="225">
        <v>0</v>
      </c>
      <c r="N253" s="225">
        <v>0</v>
      </c>
      <c r="O253" s="236">
        <f>'[1]Прод. прилож (2)'!$D$520</f>
        <v>4539461.32</v>
      </c>
      <c r="P253" s="238">
        <f t="shared" si="64"/>
        <v>953.92887133040551</v>
      </c>
      <c r="Q253" s="238">
        <v>9673</v>
      </c>
      <c r="R253" s="244" t="s">
        <v>34</v>
      </c>
      <c r="S253" s="2"/>
      <c r="T253" s="2"/>
      <c r="U253" s="2"/>
    </row>
    <row r="254" spans="1:21" ht="30" customHeight="1" x14ac:dyDescent="0.25">
      <c r="A254" s="329">
        <v>200</v>
      </c>
      <c r="B254" s="327" t="s">
        <v>145</v>
      </c>
      <c r="C254" s="313">
        <v>1965</v>
      </c>
      <c r="D254" s="315" t="s">
        <v>141</v>
      </c>
      <c r="E254" s="313" t="s">
        <v>16</v>
      </c>
      <c r="F254" s="343">
        <v>2</v>
      </c>
      <c r="G254" s="343">
        <v>1</v>
      </c>
      <c r="H254" s="349">
        <v>433.4</v>
      </c>
      <c r="I254" s="351">
        <v>0</v>
      </c>
      <c r="J254" s="351">
        <v>264.10000000000002</v>
      </c>
      <c r="K254" s="187">
        <f t="shared" ref="K254:K265" si="65">SUM(L254:O254)</f>
        <v>21792.080000000002</v>
      </c>
      <c r="L254" s="231">
        <v>0</v>
      </c>
      <c r="M254" s="231">
        <v>0</v>
      </c>
      <c r="N254" s="231">
        <v>0</v>
      </c>
      <c r="O254" s="187">
        <f>'[1]Прод. прилож (2)'!$D$521</f>
        <v>21792.080000000002</v>
      </c>
      <c r="P254" s="41">
        <f>K254/H254</f>
        <v>50.281679741578223</v>
      </c>
      <c r="Q254" s="41">
        <v>9673</v>
      </c>
      <c r="R254" s="57" t="s">
        <v>34</v>
      </c>
      <c r="S254" s="14"/>
    </row>
    <row r="255" spans="1:21" ht="30" customHeight="1" x14ac:dyDescent="0.25">
      <c r="A255" s="330"/>
      <c r="B255" s="328"/>
      <c r="C255" s="314"/>
      <c r="D255" s="316"/>
      <c r="E255" s="314"/>
      <c r="F255" s="344"/>
      <c r="G255" s="344"/>
      <c r="H255" s="350"/>
      <c r="I255" s="352"/>
      <c r="J255" s="352"/>
      <c r="K255" s="187">
        <f t="shared" si="65"/>
        <v>1747365.84</v>
      </c>
      <c r="L255" s="231">
        <v>0</v>
      </c>
      <c r="M255" s="231">
        <v>0</v>
      </c>
      <c r="N255" s="231">
        <v>0</v>
      </c>
      <c r="O255" s="187">
        <f>'[2]Прод. прилож (2)'!$D$1186</f>
        <v>1747365.84</v>
      </c>
      <c r="P255" s="41">
        <f>K255/H254</f>
        <v>4031.7624365482238</v>
      </c>
      <c r="Q255" s="41">
        <v>9673</v>
      </c>
      <c r="R255" s="57" t="s">
        <v>35</v>
      </c>
      <c r="S255" s="14"/>
    </row>
    <row r="256" spans="1:21" ht="30" customHeight="1" x14ac:dyDescent="0.25">
      <c r="A256" s="228">
        <v>201</v>
      </c>
      <c r="B256" s="78" t="s">
        <v>144</v>
      </c>
      <c r="C256" s="184">
        <v>1967</v>
      </c>
      <c r="D256" s="229" t="s">
        <v>141</v>
      </c>
      <c r="E256" s="184" t="s">
        <v>16</v>
      </c>
      <c r="F256" s="230">
        <v>2</v>
      </c>
      <c r="G256" s="230">
        <v>2</v>
      </c>
      <c r="H256" s="44">
        <v>721.2</v>
      </c>
      <c r="I256" s="120">
        <v>0</v>
      </c>
      <c r="J256" s="120">
        <v>714.2</v>
      </c>
      <c r="K256" s="187">
        <f t="shared" si="65"/>
        <v>9613432.7800000012</v>
      </c>
      <c r="L256" s="44">
        <v>0</v>
      </c>
      <c r="M256" s="44">
        <v>0</v>
      </c>
      <c r="N256" s="44">
        <v>0</v>
      </c>
      <c r="O256" s="44">
        <f>'[1]Прод. прилож (2)'!$D$76</f>
        <v>9613432.7800000012</v>
      </c>
      <c r="P256" s="41">
        <f>K256/H256</f>
        <v>13329.773682750971</v>
      </c>
      <c r="Q256" s="41">
        <v>9673</v>
      </c>
      <c r="R256" s="57" t="s">
        <v>33</v>
      </c>
    </row>
    <row r="257" spans="1:21" ht="30" customHeight="1" x14ac:dyDescent="0.25">
      <c r="A257" s="315">
        <v>202</v>
      </c>
      <c r="B257" s="327" t="s">
        <v>143</v>
      </c>
      <c r="C257" s="313">
        <v>1972</v>
      </c>
      <c r="D257" s="315" t="s">
        <v>141</v>
      </c>
      <c r="E257" s="313" t="s">
        <v>16</v>
      </c>
      <c r="F257" s="343">
        <v>2</v>
      </c>
      <c r="G257" s="343">
        <v>2</v>
      </c>
      <c r="H257" s="408">
        <v>775.4</v>
      </c>
      <c r="I257" s="400">
        <v>59.7</v>
      </c>
      <c r="J257" s="400">
        <v>715.7</v>
      </c>
      <c r="K257" s="187">
        <f t="shared" si="65"/>
        <v>5913294.1600000001</v>
      </c>
      <c r="L257" s="44">
        <v>0</v>
      </c>
      <c r="M257" s="44">
        <v>0</v>
      </c>
      <c r="N257" s="44">
        <v>0</v>
      </c>
      <c r="O257" s="44">
        <f>'[1]Прод. прилож (2)'!$D$77</f>
        <v>5913294.1600000001</v>
      </c>
      <c r="P257" s="41">
        <f>K257/H257</f>
        <v>7626.1209182357497</v>
      </c>
      <c r="Q257" s="41">
        <v>9673</v>
      </c>
      <c r="R257" s="57" t="s">
        <v>33</v>
      </c>
    </row>
    <row r="258" spans="1:21" ht="30" customHeight="1" x14ac:dyDescent="0.25">
      <c r="A258" s="316"/>
      <c r="B258" s="328"/>
      <c r="C258" s="314"/>
      <c r="D258" s="316"/>
      <c r="E258" s="314"/>
      <c r="F258" s="344"/>
      <c r="G258" s="344"/>
      <c r="H258" s="409"/>
      <c r="I258" s="401"/>
      <c r="J258" s="401"/>
      <c r="K258" s="187">
        <f t="shared" si="65"/>
        <v>301705.40000000002</v>
      </c>
      <c r="L258" s="44">
        <v>0</v>
      </c>
      <c r="M258" s="44">
        <v>0</v>
      </c>
      <c r="N258" s="44">
        <v>0</v>
      </c>
      <c r="O258" s="44">
        <f>'[1]Прод. прилож (2)'!$D$522</f>
        <v>301705.40000000002</v>
      </c>
      <c r="P258" s="41">
        <f>K258/H257</f>
        <v>389.09646633995362</v>
      </c>
      <c r="Q258" s="41">
        <v>9673</v>
      </c>
      <c r="R258" s="57" t="s">
        <v>34</v>
      </c>
      <c r="S258" s="14"/>
    </row>
    <row r="259" spans="1:21" ht="30" customHeight="1" x14ac:dyDescent="0.25">
      <c r="A259" s="201">
        <v>203</v>
      </c>
      <c r="B259" s="222" t="s">
        <v>1417</v>
      </c>
      <c r="C259" s="203">
        <v>1986</v>
      </c>
      <c r="D259" s="201" t="s">
        <v>141</v>
      </c>
      <c r="E259" s="203" t="s">
        <v>16</v>
      </c>
      <c r="F259" s="206">
        <v>5</v>
      </c>
      <c r="G259" s="206">
        <v>8</v>
      </c>
      <c r="H259" s="264">
        <v>8288.9</v>
      </c>
      <c r="I259" s="258">
        <v>927</v>
      </c>
      <c r="J259" s="264">
        <v>5411.2</v>
      </c>
      <c r="K259" s="187">
        <f>SUBTOTAL(9,L259:O259)</f>
        <v>4930402</v>
      </c>
      <c r="L259" s="44">
        <v>0</v>
      </c>
      <c r="M259" s="44">
        <v>0</v>
      </c>
      <c r="N259" s="44">
        <v>0</v>
      </c>
      <c r="O259" s="44">
        <f>'[2]Прод. прилож (2)'!$D$1187</f>
        <v>4930402</v>
      </c>
      <c r="P259" s="41">
        <f>K259/H259</f>
        <v>594.81981927638174</v>
      </c>
      <c r="Q259" s="41">
        <v>9673</v>
      </c>
      <c r="R259" s="57" t="s">
        <v>35</v>
      </c>
      <c r="S259" s="14"/>
    </row>
    <row r="260" spans="1:21" ht="30" customHeight="1" x14ac:dyDescent="0.25">
      <c r="A260" s="201">
        <v>204</v>
      </c>
      <c r="B260" s="222" t="s">
        <v>1418</v>
      </c>
      <c r="C260" s="203">
        <v>1985</v>
      </c>
      <c r="D260" s="201" t="s">
        <v>141</v>
      </c>
      <c r="E260" s="203" t="s">
        <v>18</v>
      </c>
      <c r="F260" s="206">
        <v>5</v>
      </c>
      <c r="G260" s="206">
        <v>6</v>
      </c>
      <c r="H260" s="264">
        <v>4900</v>
      </c>
      <c r="I260" s="258">
        <v>33</v>
      </c>
      <c r="J260" s="264">
        <v>4381.8999999999996</v>
      </c>
      <c r="K260" s="187">
        <f>SUBTOTAL(9,L260:O260)</f>
        <v>3397829</v>
      </c>
      <c r="L260" s="44">
        <v>0</v>
      </c>
      <c r="M260" s="44">
        <v>0</v>
      </c>
      <c r="N260" s="44">
        <v>0</v>
      </c>
      <c r="O260" s="44">
        <f>'[2]Прод. прилож (2)'!$D$1188</f>
        <v>3397829</v>
      </c>
      <c r="P260" s="41">
        <f>K260/H260</f>
        <v>693.43448979591835</v>
      </c>
      <c r="Q260" s="41">
        <v>9673</v>
      </c>
      <c r="R260" s="57" t="s">
        <v>35</v>
      </c>
      <c r="S260" s="14"/>
    </row>
    <row r="261" spans="1:21" ht="30" customHeight="1" x14ac:dyDescent="0.25">
      <c r="A261" s="229">
        <v>205</v>
      </c>
      <c r="B261" s="78" t="s">
        <v>1137</v>
      </c>
      <c r="C261" s="184">
        <v>1986</v>
      </c>
      <c r="D261" s="229" t="s">
        <v>141</v>
      </c>
      <c r="E261" s="184" t="s">
        <v>18</v>
      </c>
      <c r="F261" s="230">
        <v>9</v>
      </c>
      <c r="G261" s="230">
        <v>1</v>
      </c>
      <c r="H261" s="44">
        <v>3559.2</v>
      </c>
      <c r="I261" s="120">
        <v>0</v>
      </c>
      <c r="J261" s="44">
        <v>3259.2</v>
      </c>
      <c r="K261" s="187">
        <f t="shared" si="65"/>
        <v>3671425.4299999997</v>
      </c>
      <c r="L261" s="44">
        <v>0</v>
      </c>
      <c r="M261" s="44">
        <v>0</v>
      </c>
      <c r="N261" s="44">
        <v>0</v>
      </c>
      <c r="O261" s="44">
        <f>'[1]Прод. прилож (2)'!$D$523</f>
        <v>3671425.4299999997</v>
      </c>
      <c r="P261" s="41">
        <f>K261/H261</f>
        <v>1031.5310828276017</v>
      </c>
      <c r="Q261" s="41">
        <v>9673</v>
      </c>
      <c r="R261" s="57" t="s">
        <v>34</v>
      </c>
      <c r="S261" s="14"/>
    </row>
    <row r="262" spans="1:21" s="293" customFormat="1" ht="30" customHeight="1" x14ac:dyDescent="0.25">
      <c r="A262" s="57" t="s">
        <v>1411</v>
      </c>
      <c r="B262" s="78" t="s">
        <v>631</v>
      </c>
      <c r="C262" s="229">
        <v>1986</v>
      </c>
      <c r="D262" s="184">
        <v>2017</v>
      </c>
      <c r="E262" s="184" t="s">
        <v>18</v>
      </c>
      <c r="F262" s="52">
        <v>5</v>
      </c>
      <c r="G262" s="52">
        <v>4</v>
      </c>
      <c r="H262" s="231">
        <v>4953.2</v>
      </c>
      <c r="I262" s="232">
        <v>0</v>
      </c>
      <c r="J262" s="231">
        <v>4953.2</v>
      </c>
      <c r="K262" s="41">
        <f t="shared" si="65"/>
        <v>2712218</v>
      </c>
      <c r="L262" s="41">
        <v>0</v>
      </c>
      <c r="M262" s="41">
        <v>0</v>
      </c>
      <c r="N262" s="41">
        <v>0</v>
      </c>
      <c r="O262" s="187">
        <f>'[2]Прод. прилож (2)'!$D$1189</f>
        <v>2712218</v>
      </c>
      <c r="P262" s="41">
        <f>K262/H262</f>
        <v>547.56884438342888</v>
      </c>
      <c r="Q262" s="41">
        <v>9673</v>
      </c>
      <c r="R262" s="57" t="s">
        <v>35</v>
      </c>
      <c r="S262" s="291"/>
      <c r="T262" s="291"/>
      <c r="U262" s="292"/>
    </row>
    <row r="263" spans="1:21" ht="30" customHeight="1" x14ac:dyDescent="0.25">
      <c r="A263" s="201">
        <v>207</v>
      </c>
      <c r="B263" s="222" t="s">
        <v>1419</v>
      </c>
      <c r="C263" s="203">
        <v>1988</v>
      </c>
      <c r="D263" s="201" t="s">
        <v>141</v>
      </c>
      <c r="E263" s="203" t="s">
        <v>18</v>
      </c>
      <c r="F263" s="206">
        <v>5</v>
      </c>
      <c r="G263" s="206">
        <v>3</v>
      </c>
      <c r="H263" s="264">
        <v>3728.5</v>
      </c>
      <c r="I263" s="258">
        <v>15</v>
      </c>
      <c r="J263" s="264">
        <v>3196.8</v>
      </c>
      <c r="K263" s="187">
        <f t="shared" ref="K263:K264" si="66">SUBTOTAL(9,L263:O263)</f>
        <v>2282813</v>
      </c>
      <c r="L263" s="44">
        <v>0</v>
      </c>
      <c r="M263" s="44">
        <v>0</v>
      </c>
      <c r="N263" s="44">
        <v>0</v>
      </c>
      <c r="O263" s="264">
        <f>'[2]Прод. прилож (2)'!$D$1190</f>
        <v>2282813</v>
      </c>
      <c r="P263" s="41">
        <f t="shared" ref="P263:P264" si="67">K263/H263</f>
        <v>612.26042644495101</v>
      </c>
      <c r="Q263" s="238">
        <v>9673</v>
      </c>
      <c r="R263" s="244" t="s">
        <v>35</v>
      </c>
      <c r="S263" s="14"/>
    </row>
    <row r="264" spans="1:21" ht="30" customHeight="1" x14ac:dyDescent="0.25">
      <c r="A264" s="201">
        <v>208</v>
      </c>
      <c r="B264" s="222" t="s">
        <v>1420</v>
      </c>
      <c r="C264" s="203">
        <v>1987</v>
      </c>
      <c r="D264" s="201" t="s">
        <v>141</v>
      </c>
      <c r="E264" s="203" t="s">
        <v>18</v>
      </c>
      <c r="F264" s="206">
        <v>5</v>
      </c>
      <c r="G264" s="206">
        <v>4</v>
      </c>
      <c r="H264" s="264">
        <v>4444</v>
      </c>
      <c r="I264" s="258">
        <v>0</v>
      </c>
      <c r="J264" s="264">
        <v>4255.5</v>
      </c>
      <c r="K264" s="187">
        <f t="shared" si="66"/>
        <v>2907867</v>
      </c>
      <c r="L264" s="44">
        <v>0</v>
      </c>
      <c r="M264" s="44">
        <v>0</v>
      </c>
      <c r="N264" s="44">
        <v>0</v>
      </c>
      <c r="O264" s="264">
        <f>'[2]Прод. прилож (2)'!$D$1191</f>
        <v>2907867</v>
      </c>
      <c r="P264" s="41">
        <f t="shared" si="67"/>
        <v>654.33550855085514</v>
      </c>
      <c r="Q264" s="238">
        <v>9673</v>
      </c>
      <c r="R264" s="244" t="s">
        <v>35</v>
      </c>
      <c r="S264" s="14"/>
    </row>
    <row r="265" spans="1:21" s="113" customFormat="1" ht="30" customHeight="1" x14ac:dyDescent="0.25">
      <c r="A265" s="229">
        <v>209</v>
      </c>
      <c r="B265" s="78" t="s">
        <v>1138</v>
      </c>
      <c r="C265" s="184">
        <v>1990</v>
      </c>
      <c r="D265" s="229" t="s">
        <v>141</v>
      </c>
      <c r="E265" s="184" t="s">
        <v>18</v>
      </c>
      <c r="F265" s="230">
        <v>9</v>
      </c>
      <c r="G265" s="230">
        <v>3</v>
      </c>
      <c r="H265" s="44">
        <v>6727.3</v>
      </c>
      <c r="I265" s="120">
        <v>321</v>
      </c>
      <c r="J265" s="44">
        <v>4978</v>
      </c>
      <c r="K265" s="187">
        <f t="shared" si="65"/>
        <v>10378981.74</v>
      </c>
      <c r="L265" s="44">
        <v>0</v>
      </c>
      <c r="M265" s="44">
        <v>0</v>
      </c>
      <c r="N265" s="44">
        <v>0</v>
      </c>
      <c r="O265" s="44">
        <f>'[1]Прод. прилож (2)'!$D$524</f>
        <v>10378981.74</v>
      </c>
      <c r="P265" s="41">
        <f>K265/H265</f>
        <v>1542.8153553431539</v>
      </c>
      <c r="Q265" s="41">
        <v>9673</v>
      </c>
      <c r="R265" s="57" t="s">
        <v>34</v>
      </c>
      <c r="S265" s="15"/>
      <c r="T265" s="15"/>
      <c r="U265" s="15"/>
    </row>
    <row r="266" spans="1:21" ht="30" customHeight="1" x14ac:dyDescent="0.25">
      <c r="A266" s="201">
        <v>210</v>
      </c>
      <c r="B266" s="222" t="s">
        <v>1421</v>
      </c>
      <c r="C266" s="203">
        <v>1986</v>
      </c>
      <c r="D266" s="201" t="s">
        <v>141</v>
      </c>
      <c r="E266" s="203" t="s">
        <v>16</v>
      </c>
      <c r="F266" s="206">
        <v>5</v>
      </c>
      <c r="G266" s="206">
        <v>6</v>
      </c>
      <c r="H266" s="264">
        <v>6011.1</v>
      </c>
      <c r="I266" s="258">
        <v>726.3</v>
      </c>
      <c r="J266" s="264">
        <v>4053.4</v>
      </c>
      <c r="K266" s="187">
        <f>SUBTOTAL(9,L266:O266)</f>
        <v>3433723</v>
      </c>
      <c r="L266" s="44">
        <v>0</v>
      </c>
      <c r="M266" s="44">
        <v>0</v>
      </c>
      <c r="N266" s="44">
        <v>0</v>
      </c>
      <c r="O266" s="264">
        <f>'[2]Прод. прилож (2)'!$D$1192</f>
        <v>3433723</v>
      </c>
      <c r="P266" s="41">
        <f>K266/H266</f>
        <v>571.23039044434461</v>
      </c>
      <c r="Q266" s="238">
        <v>9673</v>
      </c>
      <c r="R266" s="244" t="s">
        <v>35</v>
      </c>
      <c r="S266" s="14"/>
    </row>
    <row r="267" spans="1:21" ht="30" customHeight="1" x14ac:dyDescent="0.25">
      <c r="A267" s="325" t="s">
        <v>1301</v>
      </c>
      <c r="B267" s="327" t="s">
        <v>1007</v>
      </c>
      <c r="C267" s="313">
        <v>1959</v>
      </c>
      <c r="D267" s="313" t="s">
        <v>141</v>
      </c>
      <c r="E267" s="313" t="s">
        <v>16</v>
      </c>
      <c r="F267" s="343">
        <v>2</v>
      </c>
      <c r="G267" s="343">
        <v>1</v>
      </c>
      <c r="H267" s="406">
        <v>603.5</v>
      </c>
      <c r="I267" s="400">
        <v>0</v>
      </c>
      <c r="J267" s="400">
        <v>603.5</v>
      </c>
      <c r="K267" s="44">
        <f>SUM(L267:O267)</f>
        <v>3292297.84</v>
      </c>
      <c r="L267" s="44">
        <v>0</v>
      </c>
      <c r="M267" s="44">
        <v>0</v>
      </c>
      <c r="N267" s="44">
        <v>0</v>
      </c>
      <c r="O267" s="44">
        <f>'[1]Прод. прилож (2)'!$D$79</f>
        <v>3292297.84</v>
      </c>
      <c r="P267" s="41">
        <f t="shared" ref="P267" si="68">K267/H267</f>
        <v>5455.3402485501238</v>
      </c>
      <c r="Q267" s="39">
        <v>9673</v>
      </c>
      <c r="R267" s="45" t="s">
        <v>33</v>
      </c>
    </row>
    <row r="268" spans="1:21" ht="30" customHeight="1" x14ac:dyDescent="0.25">
      <c r="A268" s="326"/>
      <c r="B268" s="328"/>
      <c r="C268" s="314"/>
      <c r="D268" s="314"/>
      <c r="E268" s="314"/>
      <c r="F268" s="344"/>
      <c r="G268" s="344"/>
      <c r="H268" s="407"/>
      <c r="I268" s="401"/>
      <c r="J268" s="401"/>
      <c r="K268" s="263">
        <f>SUM(L268:O268)</f>
        <v>1035284.01</v>
      </c>
      <c r="L268" s="263">
        <v>0</v>
      </c>
      <c r="M268" s="263">
        <v>0</v>
      </c>
      <c r="N268" s="263">
        <v>0</v>
      </c>
      <c r="O268" s="263">
        <f>'[1]Прод. прилож (2)'!$D$526</f>
        <v>1035284.01</v>
      </c>
      <c r="P268" s="237">
        <f>K268/H267</f>
        <v>1715.4664623032311</v>
      </c>
      <c r="Q268" s="217">
        <v>9673</v>
      </c>
      <c r="R268" s="162" t="s">
        <v>34</v>
      </c>
      <c r="S268" s="14"/>
    </row>
    <row r="269" spans="1:21" s="113" customFormat="1" ht="30" customHeight="1" x14ac:dyDescent="0.25">
      <c r="A269" s="277" t="s">
        <v>1502</v>
      </c>
      <c r="B269" s="78" t="s">
        <v>1309</v>
      </c>
      <c r="C269" s="184">
        <v>1969</v>
      </c>
      <c r="D269" s="184" t="s">
        <v>141</v>
      </c>
      <c r="E269" s="184" t="s">
        <v>16</v>
      </c>
      <c r="F269" s="230">
        <v>5</v>
      </c>
      <c r="G269" s="230">
        <v>4</v>
      </c>
      <c r="H269" s="58">
        <v>3388.3</v>
      </c>
      <c r="I269" s="120">
        <v>0</v>
      </c>
      <c r="J269" s="224">
        <v>2997.788</v>
      </c>
      <c r="K269" s="44">
        <f t="shared" ref="K269:K314" si="69">SUM(L269:O269)</f>
        <v>7614082.7300000004</v>
      </c>
      <c r="L269" s="44">
        <v>0</v>
      </c>
      <c r="M269" s="44">
        <v>0</v>
      </c>
      <c r="N269" s="44">
        <v>0</v>
      </c>
      <c r="O269" s="44">
        <f>'[2]Прод. прилож (2)'!$D$1194</f>
        <v>7614082.7300000004</v>
      </c>
      <c r="P269" s="41">
        <f>K269/H269</f>
        <v>2247.1690021544728</v>
      </c>
      <c r="Q269" s="41">
        <v>9673</v>
      </c>
      <c r="R269" s="45" t="s">
        <v>35</v>
      </c>
      <c r="S269" s="15"/>
      <c r="T269" s="15"/>
      <c r="U269" s="15"/>
    </row>
    <row r="270" spans="1:21" ht="30" customHeight="1" x14ac:dyDescent="0.25">
      <c r="A270" s="265" t="s">
        <v>1503</v>
      </c>
      <c r="B270" s="272" t="s">
        <v>1223</v>
      </c>
      <c r="C270" s="246">
        <v>1983</v>
      </c>
      <c r="D270" s="246" t="s">
        <v>141</v>
      </c>
      <c r="E270" s="246" t="s">
        <v>16</v>
      </c>
      <c r="F270" s="269">
        <v>5</v>
      </c>
      <c r="G270" s="269">
        <v>4</v>
      </c>
      <c r="H270" s="270">
        <v>4266.3</v>
      </c>
      <c r="I270" s="271">
        <v>0</v>
      </c>
      <c r="J270" s="224">
        <v>3878.95</v>
      </c>
      <c r="K270" s="264">
        <f t="shared" si="69"/>
        <v>9336759.8399999999</v>
      </c>
      <c r="L270" s="264">
        <v>0</v>
      </c>
      <c r="M270" s="264">
        <v>0</v>
      </c>
      <c r="N270" s="264">
        <v>0</v>
      </c>
      <c r="O270" s="264">
        <f>'[1]Прод. прилож (2)'!$D$527</f>
        <v>9336759.8399999999</v>
      </c>
      <c r="P270" s="238">
        <f>K270/H270</f>
        <v>2188.491160959145</v>
      </c>
      <c r="Q270" s="218">
        <v>9673</v>
      </c>
      <c r="R270" s="149" t="s">
        <v>34</v>
      </c>
      <c r="S270" s="14"/>
    </row>
    <row r="271" spans="1:21" ht="30" customHeight="1" x14ac:dyDescent="0.25">
      <c r="A271" s="325" t="s">
        <v>1504</v>
      </c>
      <c r="B271" s="327" t="s">
        <v>1008</v>
      </c>
      <c r="C271" s="313">
        <v>1965</v>
      </c>
      <c r="D271" s="313" t="s">
        <v>141</v>
      </c>
      <c r="E271" s="313" t="s">
        <v>16</v>
      </c>
      <c r="F271" s="343">
        <v>4</v>
      </c>
      <c r="G271" s="343">
        <v>4</v>
      </c>
      <c r="H271" s="406">
        <v>2558.5</v>
      </c>
      <c r="I271" s="400">
        <v>0</v>
      </c>
      <c r="J271" s="406">
        <v>2275.1999999999998</v>
      </c>
      <c r="K271" s="44">
        <f t="shared" si="69"/>
        <v>4463831.0699999994</v>
      </c>
      <c r="L271" s="44">
        <v>0</v>
      </c>
      <c r="M271" s="44">
        <v>0</v>
      </c>
      <c r="N271" s="44">
        <v>0</v>
      </c>
      <c r="O271" s="279">
        <f>'[1]Прод. прилож (2)'!$D$80</f>
        <v>4463831.0699999994</v>
      </c>
      <c r="P271" s="41">
        <f t="shared" ref="P271" si="70">K271/H271</f>
        <v>1744.706300566738</v>
      </c>
      <c r="Q271" s="39">
        <v>9673</v>
      </c>
      <c r="R271" s="57" t="s">
        <v>33</v>
      </c>
    </row>
    <row r="272" spans="1:21" ht="30" customHeight="1" x14ac:dyDescent="0.25">
      <c r="A272" s="410"/>
      <c r="B272" s="416"/>
      <c r="C272" s="372"/>
      <c r="D272" s="372"/>
      <c r="E272" s="372"/>
      <c r="F272" s="413"/>
      <c r="G272" s="413"/>
      <c r="H272" s="414"/>
      <c r="I272" s="415"/>
      <c r="J272" s="414"/>
      <c r="K272" s="44">
        <f t="shared" si="69"/>
        <v>14723571.66</v>
      </c>
      <c r="L272" s="44">
        <v>0</v>
      </c>
      <c r="M272" s="44">
        <v>0</v>
      </c>
      <c r="N272" s="44">
        <v>0</v>
      </c>
      <c r="O272" s="279">
        <f>'[1]Прод. прилож (2)'!$D$528</f>
        <v>14723571.66</v>
      </c>
      <c r="P272" s="41">
        <f>K272/H271</f>
        <v>5754.7671135430919</v>
      </c>
      <c r="Q272" s="39">
        <v>9673</v>
      </c>
      <c r="R272" s="57" t="s">
        <v>34</v>
      </c>
      <c r="S272" s="14"/>
    </row>
    <row r="273" spans="1:21" ht="30" customHeight="1" x14ac:dyDescent="0.25">
      <c r="A273" s="326"/>
      <c r="B273" s="328"/>
      <c r="C273" s="314"/>
      <c r="D273" s="314"/>
      <c r="E273" s="314"/>
      <c r="F273" s="344"/>
      <c r="G273" s="344"/>
      <c r="H273" s="407"/>
      <c r="I273" s="401"/>
      <c r="J273" s="407"/>
      <c r="K273" s="44">
        <f t="shared" si="69"/>
        <v>873607.49</v>
      </c>
      <c r="L273" s="44">
        <v>0</v>
      </c>
      <c r="M273" s="44">
        <v>0</v>
      </c>
      <c r="N273" s="44">
        <v>0</v>
      </c>
      <c r="O273" s="279">
        <f>'[2]Прод. прилож (2)'!$D$1195</f>
        <v>873607.49</v>
      </c>
      <c r="P273" s="41">
        <f>K273/H271</f>
        <v>341.4529958960328</v>
      </c>
      <c r="Q273" s="41">
        <v>9673</v>
      </c>
      <c r="R273" s="57" t="s">
        <v>35</v>
      </c>
      <c r="S273" s="14"/>
    </row>
    <row r="274" spans="1:21" ht="30" customHeight="1" x14ac:dyDescent="0.25">
      <c r="A274" s="277" t="s">
        <v>1505</v>
      </c>
      <c r="B274" s="78" t="s">
        <v>1009</v>
      </c>
      <c r="C274" s="184">
        <v>1965</v>
      </c>
      <c r="D274" s="184" t="s">
        <v>141</v>
      </c>
      <c r="E274" s="184" t="s">
        <v>16</v>
      </c>
      <c r="F274" s="230">
        <v>4</v>
      </c>
      <c r="G274" s="230">
        <v>4</v>
      </c>
      <c r="H274" s="58">
        <v>2658.8</v>
      </c>
      <c r="I274" s="120">
        <v>0</v>
      </c>
      <c r="J274" s="58">
        <v>2446.6999999999998</v>
      </c>
      <c r="K274" s="44">
        <f t="shared" si="69"/>
        <v>20935448.940000001</v>
      </c>
      <c r="L274" s="44">
        <v>0</v>
      </c>
      <c r="M274" s="44">
        <v>0</v>
      </c>
      <c r="N274" s="44">
        <v>0</v>
      </c>
      <c r="O274" s="279">
        <f>'[1]Прод. прилож (2)'!$D$81</f>
        <v>20935448.940000001</v>
      </c>
      <c r="P274" s="41">
        <f t="shared" ref="P274:P315" si="71">K274/H274</f>
        <v>7874.0217165638633</v>
      </c>
      <c r="Q274" s="39">
        <v>9673</v>
      </c>
      <c r="R274" s="57" t="s">
        <v>33</v>
      </c>
    </row>
    <row r="275" spans="1:21" ht="30" customHeight="1" x14ac:dyDescent="0.25">
      <c r="A275" s="325" t="s">
        <v>1506</v>
      </c>
      <c r="B275" s="327" t="s">
        <v>1010</v>
      </c>
      <c r="C275" s="313">
        <v>1965</v>
      </c>
      <c r="D275" s="313" t="s">
        <v>141</v>
      </c>
      <c r="E275" s="313" t="s">
        <v>16</v>
      </c>
      <c r="F275" s="343">
        <v>5</v>
      </c>
      <c r="G275" s="343">
        <v>6</v>
      </c>
      <c r="H275" s="319">
        <v>3570.6</v>
      </c>
      <c r="I275" s="400">
        <v>0</v>
      </c>
      <c r="J275" s="319">
        <v>2731.7</v>
      </c>
      <c r="K275" s="44">
        <f t="shared" si="69"/>
        <v>17147082.019999996</v>
      </c>
      <c r="L275" s="44">
        <v>0</v>
      </c>
      <c r="M275" s="44">
        <v>0</v>
      </c>
      <c r="N275" s="44">
        <v>0</v>
      </c>
      <c r="O275" s="279">
        <f>'[1]Прод. прилож (2)'!$D$82</f>
        <v>17147082.019999996</v>
      </c>
      <c r="P275" s="41">
        <f t="shared" si="71"/>
        <v>4802.2970985268576</v>
      </c>
      <c r="Q275" s="39">
        <v>9673</v>
      </c>
      <c r="R275" s="45" t="s">
        <v>33</v>
      </c>
    </row>
    <row r="276" spans="1:21" s="308" customFormat="1" ht="30" customHeight="1" x14ac:dyDescent="0.25">
      <c r="A276" s="326"/>
      <c r="B276" s="328"/>
      <c r="C276" s="314"/>
      <c r="D276" s="314"/>
      <c r="E276" s="314"/>
      <c r="F276" s="344"/>
      <c r="G276" s="344"/>
      <c r="H276" s="320"/>
      <c r="I276" s="401"/>
      <c r="J276" s="320"/>
      <c r="K276" s="44">
        <f t="shared" si="69"/>
        <v>12905046.569999998</v>
      </c>
      <c r="L276" s="44">
        <v>0</v>
      </c>
      <c r="M276" s="44">
        <v>0</v>
      </c>
      <c r="N276" s="44">
        <v>0</v>
      </c>
      <c r="O276" s="279">
        <f>'[1]Прод. прилож (2)'!$D$529</f>
        <v>12905046.569999998</v>
      </c>
      <c r="P276" s="41">
        <f>K276/H275</f>
        <v>3614.2515459586621</v>
      </c>
      <c r="Q276" s="39">
        <v>9673</v>
      </c>
      <c r="R276" s="45" t="s">
        <v>34</v>
      </c>
      <c r="S276" s="309"/>
      <c r="T276" s="309"/>
      <c r="U276" s="309"/>
    </row>
    <row r="277" spans="1:21" ht="30" customHeight="1" x14ac:dyDescent="0.25">
      <c r="A277" s="325" t="s">
        <v>1507</v>
      </c>
      <c r="B277" s="327" t="s">
        <v>1011</v>
      </c>
      <c r="C277" s="313">
        <v>1965</v>
      </c>
      <c r="D277" s="313" t="s">
        <v>141</v>
      </c>
      <c r="E277" s="313" t="s">
        <v>16</v>
      </c>
      <c r="F277" s="343">
        <v>5</v>
      </c>
      <c r="G277" s="343">
        <v>5</v>
      </c>
      <c r="H277" s="406">
        <v>3378.5</v>
      </c>
      <c r="I277" s="400">
        <v>0</v>
      </c>
      <c r="J277" s="319">
        <v>2625.5</v>
      </c>
      <c r="K277" s="264">
        <f t="shared" si="69"/>
        <v>17150255.389999997</v>
      </c>
      <c r="L277" s="264">
        <v>0</v>
      </c>
      <c r="M277" s="264">
        <v>0</v>
      </c>
      <c r="N277" s="264">
        <v>0</v>
      </c>
      <c r="O277" s="210">
        <f>'[1]Прод. прилож (2)'!$D$83</f>
        <v>17150255.389999997</v>
      </c>
      <c r="P277" s="238">
        <f t="shared" ref="P277" si="72">K277/H277</f>
        <v>5076.2928488974385</v>
      </c>
      <c r="Q277" s="218">
        <v>9673</v>
      </c>
      <c r="R277" s="244" t="s">
        <v>33</v>
      </c>
    </row>
    <row r="278" spans="1:21" ht="30" customHeight="1" x14ac:dyDescent="0.25">
      <c r="A278" s="326"/>
      <c r="B278" s="328"/>
      <c r="C278" s="314"/>
      <c r="D278" s="314"/>
      <c r="E278" s="314"/>
      <c r="F278" s="344"/>
      <c r="G278" s="344"/>
      <c r="H278" s="407"/>
      <c r="I278" s="401"/>
      <c r="J278" s="320"/>
      <c r="K278" s="44">
        <f t="shared" si="69"/>
        <v>12343214.02</v>
      </c>
      <c r="L278" s="44">
        <v>0</v>
      </c>
      <c r="M278" s="44">
        <v>0</v>
      </c>
      <c r="N278" s="44">
        <v>0</v>
      </c>
      <c r="O278" s="279">
        <f>'[1]Прод. прилож (2)'!$D$530</f>
        <v>12343214.02</v>
      </c>
      <c r="P278" s="41">
        <f>K278/H277</f>
        <v>3653.4598253662866</v>
      </c>
      <c r="Q278" s="39">
        <v>9673</v>
      </c>
      <c r="R278" s="57" t="s">
        <v>34</v>
      </c>
      <c r="S278" s="14"/>
    </row>
    <row r="279" spans="1:21" ht="30" customHeight="1" x14ac:dyDescent="0.25">
      <c r="A279" s="325" t="s">
        <v>1508</v>
      </c>
      <c r="B279" s="327" t="s">
        <v>1012</v>
      </c>
      <c r="C279" s="313">
        <v>1966</v>
      </c>
      <c r="D279" s="313" t="s">
        <v>141</v>
      </c>
      <c r="E279" s="313" t="s">
        <v>16</v>
      </c>
      <c r="F279" s="343">
        <v>5</v>
      </c>
      <c r="G279" s="343">
        <v>4</v>
      </c>
      <c r="H279" s="406">
        <v>4339.8</v>
      </c>
      <c r="I279" s="400">
        <v>0</v>
      </c>
      <c r="J279" s="319">
        <v>3310.5</v>
      </c>
      <c r="K279" s="263">
        <f t="shared" si="69"/>
        <v>15004670.09</v>
      </c>
      <c r="L279" s="263">
        <v>0</v>
      </c>
      <c r="M279" s="263">
        <v>0</v>
      </c>
      <c r="N279" s="263">
        <v>0</v>
      </c>
      <c r="O279" s="209">
        <f>'[1]Прод. прилож (2)'!$D$84</f>
        <v>15004670.09</v>
      </c>
      <c r="P279" s="237">
        <f t="shared" ref="P279" si="73">K279/H279</f>
        <v>3457.4565855569381</v>
      </c>
      <c r="Q279" s="217">
        <v>9673</v>
      </c>
      <c r="R279" s="162" t="s">
        <v>33</v>
      </c>
    </row>
    <row r="280" spans="1:21" s="113" customFormat="1" ht="30" customHeight="1" x14ac:dyDescent="0.25">
      <c r="A280" s="326"/>
      <c r="B280" s="328"/>
      <c r="C280" s="314"/>
      <c r="D280" s="314"/>
      <c r="E280" s="314"/>
      <c r="F280" s="344"/>
      <c r="G280" s="344"/>
      <c r="H280" s="407"/>
      <c r="I280" s="401"/>
      <c r="J280" s="320"/>
      <c r="K280" s="44">
        <f t="shared" si="69"/>
        <v>12526693.550000001</v>
      </c>
      <c r="L280" s="44">
        <v>0</v>
      </c>
      <c r="M280" s="44">
        <v>0</v>
      </c>
      <c r="N280" s="44">
        <v>0</v>
      </c>
      <c r="O280" s="279">
        <f>'[1]Прод. прилож (2)'!$D$531</f>
        <v>12526693.550000001</v>
      </c>
      <c r="P280" s="41">
        <f>K280/H279</f>
        <v>2886.4679363104292</v>
      </c>
      <c r="Q280" s="39">
        <v>9673</v>
      </c>
      <c r="R280" s="45" t="s">
        <v>34</v>
      </c>
      <c r="S280" s="15"/>
      <c r="T280" s="15"/>
      <c r="U280" s="15"/>
    </row>
    <row r="281" spans="1:21" ht="30" customHeight="1" x14ac:dyDescent="0.25">
      <c r="A281" s="325" t="s">
        <v>1509</v>
      </c>
      <c r="B281" s="327" t="s">
        <v>1013</v>
      </c>
      <c r="C281" s="313">
        <v>1966</v>
      </c>
      <c r="D281" s="315" t="s">
        <v>141</v>
      </c>
      <c r="E281" s="313" t="s">
        <v>16</v>
      </c>
      <c r="F281" s="343">
        <v>5</v>
      </c>
      <c r="G281" s="343">
        <v>4</v>
      </c>
      <c r="H281" s="406">
        <v>3807.8</v>
      </c>
      <c r="I281" s="400">
        <v>0</v>
      </c>
      <c r="J281" s="319">
        <v>3554.3</v>
      </c>
      <c r="K281" s="264">
        <f t="shared" si="69"/>
        <v>13012690.119999999</v>
      </c>
      <c r="L281" s="264">
        <v>0</v>
      </c>
      <c r="M281" s="264">
        <v>0</v>
      </c>
      <c r="N281" s="264">
        <v>0</v>
      </c>
      <c r="O281" s="210">
        <f>'[1]Прод. прилож (2)'!$D$85</f>
        <v>13012690.119999999</v>
      </c>
      <c r="P281" s="238">
        <f t="shared" si="71"/>
        <v>3417.3775198277217</v>
      </c>
      <c r="Q281" s="218">
        <v>9673</v>
      </c>
      <c r="R281" s="149" t="s">
        <v>33</v>
      </c>
    </row>
    <row r="282" spans="1:21" ht="30" customHeight="1" x14ac:dyDescent="0.25">
      <c r="A282" s="326"/>
      <c r="B282" s="328"/>
      <c r="C282" s="314"/>
      <c r="D282" s="316"/>
      <c r="E282" s="314"/>
      <c r="F282" s="344"/>
      <c r="G282" s="344"/>
      <c r="H282" s="407"/>
      <c r="I282" s="401"/>
      <c r="J282" s="320"/>
      <c r="K282" s="44">
        <f t="shared" si="69"/>
        <v>13791665.680000002</v>
      </c>
      <c r="L282" s="44">
        <v>0</v>
      </c>
      <c r="M282" s="44">
        <v>0</v>
      </c>
      <c r="N282" s="44">
        <v>0</v>
      </c>
      <c r="O282" s="279">
        <f>'[1]Прод. прилож (2)'!$D$532</f>
        <v>13791665.680000002</v>
      </c>
      <c r="P282" s="41">
        <f>K282/H281</f>
        <v>3621.9511739061927</v>
      </c>
      <c r="Q282" s="39">
        <v>9673</v>
      </c>
      <c r="R282" s="45" t="s">
        <v>34</v>
      </c>
      <c r="S282" s="14"/>
    </row>
    <row r="283" spans="1:21" ht="30" customHeight="1" x14ac:dyDescent="0.25">
      <c r="A283" s="198">
        <v>220</v>
      </c>
      <c r="B283" s="221" t="s">
        <v>1014</v>
      </c>
      <c r="C283" s="202">
        <v>1960</v>
      </c>
      <c r="D283" s="202" t="s">
        <v>141</v>
      </c>
      <c r="E283" s="202" t="s">
        <v>16</v>
      </c>
      <c r="F283" s="205">
        <v>2</v>
      </c>
      <c r="G283" s="205">
        <v>2</v>
      </c>
      <c r="H283" s="217">
        <v>648.1</v>
      </c>
      <c r="I283" s="257">
        <v>0</v>
      </c>
      <c r="J283" s="257">
        <v>612.20000000000005</v>
      </c>
      <c r="K283" s="44">
        <f t="shared" si="69"/>
        <v>3987110.7399999998</v>
      </c>
      <c r="L283" s="44">
        <v>0</v>
      </c>
      <c r="M283" s="44">
        <v>0</v>
      </c>
      <c r="N283" s="44">
        <v>0</v>
      </c>
      <c r="O283" s="279">
        <f>'[1]Прод. прилож (2)'!$D$86</f>
        <v>3987110.7399999998</v>
      </c>
      <c r="P283" s="41">
        <f t="shared" ref="P283" si="74">K283/H283</f>
        <v>6151.9992902329877</v>
      </c>
      <c r="Q283" s="39">
        <v>9673</v>
      </c>
      <c r="R283" s="57" t="s">
        <v>33</v>
      </c>
    </row>
    <row r="284" spans="1:21" ht="30" customHeight="1" x14ac:dyDescent="0.25">
      <c r="A284" s="228">
        <v>221</v>
      </c>
      <c r="B284" s="78" t="s">
        <v>1015</v>
      </c>
      <c r="C284" s="184">
        <v>1959</v>
      </c>
      <c r="D284" s="229" t="s">
        <v>141</v>
      </c>
      <c r="E284" s="184" t="s">
        <v>16</v>
      </c>
      <c r="F284" s="230">
        <v>2</v>
      </c>
      <c r="G284" s="230">
        <v>2</v>
      </c>
      <c r="H284" s="58">
        <v>654.65</v>
      </c>
      <c r="I284" s="120">
        <v>0</v>
      </c>
      <c r="J284" s="120">
        <v>620.4</v>
      </c>
      <c r="K284" s="44">
        <f t="shared" si="69"/>
        <v>5329252.8500000006</v>
      </c>
      <c r="L284" s="44">
        <v>0</v>
      </c>
      <c r="M284" s="44">
        <v>0</v>
      </c>
      <c r="N284" s="44">
        <v>0</v>
      </c>
      <c r="O284" s="279">
        <f>'[1]Прод. прилож (2)'!$D$87</f>
        <v>5329252.8500000006</v>
      </c>
      <c r="P284" s="41">
        <f t="shared" si="71"/>
        <v>8140.6138394561995</v>
      </c>
      <c r="Q284" s="39">
        <v>9673</v>
      </c>
      <c r="R284" s="45" t="s">
        <v>33</v>
      </c>
    </row>
    <row r="285" spans="1:21" ht="30" customHeight="1" x14ac:dyDescent="0.25">
      <c r="A285" s="329">
        <v>222</v>
      </c>
      <c r="B285" s="327" t="s">
        <v>1016</v>
      </c>
      <c r="C285" s="313">
        <v>1962</v>
      </c>
      <c r="D285" s="313" t="s">
        <v>141</v>
      </c>
      <c r="E285" s="313" t="s">
        <v>16</v>
      </c>
      <c r="F285" s="343">
        <v>2</v>
      </c>
      <c r="G285" s="343">
        <v>2</v>
      </c>
      <c r="H285" s="406">
        <v>660.6</v>
      </c>
      <c r="I285" s="400">
        <v>0</v>
      </c>
      <c r="J285" s="400">
        <v>637.6</v>
      </c>
      <c r="K285" s="44">
        <f t="shared" si="69"/>
        <v>7516484.9299999997</v>
      </c>
      <c r="L285" s="44">
        <v>0</v>
      </c>
      <c r="M285" s="44">
        <v>0</v>
      </c>
      <c r="N285" s="44">
        <v>0</v>
      </c>
      <c r="O285" s="279">
        <f>'[1]Прод. прилож (2)'!$D$88</f>
        <v>7516484.9299999997</v>
      </c>
      <c r="P285" s="41">
        <f t="shared" ref="P285" si="75">K285/H285</f>
        <v>11378.269648804117</v>
      </c>
      <c r="Q285" s="39">
        <v>9673</v>
      </c>
      <c r="R285" s="45" t="s">
        <v>33</v>
      </c>
    </row>
    <row r="286" spans="1:21" ht="30" customHeight="1" x14ac:dyDescent="0.25">
      <c r="A286" s="330"/>
      <c r="B286" s="328"/>
      <c r="C286" s="314"/>
      <c r="D286" s="314"/>
      <c r="E286" s="314"/>
      <c r="F286" s="344"/>
      <c r="G286" s="344"/>
      <c r="H286" s="407"/>
      <c r="I286" s="401"/>
      <c r="J286" s="401"/>
      <c r="K286" s="44">
        <f t="shared" si="69"/>
        <v>2048208.69</v>
      </c>
      <c r="L286" s="44">
        <v>0</v>
      </c>
      <c r="M286" s="44">
        <v>0</v>
      </c>
      <c r="N286" s="44">
        <v>0</v>
      </c>
      <c r="O286" s="279">
        <f>'[1]Прод. прилож (2)'!$D$533</f>
        <v>2048208.69</v>
      </c>
      <c r="P286" s="41">
        <f>K286/H285</f>
        <v>3100.5278383287919</v>
      </c>
      <c r="Q286" s="39">
        <v>9673</v>
      </c>
      <c r="R286" s="45" t="s">
        <v>34</v>
      </c>
      <c r="S286" s="14"/>
    </row>
    <row r="287" spans="1:21" ht="30" customHeight="1" x14ac:dyDescent="0.25">
      <c r="A287" s="228">
        <v>223</v>
      </c>
      <c r="B287" s="78" t="s">
        <v>1017</v>
      </c>
      <c r="C287" s="184">
        <v>1959</v>
      </c>
      <c r="D287" s="184" t="s">
        <v>141</v>
      </c>
      <c r="E287" s="184" t="s">
        <v>16</v>
      </c>
      <c r="F287" s="230">
        <v>2</v>
      </c>
      <c r="G287" s="230">
        <v>2</v>
      </c>
      <c r="H287" s="58">
        <v>863.35</v>
      </c>
      <c r="I287" s="120">
        <v>0</v>
      </c>
      <c r="J287" s="39">
        <v>815.9</v>
      </c>
      <c r="K287" s="44">
        <f t="shared" si="69"/>
        <v>6539227.1500000004</v>
      </c>
      <c r="L287" s="44">
        <v>0</v>
      </c>
      <c r="M287" s="44">
        <v>0</v>
      </c>
      <c r="N287" s="44">
        <v>0</v>
      </c>
      <c r="O287" s="279">
        <f>'[1]Прод. прилож (2)'!$D$89</f>
        <v>6539227.1500000004</v>
      </c>
      <c r="P287" s="41">
        <f t="shared" si="71"/>
        <v>7574.2481612324091</v>
      </c>
      <c r="Q287" s="39">
        <v>9673</v>
      </c>
      <c r="R287" s="45" t="s">
        <v>33</v>
      </c>
    </row>
    <row r="288" spans="1:21" ht="30" customHeight="1" x14ac:dyDescent="0.25">
      <c r="A288" s="228">
        <v>224</v>
      </c>
      <c r="B288" s="78" t="s">
        <v>1018</v>
      </c>
      <c r="C288" s="184">
        <v>1962</v>
      </c>
      <c r="D288" s="184" t="s">
        <v>141</v>
      </c>
      <c r="E288" s="184" t="s">
        <v>16</v>
      </c>
      <c r="F288" s="230">
        <v>2</v>
      </c>
      <c r="G288" s="230">
        <v>2</v>
      </c>
      <c r="H288" s="58">
        <v>658</v>
      </c>
      <c r="I288" s="120">
        <v>0</v>
      </c>
      <c r="J288" s="39">
        <v>636.4</v>
      </c>
      <c r="K288" s="44">
        <f t="shared" si="69"/>
        <v>4631356.76</v>
      </c>
      <c r="L288" s="44">
        <v>0</v>
      </c>
      <c r="M288" s="44">
        <v>0</v>
      </c>
      <c r="N288" s="44">
        <v>0</v>
      </c>
      <c r="O288" s="279">
        <f>'[1]Прод. прилож (2)'!$D$534</f>
        <v>4631356.76</v>
      </c>
      <c r="P288" s="41">
        <f t="shared" si="71"/>
        <v>7038.5361094224918</v>
      </c>
      <c r="Q288" s="39">
        <v>9673</v>
      </c>
      <c r="R288" s="45" t="s">
        <v>34</v>
      </c>
      <c r="S288" s="14"/>
    </row>
    <row r="289" spans="1:21" ht="30" customHeight="1" x14ac:dyDescent="0.25">
      <c r="A289" s="228">
        <v>225</v>
      </c>
      <c r="B289" s="78" t="s">
        <v>1019</v>
      </c>
      <c r="C289" s="229">
        <v>1962</v>
      </c>
      <c r="D289" s="184" t="s">
        <v>141</v>
      </c>
      <c r="E289" s="184" t="s">
        <v>16</v>
      </c>
      <c r="F289" s="230">
        <v>2</v>
      </c>
      <c r="G289" s="230">
        <v>2</v>
      </c>
      <c r="H289" s="58">
        <v>642.20000000000005</v>
      </c>
      <c r="I289" s="120">
        <v>0</v>
      </c>
      <c r="J289" s="39">
        <v>619.5</v>
      </c>
      <c r="K289" s="44">
        <f t="shared" si="69"/>
        <v>4366235.3</v>
      </c>
      <c r="L289" s="44">
        <v>0</v>
      </c>
      <c r="M289" s="44">
        <v>0</v>
      </c>
      <c r="N289" s="44">
        <v>0</v>
      </c>
      <c r="O289" s="279">
        <f>'[2]Прод. прилож (2)'!$D$1196</f>
        <v>4366235.3</v>
      </c>
      <c r="P289" s="41">
        <f t="shared" si="71"/>
        <v>6798.8715353472435</v>
      </c>
      <c r="Q289" s="39">
        <v>9673</v>
      </c>
      <c r="R289" s="45" t="s">
        <v>35</v>
      </c>
      <c r="S289" s="14"/>
    </row>
    <row r="290" spans="1:21" ht="30" customHeight="1" x14ac:dyDescent="0.25">
      <c r="A290" s="329">
        <v>226</v>
      </c>
      <c r="B290" s="327" t="s">
        <v>1020</v>
      </c>
      <c r="C290" s="315">
        <v>1962</v>
      </c>
      <c r="D290" s="313" t="s">
        <v>141</v>
      </c>
      <c r="E290" s="313" t="s">
        <v>16</v>
      </c>
      <c r="F290" s="343">
        <v>2</v>
      </c>
      <c r="G290" s="343">
        <v>2</v>
      </c>
      <c r="H290" s="406">
        <v>757.6</v>
      </c>
      <c r="I290" s="400">
        <v>0</v>
      </c>
      <c r="J290" s="319">
        <v>609.29999999999995</v>
      </c>
      <c r="K290" s="44">
        <f t="shared" si="69"/>
        <v>37540.910000000003</v>
      </c>
      <c r="L290" s="44">
        <v>0</v>
      </c>
      <c r="M290" s="44">
        <v>0</v>
      </c>
      <c r="N290" s="44">
        <v>0</v>
      </c>
      <c r="O290" s="279">
        <f>'[1]Прод. прилож (2)'!$D$535</f>
        <v>37540.910000000003</v>
      </c>
      <c r="P290" s="41">
        <f t="shared" si="71"/>
        <v>49.552415522703278</v>
      </c>
      <c r="Q290" s="39">
        <v>9673</v>
      </c>
      <c r="R290" s="45" t="s">
        <v>34</v>
      </c>
      <c r="S290" s="14"/>
    </row>
    <row r="291" spans="1:21" ht="30" customHeight="1" x14ac:dyDescent="0.25">
      <c r="A291" s="330"/>
      <c r="B291" s="328"/>
      <c r="C291" s="316"/>
      <c r="D291" s="314"/>
      <c r="E291" s="314"/>
      <c r="F291" s="344"/>
      <c r="G291" s="344"/>
      <c r="H291" s="407"/>
      <c r="I291" s="401"/>
      <c r="J291" s="320"/>
      <c r="K291" s="44">
        <f t="shared" si="69"/>
        <v>7436949.6000000006</v>
      </c>
      <c r="L291" s="44">
        <v>0</v>
      </c>
      <c r="M291" s="44">
        <v>0</v>
      </c>
      <c r="N291" s="44">
        <v>0</v>
      </c>
      <c r="O291" s="279">
        <f>'[2]Прод. прилож (2)'!$D$1197</f>
        <v>7436949.6000000006</v>
      </c>
      <c r="P291" s="41">
        <f>K291/H290</f>
        <v>9816.4593453009511</v>
      </c>
      <c r="Q291" s="41">
        <v>9673</v>
      </c>
      <c r="R291" s="45" t="s">
        <v>35</v>
      </c>
      <c r="S291" s="14"/>
    </row>
    <row r="292" spans="1:21" ht="30" customHeight="1" x14ac:dyDescent="0.25">
      <c r="A292" s="329">
        <v>227</v>
      </c>
      <c r="B292" s="327" t="s">
        <v>1021</v>
      </c>
      <c r="C292" s="315">
        <v>1964</v>
      </c>
      <c r="D292" s="313" t="s">
        <v>141</v>
      </c>
      <c r="E292" s="313" t="s">
        <v>16</v>
      </c>
      <c r="F292" s="343">
        <v>4</v>
      </c>
      <c r="G292" s="343">
        <v>4</v>
      </c>
      <c r="H292" s="406">
        <v>2565.3000000000002</v>
      </c>
      <c r="I292" s="400">
        <v>0</v>
      </c>
      <c r="J292" s="319">
        <v>2374.1</v>
      </c>
      <c r="K292" s="44">
        <f t="shared" si="69"/>
        <v>92375.62</v>
      </c>
      <c r="L292" s="44">
        <v>0</v>
      </c>
      <c r="M292" s="44">
        <v>0</v>
      </c>
      <c r="N292" s="44">
        <v>0</v>
      </c>
      <c r="O292" s="279">
        <f>'[1]Прод. прилож (2)'!$D$536</f>
        <v>92375.62</v>
      </c>
      <c r="P292" s="41">
        <f t="shared" si="71"/>
        <v>36.009675281643467</v>
      </c>
      <c r="Q292" s="39">
        <v>9673</v>
      </c>
      <c r="R292" s="45" t="s">
        <v>34</v>
      </c>
      <c r="S292" s="14"/>
    </row>
    <row r="293" spans="1:21" s="192" customFormat="1" ht="30" customHeight="1" x14ac:dyDescent="0.25">
      <c r="A293" s="330"/>
      <c r="B293" s="328"/>
      <c r="C293" s="316"/>
      <c r="D293" s="314"/>
      <c r="E293" s="314"/>
      <c r="F293" s="344"/>
      <c r="G293" s="344"/>
      <c r="H293" s="407"/>
      <c r="I293" s="401"/>
      <c r="J293" s="320"/>
      <c r="K293" s="44">
        <f t="shared" si="69"/>
        <v>16778733.699999999</v>
      </c>
      <c r="L293" s="44">
        <v>0</v>
      </c>
      <c r="M293" s="44">
        <v>0</v>
      </c>
      <c r="N293" s="44">
        <v>0</v>
      </c>
      <c r="O293" s="279">
        <f>'[2]Прод. прилож (2)'!$D$1198</f>
        <v>16778733.699999999</v>
      </c>
      <c r="P293" s="41">
        <f>K293/H292</f>
        <v>6540.6516586753978</v>
      </c>
      <c r="Q293" s="41">
        <v>9673</v>
      </c>
      <c r="R293" s="45" t="s">
        <v>35</v>
      </c>
      <c r="S293" s="193"/>
      <c r="T293" s="193"/>
      <c r="U293" s="193"/>
    </row>
    <row r="294" spans="1:21" ht="30" customHeight="1" x14ac:dyDescent="0.25">
      <c r="A294" s="329">
        <v>228</v>
      </c>
      <c r="B294" s="327" t="s">
        <v>1022</v>
      </c>
      <c r="C294" s="315">
        <v>1965</v>
      </c>
      <c r="D294" s="313" t="s">
        <v>141</v>
      </c>
      <c r="E294" s="313" t="s">
        <v>16</v>
      </c>
      <c r="F294" s="343">
        <v>4</v>
      </c>
      <c r="G294" s="343">
        <v>4</v>
      </c>
      <c r="H294" s="406">
        <v>2779.5</v>
      </c>
      <c r="I294" s="400">
        <v>0</v>
      </c>
      <c r="J294" s="319">
        <v>2488.3000000000002</v>
      </c>
      <c r="K294" s="264">
        <f t="shared" si="69"/>
        <v>38874.04</v>
      </c>
      <c r="L294" s="264">
        <v>0</v>
      </c>
      <c r="M294" s="264">
        <v>0</v>
      </c>
      <c r="N294" s="264">
        <v>0</v>
      </c>
      <c r="O294" s="210">
        <f>'[1]Прод. прилож (2)'!$D$537</f>
        <v>38874.04</v>
      </c>
      <c r="P294" s="238">
        <f t="shared" si="71"/>
        <v>13.9859830904839</v>
      </c>
      <c r="Q294" s="218">
        <v>9673</v>
      </c>
      <c r="R294" s="149" t="s">
        <v>34</v>
      </c>
      <c r="S294" s="14"/>
    </row>
    <row r="295" spans="1:21" ht="30" customHeight="1" x14ac:dyDescent="0.25">
      <c r="A295" s="330"/>
      <c r="B295" s="328"/>
      <c r="C295" s="316"/>
      <c r="D295" s="314"/>
      <c r="E295" s="314"/>
      <c r="F295" s="344"/>
      <c r="G295" s="344"/>
      <c r="H295" s="407"/>
      <c r="I295" s="401"/>
      <c r="J295" s="320"/>
      <c r="K295" s="44">
        <f t="shared" si="69"/>
        <v>8225186.4000000004</v>
      </c>
      <c r="L295" s="44">
        <v>0</v>
      </c>
      <c r="M295" s="44">
        <v>0</v>
      </c>
      <c r="N295" s="44">
        <v>0</v>
      </c>
      <c r="O295" s="279">
        <f>'[2]Прод. прилож (2)'!$D$1199</f>
        <v>8225186.4000000004</v>
      </c>
      <c r="P295" s="41">
        <f>K295/H294</f>
        <v>2959.2323799244468</v>
      </c>
      <c r="Q295" s="41">
        <v>9673</v>
      </c>
      <c r="R295" s="45" t="s">
        <v>35</v>
      </c>
      <c r="S295" s="14"/>
    </row>
    <row r="296" spans="1:21" ht="30" customHeight="1" x14ac:dyDescent="0.25">
      <c r="A296" s="228">
        <v>229</v>
      </c>
      <c r="B296" s="78" t="s">
        <v>1023</v>
      </c>
      <c r="C296" s="229">
        <v>1962</v>
      </c>
      <c r="D296" s="184" t="s">
        <v>141</v>
      </c>
      <c r="E296" s="184" t="s">
        <v>16</v>
      </c>
      <c r="F296" s="52">
        <v>2</v>
      </c>
      <c r="G296" s="230">
        <v>2</v>
      </c>
      <c r="H296" s="58">
        <v>648.15</v>
      </c>
      <c r="I296" s="120">
        <v>0</v>
      </c>
      <c r="J296" s="39">
        <v>625.20000000000005</v>
      </c>
      <c r="K296" s="44">
        <f t="shared" si="69"/>
        <v>4219940.68</v>
      </c>
      <c r="L296" s="39">
        <v>0</v>
      </c>
      <c r="M296" s="39">
        <v>0</v>
      </c>
      <c r="N296" s="39">
        <v>0</v>
      </c>
      <c r="O296" s="279">
        <f>'[1]Прод. прилож (2)'!$D$538</f>
        <v>4219940.68</v>
      </c>
      <c r="P296" s="41">
        <f t="shared" si="71"/>
        <v>6510.7470184370895</v>
      </c>
      <c r="Q296" s="39">
        <v>9673</v>
      </c>
      <c r="R296" s="45" t="s">
        <v>34</v>
      </c>
      <c r="S296" s="14"/>
    </row>
    <row r="297" spans="1:21" ht="30" customHeight="1" x14ac:dyDescent="0.25">
      <c r="A297" s="228">
        <v>230</v>
      </c>
      <c r="B297" s="78" t="s">
        <v>1024</v>
      </c>
      <c r="C297" s="229">
        <v>1962</v>
      </c>
      <c r="D297" s="229" t="s">
        <v>141</v>
      </c>
      <c r="E297" s="229" t="s">
        <v>16</v>
      </c>
      <c r="F297" s="52">
        <v>2</v>
      </c>
      <c r="G297" s="52">
        <v>2</v>
      </c>
      <c r="H297" s="279">
        <v>644.5</v>
      </c>
      <c r="I297" s="116">
        <v>0</v>
      </c>
      <c r="J297" s="39">
        <v>644.5</v>
      </c>
      <c r="K297" s="44">
        <f t="shared" si="69"/>
        <v>4494948.79</v>
      </c>
      <c r="L297" s="39">
        <v>0</v>
      </c>
      <c r="M297" s="39">
        <v>0</v>
      </c>
      <c r="N297" s="39">
        <v>0</v>
      </c>
      <c r="O297" s="279">
        <f>'[1]Прод. прилож (2)'!$D$539</f>
        <v>4494948.79</v>
      </c>
      <c r="P297" s="41">
        <f t="shared" si="71"/>
        <v>6974.3193017843287</v>
      </c>
      <c r="Q297" s="39">
        <v>9673</v>
      </c>
      <c r="R297" s="45" t="s">
        <v>34</v>
      </c>
      <c r="S297" s="14"/>
    </row>
    <row r="298" spans="1:21" ht="30" customHeight="1" x14ac:dyDescent="0.25">
      <c r="A298" s="329">
        <v>231</v>
      </c>
      <c r="B298" s="327" t="s">
        <v>1025</v>
      </c>
      <c r="C298" s="315">
        <v>1962</v>
      </c>
      <c r="D298" s="313" t="s">
        <v>141</v>
      </c>
      <c r="E298" s="313" t="s">
        <v>16</v>
      </c>
      <c r="F298" s="374">
        <v>2</v>
      </c>
      <c r="G298" s="343">
        <v>2</v>
      </c>
      <c r="H298" s="406">
        <v>646.5</v>
      </c>
      <c r="I298" s="400">
        <v>0</v>
      </c>
      <c r="J298" s="319">
        <v>623.4</v>
      </c>
      <c r="K298" s="44">
        <f t="shared" si="69"/>
        <v>31868.720000000001</v>
      </c>
      <c r="L298" s="39">
        <v>0</v>
      </c>
      <c r="M298" s="39">
        <v>0</v>
      </c>
      <c r="N298" s="39">
        <v>0</v>
      </c>
      <c r="O298" s="279">
        <f>'[1]Прод. прилож (2)'!$D$540</f>
        <v>31868.720000000001</v>
      </c>
      <c r="P298" s="41">
        <f t="shared" si="71"/>
        <v>49.29423047177108</v>
      </c>
      <c r="Q298" s="39">
        <v>9673</v>
      </c>
      <c r="R298" s="45" t="s">
        <v>34</v>
      </c>
      <c r="S298" s="14"/>
    </row>
    <row r="299" spans="1:21" ht="30" customHeight="1" x14ac:dyDescent="0.25">
      <c r="A299" s="330"/>
      <c r="B299" s="328"/>
      <c r="C299" s="316"/>
      <c r="D299" s="314"/>
      <c r="E299" s="314"/>
      <c r="F299" s="376"/>
      <c r="G299" s="344"/>
      <c r="H299" s="407"/>
      <c r="I299" s="401"/>
      <c r="J299" s="320"/>
      <c r="K299" s="44">
        <f t="shared" si="69"/>
        <v>6588604.7999999998</v>
      </c>
      <c r="L299" s="44">
        <v>0</v>
      </c>
      <c r="M299" s="44">
        <v>0</v>
      </c>
      <c r="N299" s="44">
        <v>0</v>
      </c>
      <c r="O299" s="279">
        <f>'[2]Прод. прилож (2)'!$D$1200</f>
        <v>6588604.7999999998</v>
      </c>
      <c r="P299" s="41">
        <f>K299/H298</f>
        <v>10191.19071925754</v>
      </c>
      <c r="Q299" s="41">
        <v>9673</v>
      </c>
      <c r="R299" s="45" t="s">
        <v>35</v>
      </c>
      <c r="S299" s="14"/>
    </row>
    <row r="300" spans="1:21" ht="30" customHeight="1" x14ac:dyDescent="0.25">
      <c r="A300" s="329">
        <v>232</v>
      </c>
      <c r="B300" s="327" t="s">
        <v>1026</v>
      </c>
      <c r="C300" s="313">
        <v>1966</v>
      </c>
      <c r="D300" s="313" t="s">
        <v>141</v>
      </c>
      <c r="E300" s="313" t="s">
        <v>16</v>
      </c>
      <c r="F300" s="317">
        <v>5</v>
      </c>
      <c r="G300" s="317">
        <v>4</v>
      </c>
      <c r="H300" s="406">
        <v>3492.7</v>
      </c>
      <c r="I300" s="311">
        <v>0</v>
      </c>
      <c r="J300" s="319">
        <v>3147.1</v>
      </c>
      <c r="K300" s="263">
        <f t="shared" si="69"/>
        <v>101179.24</v>
      </c>
      <c r="L300" s="217">
        <v>0</v>
      </c>
      <c r="M300" s="217">
        <v>0</v>
      </c>
      <c r="N300" s="217">
        <v>0</v>
      </c>
      <c r="O300" s="209">
        <f>'[1]Прод. прилож (2)'!$D$541</f>
        <v>101179.24</v>
      </c>
      <c r="P300" s="237">
        <f t="shared" si="71"/>
        <v>28.968774873307186</v>
      </c>
      <c r="Q300" s="217">
        <v>9673</v>
      </c>
      <c r="R300" s="162" t="s">
        <v>34</v>
      </c>
      <c r="S300" s="14"/>
    </row>
    <row r="301" spans="1:21" s="113" customFormat="1" ht="30" customHeight="1" x14ac:dyDescent="0.25">
      <c r="A301" s="330"/>
      <c r="B301" s="328"/>
      <c r="C301" s="314"/>
      <c r="D301" s="314"/>
      <c r="E301" s="314"/>
      <c r="F301" s="318"/>
      <c r="G301" s="318"/>
      <c r="H301" s="407"/>
      <c r="I301" s="312"/>
      <c r="J301" s="320"/>
      <c r="K301" s="44">
        <f t="shared" si="69"/>
        <v>15981475.890000001</v>
      </c>
      <c r="L301" s="44">
        <v>0</v>
      </c>
      <c r="M301" s="44">
        <v>0</v>
      </c>
      <c r="N301" s="44">
        <v>0</v>
      </c>
      <c r="O301" s="279">
        <f>'[2]Прод. прилож (2)'!$D$1202</f>
        <v>15981475.890000001</v>
      </c>
      <c r="P301" s="41">
        <f>K301/H300</f>
        <v>4575.6795287313544</v>
      </c>
      <c r="Q301" s="41">
        <v>9673</v>
      </c>
      <c r="R301" s="45" t="s">
        <v>35</v>
      </c>
      <c r="S301" s="15"/>
      <c r="T301" s="15"/>
      <c r="U301" s="15"/>
    </row>
    <row r="302" spans="1:21" ht="30" customHeight="1" x14ac:dyDescent="0.25">
      <c r="A302" s="329">
        <v>233</v>
      </c>
      <c r="B302" s="327" t="s">
        <v>1027</v>
      </c>
      <c r="C302" s="313">
        <v>1966</v>
      </c>
      <c r="D302" s="313" t="s">
        <v>141</v>
      </c>
      <c r="E302" s="313" t="s">
        <v>16</v>
      </c>
      <c r="F302" s="317">
        <v>5</v>
      </c>
      <c r="G302" s="317">
        <v>4</v>
      </c>
      <c r="H302" s="406">
        <v>3195.1</v>
      </c>
      <c r="I302" s="311">
        <v>0</v>
      </c>
      <c r="J302" s="319">
        <v>3195.1</v>
      </c>
      <c r="K302" s="264">
        <f t="shared" si="69"/>
        <v>101873.54</v>
      </c>
      <c r="L302" s="218">
        <v>0</v>
      </c>
      <c r="M302" s="218">
        <v>0</v>
      </c>
      <c r="N302" s="218">
        <v>0</v>
      </c>
      <c r="O302" s="210">
        <f>'[1]Прод. прилож (2)'!$D$542</f>
        <v>101873.54</v>
      </c>
      <c r="P302" s="238">
        <f t="shared" si="71"/>
        <v>31.884304090638789</v>
      </c>
      <c r="Q302" s="218">
        <v>9673</v>
      </c>
      <c r="R302" s="149" t="s">
        <v>34</v>
      </c>
      <c r="S302" s="14"/>
    </row>
    <row r="303" spans="1:21" ht="30" customHeight="1" x14ac:dyDescent="0.25">
      <c r="A303" s="330"/>
      <c r="B303" s="328"/>
      <c r="C303" s="314"/>
      <c r="D303" s="314"/>
      <c r="E303" s="314"/>
      <c r="F303" s="318"/>
      <c r="G303" s="318"/>
      <c r="H303" s="407"/>
      <c r="I303" s="312"/>
      <c r="J303" s="320"/>
      <c r="K303" s="44">
        <f t="shared" si="69"/>
        <v>9190645</v>
      </c>
      <c r="L303" s="44">
        <v>0</v>
      </c>
      <c r="M303" s="44">
        <v>0</v>
      </c>
      <c r="N303" s="44">
        <v>0</v>
      </c>
      <c r="O303" s="279">
        <f>'[2]Прод. прилож (2)'!$D$1203</f>
        <v>9190645</v>
      </c>
      <c r="P303" s="41">
        <f>K303/H302</f>
        <v>2876.4811742981442</v>
      </c>
      <c r="Q303" s="41">
        <v>9673</v>
      </c>
      <c r="R303" s="45" t="s">
        <v>35</v>
      </c>
      <c r="S303" s="14"/>
    </row>
    <row r="304" spans="1:21" ht="30" customHeight="1" x14ac:dyDescent="0.25">
      <c r="A304" s="228">
        <v>234</v>
      </c>
      <c r="B304" s="78" t="s">
        <v>1028</v>
      </c>
      <c r="C304" s="229">
        <v>1966</v>
      </c>
      <c r="D304" s="184" t="s">
        <v>141</v>
      </c>
      <c r="E304" s="184" t="s">
        <v>16</v>
      </c>
      <c r="F304" s="42">
        <v>5</v>
      </c>
      <c r="G304" s="42">
        <v>4</v>
      </c>
      <c r="H304" s="58">
        <v>3217.6</v>
      </c>
      <c r="I304" s="44">
        <v>0</v>
      </c>
      <c r="J304" s="39">
        <v>3216.5</v>
      </c>
      <c r="K304" s="44">
        <f t="shared" si="69"/>
        <v>101043.37</v>
      </c>
      <c r="L304" s="44">
        <v>0</v>
      </c>
      <c r="M304" s="44">
        <v>0</v>
      </c>
      <c r="N304" s="44">
        <v>0</v>
      </c>
      <c r="O304" s="279">
        <f>'[2]Прод. прилож (2)'!$D$1204</f>
        <v>101043.37</v>
      </c>
      <c r="P304" s="41">
        <f t="shared" si="71"/>
        <v>31.403334783689704</v>
      </c>
      <c r="Q304" s="39">
        <v>9673</v>
      </c>
      <c r="R304" s="45" t="s">
        <v>35</v>
      </c>
      <c r="S304" s="14"/>
    </row>
    <row r="305" spans="1:21" ht="30" customHeight="1" x14ac:dyDescent="0.25">
      <c r="A305" s="228">
        <v>235</v>
      </c>
      <c r="B305" s="78" t="s">
        <v>1029</v>
      </c>
      <c r="C305" s="184">
        <v>1960</v>
      </c>
      <c r="D305" s="184" t="s">
        <v>141</v>
      </c>
      <c r="E305" s="184" t="s">
        <v>16</v>
      </c>
      <c r="F305" s="37">
        <v>2</v>
      </c>
      <c r="G305" s="37">
        <v>2</v>
      </c>
      <c r="H305" s="58">
        <v>656.35</v>
      </c>
      <c r="I305" s="44">
        <v>0</v>
      </c>
      <c r="J305" s="44">
        <v>632.9</v>
      </c>
      <c r="K305" s="44">
        <f t="shared" si="69"/>
        <v>27295.360000000001</v>
      </c>
      <c r="L305" s="44">
        <v>0</v>
      </c>
      <c r="M305" s="44">
        <v>0</v>
      </c>
      <c r="N305" s="44">
        <v>0</v>
      </c>
      <c r="O305" s="279">
        <f>'[2]Прод. прилож (2)'!$D$1201</f>
        <v>27295.360000000001</v>
      </c>
      <c r="P305" s="41">
        <f t="shared" si="71"/>
        <v>41.586592519235161</v>
      </c>
      <c r="Q305" s="39">
        <v>9673</v>
      </c>
      <c r="R305" s="45" t="s">
        <v>35</v>
      </c>
      <c r="S305" s="14"/>
    </row>
    <row r="306" spans="1:21" ht="30" customHeight="1" x14ac:dyDescent="0.25">
      <c r="A306" s="228">
        <v>236</v>
      </c>
      <c r="B306" s="78" t="s">
        <v>1422</v>
      </c>
      <c r="C306" s="184">
        <v>1980</v>
      </c>
      <c r="D306" s="184" t="s">
        <v>141</v>
      </c>
      <c r="E306" s="184" t="s">
        <v>157</v>
      </c>
      <c r="F306" s="37">
        <v>5</v>
      </c>
      <c r="G306" s="37">
        <v>6</v>
      </c>
      <c r="H306" s="58">
        <v>883.4</v>
      </c>
      <c r="I306" s="44">
        <v>0</v>
      </c>
      <c r="J306" s="58">
        <v>883.4</v>
      </c>
      <c r="K306" s="44">
        <f>SUBTOTAL(9,L306:O306)</f>
        <v>2935447.59</v>
      </c>
      <c r="L306" s="44">
        <v>0</v>
      </c>
      <c r="M306" s="44">
        <v>0</v>
      </c>
      <c r="N306" s="44">
        <v>0</v>
      </c>
      <c r="O306" s="279">
        <f>'[2]Прод. прилож (2)'!$D$1205</f>
        <v>2935447.59</v>
      </c>
      <c r="P306" s="41">
        <f>K306/H306</f>
        <v>3322.8974303826126</v>
      </c>
      <c r="Q306" s="39">
        <v>9673</v>
      </c>
      <c r="R306" s="45" t="s">
        <v>35</v>
      </c>
      <c r="S306" s="14"/>
    </row>
    <row r="307" spans="1:21" ht="30" customHeight="1" x14ac:dyDescent="0.25">
      <c r="A307" s="228">
        <v>237</v>
      </c>
      <c r="B307" s="78" t="s">
        <v>1030</v>
      </c>
      <c r="C307" s="229">
        <v>1958</v>
      </c>
      <c r="D307" s="184" t="s">
        <v>141</v>
      </c>
      <c r="E307" s="229" t="s">
        <v>16</v>
      </c>
      <c r="F307" s="37">
        <v>2</v>
      </c>
      <c r="G307" s="37">
        <v>2</v>
      </c>
      <c r="H307" s="58">
        <v>914.3</v>
      </c>
      <c r="I307" s="279">
        <v>0</v>
      </c>
      <c r="J307" s="44">
        <v>814.7</v>
      </c>
      <c r="K307" s="44">
        <f t="shared" si="69"/>
        <v>37770.67</v>
      </c>
      <c r="L307" s="39">
        <v>0</v>
      </c>
      <c r="M307" s="39">
        <v>0</v>
      </c>
      <c r="N307" s="39">
        <v>0</v>
      </c>
      <c r="O307" s="279">
        <f>'[2]Прод. прилож (2)'!$D$1209</f>
        <v>37770.67</v>
      </c>
      <c r="P307" s="41">
        <f t="shared" si="71"/>
        <v>41.311024827737064</v>
      </c>
      <c r="Q307" s="39">
        <v>9673</v>
      </c>
      <c r="R307" s="45" t="s">
        <v>35</v>
      </c>
      <c r="S307" s="14"/>
    </row>
    <row r="308" spans="1:21" ht="30" customHeight="1" x14ac:dyDescent="0.25">
      <c r="A308" s="228">
        <v>238</v>
      </c>
      <c r="B308" s="78" t="s">
        <v>1031</v>
      </c>
      <c r="C308" s="184">
        <v>1958</v>
      </c>
      <c r="D308" s="184" t="s">
        <v>141</v>
      </c>
      <c r="E308" s="184" t="s">
        <v>16</v>
      </c>
      <c r="F308" s="37">
        <v>2</v>
      </c>
      <c r="G308" s="37">
        <v>2</v>
      </c>
      <c r="H308" s="58">
        <v>900.4</v>
      </c>
      <c r="I308" s="44">
        <v>0</v>
      </c>
      <c r="J308" s="44">
        <v>807.5</v>
      </c>
      <c r="K308" s="44">
        <f t="shared" si="69"/>
        <v>37390.199999999997</v>
      </c>
      <c r="L308" s="44">
        <v>0</v>
      </c>
      <c r="M308" s="44">
        <v>0</v>
      </c>
      <c r="N308" s="44">
        <v>0</v>
      </c>
      <c r="O308" s="279">
        <f>'[2]Прод. прилож (2)'!$D$1210</f>
        <v>37390.199999999997</v>
      </c>
      <c r="P308" s="41">
        <f t="shared" si="71"/>
        <v>41.526210573078629</v>
      </c>
      <c r="Q308" s="39">
        <v>9673</v>
      </c>
      <c r="R308" s="45" t="s">
        <v>35</v>
      </c>
      <c r="S308" s="14"/>
    </row>
    <row r="309" spans="1:21" ht="30" customHeight="1" x14ac:dyDescent="0.25">
      <c r="A309" s="228">
        <v>239</v>
      </c>
      <c r="B309" s="78" t="s">
        <v>1032</v>
      </c>
      <c r="C309" s="184">
        <v>1958</v>
      </c>
      <c r="D309" s="184" t="s">
        <v>141</v>
      </c>
      <c r="E309" s="184" t="s">
        <v>16</v>
      </c>
      <c r="F309" s="37">
        <v>2</v>
      </c>
      <c r="G309" s="37">
        <v>2</v>
      </c>
      <c r="H309" s="58">
        <v>677.1</v>
      </c>
      <c r="I309" s="44">
        <v>0</v>
      </c>
      <c r="J309" s="44">
        <v>611.1</v>
      </c>
      <c r="K309" s="44">
        <f t="shared" si="69"/>
        <v>32373.83</v>
      </c>
      <c r="L309" s="44">
        <v>0</v>
      </c>
      <c r="M309" s="44">
        <v>0</v>
      </c>
      <c r="N309" s="44">
        <v>0</v>
      </c>
      <c r="O309" s="279">
        <f>'[2]Прод. прилож (2)'!$D$1211</f>
        <v>32373.83</v>
      </c>
      <c r="P309" s="41">
        <f t="shared" si="71"/>
        <v>47.812479692807564</v>
      </c>
      <c r="Q309" s="39">
        <v>9673</v>
      </c>
      <c r="R309" s="45" t="s">
        <v>35</v>
      </c>
      <c r="S309" s="14"/>
    </row>
    <row r="310" spans="1:21" ht="30" customHeight="1" x14ac:dyDescent="0.25">
      <c r="A310" s="228">
        <v>240</v>
      </c>
      <c r="B310" s="78" t="s">
        <v>1033</v>
      </c>
      <c r="C310" s="184">
        <v>1958</v>
      </c>
      <c r="D310" s="184" t="s">
        <v>141</v>
      </c>
      <c r="E310" s="184" t="s">
        <v>16</v>
      </c>
      <c r="F310" s="37">
        <v>2</v>
      </c>
      <c r="G310" s="37">
        <v>2</v>
      </c>
      <c r="H310" s="58">
        <v>616</v>
      </c>
      <c r="I310" s="44">
        <v>0</v>
      </c>
      <c r="J310" s="44">
        <v>626.1</v>
      </c>
      <c r="K310" s="44">
        <f t="shared" si="69"/>
        <v>29471.7</v>
      </c>
      <c r="L310" s="44">
        <v>0</v>
      </c>
      <c r="M310" s="44">
        <v>0</v>
      </c>
      <c r="N310" s="44">
        <v>0</v>
      </c>
      <c r="O310" s="279">
        <f>'[2]Прод. прилож (2)'!$D$1212</f>
        <v>29471.7</v>
      </c>
      <c r="P310" s="41">
        <f t="shared" si="71"/>
        <v>47.843668831168834</v>
      </c>
      <c r="Q310" s="39">
        <v>9673</v>
      </c>
      <c r="R310" s="45" t="s">
        <v>35</v>
      </c>
      <c r="S310" s="14"/>
    </row>
    <row r="311" spans="1:21" ht="30" customHeight="1" x14ac:dyDescent="0.25">
      <c r="A311" s="228">
        <v>241</v>
      </c>
      <c r="B311" s="78" t="s">
        <v>1034</v>
      </c>
      <c r="C311" s="184">
        <v>1958</v>
      </c>
      <c r="D311" s="184" t="s">
        <v>141</v>
      </c>
      <c r="E311" s="184" t="s">
        <v>16</v>
      </c>
      <c r="F311" s="37">
        <v>2</v>
      </c>
      <c r="G311" s="37">
        <v>3</v>
      </c>
      <c r="H311" s="58">
        <v>705.8</v>
      </c>
      <c r="I311" s="44">
        <v>0</v>
      </c>
      <c r="J311" s="44">
        <v>615.20000000000005</v>
      </c>
      <c r="K311" s="44">
        <f t="shared" si="69"/>
        <v>39538.269999999997</v>
      </c>
      <c r="L311" s="44">
        <v>0</v>
      </c>
      <c r="M311" s="44">
        <v>0</v>
      </c>
      <c r="N311" s="44">
        <v>0</v>
      </c>
      <c r="O311" s="279">
        <f>'[2]Прод. прилож (2)'!$D$1213</f>
        <v>39538.269999999997</v>
      </c>
      <c r="P311" s="41">
        <f t="shared" si="71"/>
        <v>56.019084726551434</v>
      </c>
      <c r="Q311" s="39">
        <v>9673</v>
      </c>
      <c r="R311" s="45" t="s">
        <v>35</v>
      </c>
      <c r="S311" s="14"/>
    </row>
    <row r="312" spans="1:21" ht="30" customHeight="1" x14ac:dyDescent="0.25">
      <c r="A312" s="228">
        <v>242</v>
      </c>
      <c r="B312" s="78" t="s">
        <v>1035</v>
      </c>
      <c r="C312" s="184">
        <v>1960</v>
      </c>
      <c r="D312" s="229" t="s">
        <v>141</v>
      </c>
      <c r="E312" s="184" t="s">
        <v>16</v>
      </c>
      <c r="F312" s="37">
        <v>2</v>
      </c>
      <c r="G312" s="37">
        <v>2</v>
      </c>
      <c r="H312" s="58">
        <v>815.1</v>
      </c>
      <c r="I312" s="44">
        <v>0</v>
      </c>
      <c r="J312" s="44">
        <v>815.7</v>
      </c>
      <c r="K312" s="44">
        <f t="shared" si="69"/>
        <v>37730.629999999997</v>
      </c>
      <c r="L312" s="44">
        <v>0</v>
      </c>
      <c r="M312" s="44">
        <v>0</v>
      </c>
      <c r="N312" s="44">
        <v>0</v>
      </c>
      <c r="O312" s="44">
        <f>'[2]Прод. прилож (2)'!$D$1206</f>
        <v>37730.629999999997</v>
      </c>
      <c r="P312" s="41">
        <f t="shared" si="71"/>
        <v>46.289571831677094</v>
      </c>
      <c r="Q312" s="39">
        <v>9673</v>
      </c>
      <c r="R312" s="45" t="s">
        <v>35</v>
      </c>
      <c r="S312" s="14"/>
    </row>
    <row r="313" spans="1:21" s="308" customFormat="1" ht="30" customHeight="1" x14ac:dyDescent="0.25">
      <c r="A313" s="228">
        <v>243</v>
      </c>
      <c r="B313" s="78" t="s">
        <v>1036</v>
      </c>
      <c r="C313" s="184">
        <v>1957</v>
      </c>
      <c r="D313" s="184" t="s">
        <v>141</v>
      </c>
      <c r="E313" s="184" t="s">
        <v>16</v>
      </c>
      <c r="F313" s="37">
        <v>2</v>
      </c>
      <c r="G313" s="37">
        <v>2</v>
      </c>
      <c r="H313" s="58">
        <v>633.9</v>
      </c>
      <c r="I313" s="44">
        <v>0</v>
      </c>
      <c r="J313" s="44">
        <v>617.5</v>
      </c>
      <c r="K313" s="44">
        <f t="shared" si="69"/>
        <v>30222.53</v>
      </c>
      <c r="L313" s="44">
        <v>0</v>
      </c>
      <c r="M313" s="44">
        <v>0</v>
      </c>
      <c r="N313" s="44">
        <v>0</v>
      </c>
      <c r="O313" s="44">
        <f>'[2]Прод. прилож (2)'!$D$1207</f>
        <v>30222.53</v>
      </c>
      <c r="P313" s="41">
        <f t="shared" si="71"/>
        <v>47.677125729610346</v>
      </c>
      <c r="Q313" s="39">
        <v>9673</v>
      </c>
      <c r="R313" s="45" t="s">
        <v>35</v>
      </c>
      <c r="S313" s="309"/>
      <c r="T313" s="309"/>
      <c r="U313" s="309"/>
    </row>
    <row r="314" spans="1:21" ht="30" customHeight="1" x14ac:dyDescent="0.25">
      <c r="A314" s="199">
        <v>244</v>
      </c>
      <c r="B314" s="222" t="s">
        <v>1037</v>
      </c>
      <c r="C314" s="203">
        <v>1958</v>
      </c>
      <c r="D314" s="203" t="s">
        <v>141</v>
      </c>
      <c r="E314" s="201" t="s">
        <v>16</v>
      </c>
      <c r="F314" s="310">
        <v>2</v>
      </c>
      <c r="G314" s="310">
        <v>2</v>
      </c>
      <c r="H314" s="268">
        <v>707.8</v>
      </c>
      <c r="I314" s="264">
        <v>0</v>
      </c>
      <c r="J314" s="264">
        <v>506.6</v>
      </c>
      <c r="K314" s="264">
        <f t="shared" si="69"/>
        <v>29822.1</v>
      </c>
      <c r="L314" s="264">
        <v>0</v>
      </c>
      <c r="M314" s="264">
        <v>0</v>
      </c>
      <c r="N314" s="264">
        <v>0</v>
      </c>
      <c r="O314" s="264">
        <f>'[2]Прод. прилож (2)'!$D$1208</f>
        <v>29822.1</v>
      </c>
      <c r="P314" s="238">
        <f t="shared" si="71"/>
        <v>42.133512291607801</v>
      </c>
      <c r="Q314" s="218">
        <v>9673</v>
      </c>
      <c r="R314" s="149" t="s">
        <v>35</v>
      </c>
      <c r="S314" s="14"/>
    </row>
    <row r="315" spans="1:21" ht="30" customHeight="1" x14ac:dyDescent="0.25">
      <c r="A315" s="228">
        <v>245</v>
      </c>
      <c r="B315" s="78" t="s">
        <v>1423</v>
      </c>
      <c r="C315" s="184">
        <v>1982</v>
      </c>
      <c r="D315" s="184" t="s">
        <v>141</v>
      </c>
      <c r="E315" s="229" t="s">
        <v>16</v>
      </c>
      <c r="F315" s="37">
        <v>5</v>
      </c>
      <c r="G315" s="37">
        <v>6</v>
      </c>
      <c r="H315" s="58">
        <v>4519.5</v>
      </c>
      <c r="I315" s="44">
        <v>0</v>
      </c>
      <c r="J315" s="58">
        <v>4519.5</v>
      </c>
      <c r="K315" s="44">
        <f>SUM(L315:O315)</f>
        <v>3555958.73</v>
      </c>
      <c r="L315" s="44">
        <v>0</v>
      </c>
      <c r="M315" s="44">
        <v>0</v>
      </c>
      <c r="N315" s="44">
        <v>0</v>
      </c>
      <c r="O315" s="44">
        <f>'[2]Прод. прилож (2)'!$D$1214</f>
        <v>3555958.73</v>
      </c>
      <c r="P315" s="41">
        <f t="shared" si="71"/>
        <v>786.80356897886929</v>
      </c>
      <c r="Q315" s="39">
        <v>9673</v>
      </c>
      <c r="R315" s="45" t="s">
        <v>35</v>
      </c>
      <c r="S315" s="14"/>
    </row>
    <row r="316" spans="1:21" ht="30" customHeight="1" x14ac:dyDescent="0.25">
      <c r="A316" s="228">
        <v>246</v>
      </c>
      <c r="B316" s="78" t="s">
        <v>1424</v>
      </c>
      <c r="C316" s="184">
        <v>1994</v>
      </c>
      <c r="D316" s="184" t="s">
        <v>141</v>
      </c>
      <c r="E316" s="229" t="s">
        <v>157</v>
      </c>
      <c r="F316" s="37">
        <v>5</v>
      </c>
      <c r="G316" s="37">
        <v>4</v>
      </c>
      <c r="H316" s="58">
        <v>110.4</v>
      </c>
      <c r="I316" s="44">
        <v>0</v>
      </c>
      <c r="J316" s="44">
        <v>110.4</v>
      </c>
      <c r="K316" s="44">
        <f>SUM(L316:O316)</f>
        <v>2319413.6800000002</v>
      </c>
      <c r="L316" s="44">
        <v>0</v>
      </c>
      <c r="M316" s="44">
        <v>0</v>
      </c>
      <c r="N316" s="44">
        <v>0</v>
      </c>
      <c r="O316" s="44">
        <f>'[2]Прод. прилож (2)'!$D$1215</f>
        <v>2319413.6800000002</v>
      </c>
      <c r="P316" s="41">
        <f>K316/H316</f>
        <v>21009.181884057973</v>
      </c>
      <c r="Q316" s="39">
        <v>9673</v>
      </c>
      <c r="R316" s="45" t="s">
        <v>35</v>
      </c>
      <c r="S316" s="14"/>
    </row>
    <row r="317" spans="1:21" ht="30" customHeight="1" x14ac:dyDescent="0.25">
      <c r="A317" s="228">
        <v>247</v>
      </c>
      <c r="B317" s="78" t="s">
        <v>868</v>
      </c>
      <c r="C317" s="229">
        <v>1964</v>
      </c>
      <c r="D317" s="229" t="s">
        <v>141</v>
      </c>
      <c r="E317" s="229" t="s">
        <v>16</v>
      </c>
      <c r="F317" s="52">
        <v>2</v>
      </c>
      <c r="G317" s="52">
        <v>2</v>
      </c>
      <c r="H317" s="58">
        <v>430</v>
      </c>
      <c r="I317" s="185">
        <v>0</v>
      </c>
      <c r="J317" s="185">
        <v>381.2</v>
      </c>
      <c r="K317" s="187">
        <f t="shared" ref="K317:K322" si="76">SUM(L317:O317)</f>
        <v>6253057.1200000001</v>
      </c>
      <c r="L317" s="231">
        <v>0</v>
      </c>
      <c r="M317" s="231">
        <v>0</v>
      </c>
      <c r="N317" s="231">
        <v>0</v>
      </c>
      <c r="O317" s="187">
        <f>'[1]Прод. прилож (2)'!$D$91</f>
        <v>6253057.1200000001</v>
      </c>
      <c r="P317" s="41">
        <f t="shared" ref="P317:P319" si="77">K317/H317</f>
        <v>14541.993302325582</v>
      </c>
      <c r="Q317" s="39">
        <v>9673</v>
      </c>
      <c r="R317" s="45" t="s">
        <v>33</v>
      </c>
    </row>
    <row r="318" spans="1:21" ht="30" customHeight="1" x14ac:dyDescent="0.25">
      <c r="A318" s="228">
        <v>248</v>
      </c>
      <c r="B318" s="255" t="s">
        <v>869</v>
      </c>
      <c r="C318" s="200">
        <v>1965</v>
      </c>
      <c r="D318" s="200" t="s">
        <v>141</v>
      </c>
      <c r="E318" s="200" t="s">
        <v>16</v>
      </c>
      <c r="F318" s="247">
        <v>2</v>
      </c>
      <c r="G318" s="247">
        <v>2</v>
      </c>
      <c r="H318" s="58">
        <v>421</v>
      </c>
      <c r="I318" s="211">
        <v>0</v>
      </c>
      <c r="J318" s="211">
        <v>377.8</v>
      </c>
      <c r="K318" s="235">
        <f t="shared" si="76"/>
        <v>5781942.6100000003</v>
      </c>
      <c r="L318" s="224">
        <v>0</v>
      </c>
      <c r="M318" s="224">
        <v>0</v>
      </c>
      <c r="N318" s="224">
        <v>0</v>
      </c>
      <c r="O318" s="217">
        <f>'[1]Прод. прилож (2)'!$D$92</f>
        <v>5781942.6100000003</v>
      </c>
      <c r="P318" s="237">
        <f t="shared" si="77"/>
        <v>13733.830427553445</v>
      </c>
      <c r="Q318" s="217">
        <v>9673</v>
      </c>
      <c r="R318" s="259" t="s">
        <v>33</v>
      </c>
    </row>
    <row r="319" spans="1:21" s="114" customFormat="1" ht="30" customHeight="1" x14ac:dyDescent="0.25">
      <c r="A319" s="329">
        <v>249</v>
      </c>
      <c r="B319" s="396" t="s">
        <v>870</v>
      </c>
      <c r="C319" s="315">
        <v>1985</v>
      </c>
      <c r="D319" s="315" t="s">
        <v>141</v>
      </c>
      <c r="E319" s="315" t="s">
        <v>16</v>
      </c>
      <c r="F319" s="374">
        <v>2</v>
      </c>
      <c r="G319" s="374">
        <v>2</v>
      </c>
      <c r="H319" s="335">
        <v>421</v>
      </c>
      <c r="I319" s="321">
        <v>0</v>
      </c>
      <c r="J319" s="321">
        <v>374.4</v>
      </c>
      <c r="K319" s="235">
        <f t="shared" si="76"/>
        <v>20672.560000000001</v>
      </c>
      <c r="L319" s="224">
        <v>0</v>
      </c>
      <c r="M319" s="224">
        <v>0</v>
      </c>
      <c r="N319" s="224">
        <v>0</v>
      </c>
      <c r="O319" s="209">
        <f>'[1]Прод. прилож (2)'!$D$544</f>
        <v>20672.560000000001</v>
      </c>
      <c r="P319" s="237">
        <f t="shared" si="77"/>
        <v>49.103467933491693</v>
      </c>
      <c r="Q319" s="217">
        <v>9673</v>
      </c>
      <c r="R319" s="259" t="s">
        <v>34</v>
      </c>
      <c r="S319" s="115"/>
      <c r="T319" s="115"/>
      <c r="U319" s="115"/>
    </row>
    <row r="320" spans="1:21" s="113" customFormat="1" ht="30" customHeight="1" x14ac:dyDescent="0.25">
      <c r="A320" s="330"/>
      <c r="B320" s="397"/>
      <c r="C320" s="316"/>
      <c r="D320" s="316"/>
      <c r="E320" s="316"/>
      <c r="F320" s="376"/>
      <c r="G320" s="376"/>
      <c r="H320" s="334"/>
      <c r="I320" s="322"/>
      <c r="J320" s="322"/>
      <c r="K320" s="187">
        <f t="shared" si="76"/>
        <v>4507917.38</v>
      </c>
      <c r="L320" s="231">
        <v>0</v>
      </c>
      <c r="M320" s="231">
        <v>0</v>
      </c>
      <c r="N320" s="231">
        <v>0</v>
      </c>
      <c r="O320" s="279">
        <f>'[2]Прод. прилож (2)'!$D$1216</f>
        <v>4507917.38</v>
      </c>
      <c r="P320" s="41">
        <f>K320/H319</f>
        <v>10707.642232779097</v>
      </c>
      <c r="Q320" s="41">
        <v>9673</v>
      </c>
      <c r="R320" s="57" t="s">
        <v>35</v>
      </c>
      <c r="S320" s="15"/>
      <c r="T320" s="15"/>
      <c r="U320" s="15"/>
    </row>
    <row r="321" spans="1:21" ht="30" customHeight="1" x14ac:dyDescent="0.25">
      <c r="A321" s="199">
        <v>250</v>
      </c>
      <c r="B321" s="256" t="s">
        <v>871</v>
      </c>
      <c r="C321" s="201">
        <v>1972</v>
      </c>
      <c r="D321" s="201" t="s">
        <v>141</v>
      </c>
      <c r="E321" s="201" t="s">
        <v>16</v>
      </c>
      <c r="F321" s="148">
        <v>2</v>
      </c>
      <c r="G321" s="148">
        <v>2</v>
      </c>
      <c r="H321" s="210">
        <v>410</v>
      </c>
      <c r="I321" s="210">
        <v>0</v>
      </c>
      <c r="J321" s="210">
        <v>311.10000000000002</v>
      </c>
      <c r="K321" s="236">
        <f t="shared" si="76"/>
        <v>12953.63</v>
      </c>
      <c r="L321" s="225">
        <v>0</v>
      </c>
      <c r="M321" s="225">
        <v>0</v>
      </c>
      <c r="N321" s="225">
        <v>0</v>
      </c>
      <c r="O321" s="264">
        <f>'[2]Прод. прилож (2)'!$D$1217</f>
        <v>12953.63</v>
      </c>
      <c r="P321" s="238">
        <f>K321/H321</f>
        <v>31.594219512195121</v>
      </c>
      <c r="Q321" s="218">
        <v>9673</v>
      </c>
      <c r="R321" s="149" t="s">
        <v>35</v>
      </c>
      <c r="S321" s="14"/>
    </row>
    <row r="322" spans="1:21" ht="30" customHeight="1" x14ac:dyDescent="0.25">
      <c r="A322" s="228">
        <v>251</v>
      </c>
      <c r="B322" s="78" t="s">
        <v>872</v>
      </c>
      <c r="C322" s="184">
        <v>1975</v>
      </c>
      <c r="D322" s="229" t="s">
        <v>141</v>
      </c>
      <c r="E322" s="229" t="s">
        <v>16</v>
      </c>
      <c r="F322" s="42">
        <v>2</v>
      </c>
      <c r="G322" s="42">
        <v>2</v>
      </c>
      <c r="H322" s="38">
        <v>789</v>
      </c>
      <c r="I322" s="38">
        <v>0</v>
      </c>
      <c r="J322" s="38">
        <v>727.7</v>
      </c>
      <c r="K322" s="187">
        <f t="shared" si="76"/>
        <v>23258.63</v>
      </c>
      <c r="L322" s="231">
        <v>0</v>
      </c>
      <c r="M322" s="231">
        <v>0</v>
      </c>
      <c r="N322" s="231">
        <v>0</v>
      </c>
      <c r="O322" s="44">
        <f>'[2]Прод. прилож (2)'!$D$1218</f>
        <v>23258.63</v>
      </c>
      <c r="P322" s="41">
        <f>K322/H322</f>
        <v>29.478618504435996</v>
      </c>
      <c r="Q322" s="39">
        <v>9673</v>
      </c>
      <c r="R322" s="31" t="s">
        <v>35</v>
      </c>
      <c r="S322" s="2"/>
      <c r="T322" s="2"/>
      <c r="U322" s="2"/>
    </row>
    <row r="323" spans="1:21" ht="30" customHeight="1" x14ac:dyDescent="0.25">
      <c r="A323" s="228">
        <v>252</v>
      </c>
      <c r="B323" s="75" t="s">
        <v>865</v>
      </c>
      <c r="C323" s="229">
        <v>1963</v>
      </c>
      <c r="D323" s="184" t="s">
        <v>141</v>
      </c>
      <c r="E323" s="229" t="s">
        <v>16</v>
      </c>
      <c r="F323" s="52">
        <v>2</v>
      </c>
      <c r="G323" s="52">
        <v>2</v>
      </c>
      <c r="H323" s="38">
        <v>419.3</v>
      </c>
      <c r="I323" s="284">
        <v>0</v>
      </c>
      <c r="J323" s="284">
        <v>341.2</v>
      </c>
      <c r="K323" s="231">
        <f>SUM(L323:O323)</f>
        <v>5434197.1500000004</v>
      </c>
      <c r="L323" s="231">
        <v>0</v>
      </c>
      <c r="M323" s="231">
        <v>0</v>
      </c>
      <c r="N323" s="231">
        <v>0</v>
      </c>
      <c r="O323" s="279">
        <f>'[1]Прод. прилож (2)'!$D$94</f>
        <v>5434197.1500000004</v>
      </c>
      <c r="P323" s="41">
        <f>K323/H323</f>
        <v>12960.164917720011</v>
      </c>
      <c r="Q323" s="41">
        <v>9673</v>
      </c>
      <c r="R323" s="45" t="s">
        <v>33</v>
      </c>
    </row>
    <row r="324" spans="1:21" ht="30" customHeight="1" x14ac:dyDescent="0.25">
      <c r="A324" s="228">
        <v>253</v>
      </c>
      <c r="B324" s="78" t="s">
        <v>866</v>
      </c>
      <c r="C324" s="229">
        <v>1965</v>
      </c>
      <c r="D324" s="184" t="s">
        <v>141</v>
      </c>
      <c r="E324" s="229" t="s">
        <v>16</v>
      </c>
      <c r="F324" s="52">
        <v>2</v>
      </c>
      <c r="G324" s="52">
        <v>2</v>
      </c>
      <c r="H324" s="38">
        <v>419.3</v>
      </c>
      <c r="I324" s="187">
        <v>0</v>
      </c>
      <c r="J324" s="187">
        <v>298.39999999999998</v>
      </c>
      <c r="K324" s="231">
        <f>SUM(L324:O324)</f>
        <v>14642.26</v>
      </c>
      <c r="L324" s="187">
        <v>0</v>
      </c>
      <c r="M324" s="187">
        <v>0</v>
      </c>
      <c r="N324" s="187">
        <v>0</v>
      </c>
      <c r="O324" s="187">
        <f>'[2]Прод. прилож (2)'!$D$1193</f>
        <v>14642.26</v>
      </c>
      <c r="P324" s="41">
        <f>K324/H324</f>
        <v>34.920725017886951</v>
      </c>
      <c r="Q324" s="41">
        <v>9673</v>
      </c>
      <c r="R324" s="57" t="s">
        <v>35</v>
      </c>
      <c r="S324" s="14"/>
    </row>
    <row r="325" spans="1:21" s="15" customFormat="1" ht="30" customHeight="1" x14ac:dyDescent="0.25">
      <c r="A325" s="355" t="s">
        <v>1328</v>
      </c>
      <c r="B325" s="355"/>
      <c r="C325" s="355"/>
      <c r="D325" s="355"/>
      <c r="E325" s="355"/>
      <c r="F325" s="355"/>
      <c r="G325" s="355"/>
      <c r="H325" s="355"/>
      <c r="I325" s="355"/>
      <c r="J325" s="355"/>
      <c r="K325" s="355"/>
      <c r="L325" s="355"/>
      <c r="M325" s="355"/>
      <c r="N325" s="355"/>
      <c r="O325" s="355"/>
      <c r="P325" s="355"/>
      <c r="Q325" s="355"/>
      <c r="R325" s="355"/>
      <c r="S325" s="46"/>
    </row>
    <row r="326" spans="1:21" s="14" customFormat="1" ht="33" customHeight="1" x14ac:dyDescent="0.25">
      <c r="A326" s="333" t="s">
        <v>1368</v>
      </c>
      <c r="B326" s="333"/>
      <c r="C326" s="32" t="s">
        <v>17</v>
      </c>
      <c r="D326" s="32" t="s">
        <v>17</v>
      </c>
      <c r="E326" s="32" t="s">
        <v>17</v>
      </c>
      <c r="F326" s="28" t="s">
        <v>17</v>
      </c>
      <c r="G326" s="28" t="s">
        <v>17</v>
      </c>
      <c r="H326" s="76">
        <f>SUM(H327:H350)</f>
        <v>29282.399999999998</v>
      </c>
      <c r="I326" s="76">
        <f t="shared" ref="I326:O326" si="78">SUM(I327:I350)</f>
        <v>3276.2000000000003</v>
      </c>
      <c r="J326" s="76">
        <f t="shared" si="78"/>
        <v>19417.999999999996</v>
      </c>
      <c r="K326" s="76">
        <f t="shared" si="78"/>
        <v>90718132.049999982</v>
      </c>
      <c r="L326" s="76">
        <f t="shared" si="78"/>
        <v>0</v>
      </c>
      <c r="M326" s="76">
        <f t="shared" si="78"/>
        <v>0</v>
      </c>
      <c r="N326" s="76">
        <f t="shared" si="78"/>
        <v>0</v>
      </c>
      <c r="O326" s="76">
        <f t="shared" si="78"/>
        <v>90718132.049999982</v>
      </c>
      <c r="P326" s="29">
        <f>K326/H326</f>
        <v>3098.0429216867465</v>
      </c>
      <c r="Q326" s="73" t="s">
        <v>17</v>
      </c>
      <c r="R326" s="74" t="s">
        <v>17</v>
      </c>
      <c r="U326" s="17"/>
    </row>
    <row r="327" spans="1:21" s="14" customFormat="1" ht="30" customHeight="1" x14ac:dyDescent="0.25">
      <c r="A327" s="228">
        <v>254</v>
      </c>
      <c r="B327" s="78" t="s">
        <v>146</v>
      </c>
      <c r="C327" s="229">
        <v>1975</v>
      </c>
      <c r="D327" s="184" t="s">
        <v>141</v>
      </c>
      <c r="E327" s="229" t="s">
        <v>16</v>
      </c>
      <c r="F327" s="278">
        <v>3</v>
      </c>
      <c r="G327" s="278">
        <v>2</v>
      </c>
      <c r="H327" s="279">
        <v>1048.2</v>
      </c>
      <c r="I327" s="284">
        <v>0</v>
      </c>
      <c r="J327" s="284">
        <v>677.4</v>
      </c>
      <c r="K327" s="231">
        <f t="shared" ref="K327:K336" si="79">SUM(L327:O327)</f>
        <v>4609855</v>
      </c>
      <c r="L327" s="187">
        <v>0</v>
      </c>
      <c r="M327" s="187">
        <v>0</v>
      </c>
      <c r="N327" s="187">
        <v>0</v>
      </c>
      <c r="O327" s="279">
        <f>'[1]Прод. прилож (2)'!$D$96</f>
        <v>4609855</v>
      </c>
      <c r="P327" s="187">
        <f t="shared" ref="P327:P336" si="80">K327/H327</f>
        <v>4397.877313489792</v>
      </c>
      <c r="Q327" s="41">
        <v>9673</v>
      </c>
      <c r="R327" s="277" t="s">
        <v>33</v>
      </c>
      <c r="S327" s="135"/>
    </row>
    <row r="328" spans="1:21" s="14" customFormat="1" ht="30" customHeight="1" x14ac:dyDescent="0.25">
      <c r="A328" s="228">
        <v>255</v>
      </c>
      <c r="B328" s="111" t="s">
        <v>148</v>
      </c>
      <c r="C328" s="229">
        <v>1990</v>
      </c>
      <c r="D328" s="184" t="s">
        <v>141</v>
      </c>
      <c r="E328" s="229" t="s">
        <v>16</v>
      </c>
      <c r="F328" s="229">
        <v>2</v>
      </c>
      <c r="G328" s="229">
        <v>3</v>
      </c>
      <c r="H328" s="279">
        <v>803.6</v>
      </c>
      <c r="I328" s="279">
        <v>0</v>
      </c>
      <c r="J328" s="279">
        <v>490.5</v>
      </c>
      <c r="K328" s="231">
        <f t="shared" si="79"/>
        <v>34948.660000000003</v>
      </c>
      <c r="L328" s="187">
        <v>0</v>
      </c>
      <c r="M328" s="187">
        <v>0</v>
      </c>
      <c r="N328" s="187">
        <v>0</v>
      </c>
      <c r="O328" s="279">
        <f>'[2]Прод. прилож (2)'!$D$1220</f>
        <v>34948.660000000003</v>
      </c>
      <c r="P328" s="187">
        <f t="shared" si="80"/>
        <v>43.490119462419116</v>
      </c>
      <c r="Q328" s="41">
        <v>9673</v>
      </c>
      <c r="R328" s="277" t="s">
        <v>35</v>
      </c>
      <c r="S328" s="56"/>
    </row>
    <row r="329" spans="1:21" s="14" customFormat="1" ht="30" customHeight="1" x14ac:dyDescent="0.25">
      <c r="A329" s="228">
        <v>256</v>
      </c>
      <c r="B329" s="111" t="s">
        <v>147</v>
      </c>
      <c r="C329" s="229">
        <v>1979</v>
      </c>
      <c r="D329" s="184" t="s">
        <v>141</v>
      </c>
      <c r="E329" s="229" t="s">
        <v>16</v>
      </c>
      <c r="F329" s="229">
        <v>2</v>
      </c>
      <c r="G329" s="229">
        <v>2</v>
      </c>
      <c r="H329" s="279">
        <v>1062.4000000000001</v>
      </c>
      <c r="I329" s="279">
        <v>0</v>
      </c>
      <c r="J329" s="279">
        <v>728.5</v>
      </c>
      <c r="K329" s="231">
        <f t="shared" si="79"/>
        <v>39116.47</v>
      </c>
      <c r="L329" s="187">
        <v>0</v>
      </c>
      <c r="M329" s="187">
        <v>0</v>
      </c>
      <c r="N329" s="187">
        <v>0</v>
      </c>
      <c r="O329" s="279">
        <f>'[2]Прод. прилож (2)'!$D$1221</f>
        <v>39116.47</v>
      </c>
      <c r="P329" s="187">
        <f t="shared" si="80"/>
        <v>36.818966490963852</v>
      </c>
      <c r="Q329" s="41">
        <v>9673</v>
      </c>
      <c r="R329" s="277" t="s">
        <v>35</v>
      </c>
      <c r="S329" s="56"/>
    </row>
    <row r="330" spans="1:21" s="14" customFormat="1" ht="30" customHeight="1" x14ac:dyDescent="0.25">
      <c r="A330" s="329">
        <v>257</v>
      </c>
      <c r="B330" s="327" t="s">
        <v>149</v>
      </c>
      <c r="C330" s="315">
        <v>1969</v>
      </c>
      <c r="D330" s="313" t="s">
        <v>141</v>
      </c>
      <c r="E330" s="315" t="s">
        <v>16</v>
      </c>
      <c r="F330" s="323">
        <v>2</v>
      </c>
      <c r="G330" s="323">
        <v>2</v>
      </c>
      <c r="H330" s="335">
        <v>714</v>
      </c>
      <c r="I330" s="321">
        <v>0</v>
      </c>
      <c r="J330" s="321">
        <v>462.9</v>
      </c>
      <c r="K330" s="231">
        <f t="shared" si="79"/>
        <v>34454.800000000003</v>
      </c>
      <c r="L330" s="187">
        <v>0</v>
      </c>
      <c r="M330" s="187">
        <v>0</v>
      </c>
      <c r="N330" s="187">
        <v>0</v>
      </c>
      <c r="O330" s="279">
        <f>'[1]Прод. прилож (2)'!$D$546</f>
        <v>34454.800000000003</v>
      </c>
      <c r="P330" s="187">
        <f t="shared" si="80"/>
        <v>48.256022408963588</v>
      </c>
      <c r="Q330" s="41">
        <v>9673</v>
      </c>
      <c r="R330" s="277" t="s">
        <v>34</v>
      </c>
      <c r="S330" s="56"/>
    </row>
    <row r="331" spans="1:21" s="14" customFormat="1" ht="30" customHeight="1" x14ac:dyDescent="0.25">
      <c r="A331" s="330"/>
      <c r="B331" s="328"/>
      <c r="C331" s="316"/>
      <c r="D331" s="314"/>
      <c r="E331" s="316"/>
      <c r="F331" s="324"/>
      <c r="G331" s="324"/>
      <c r="H331" s="334"/>
      <c r="I331" s="322"/>
      <c r="J331" s="322"/>
      <c r="K331" s="231">
        <f t="shared" si="79"/>
        <v>2609758.25</v>
      </c>
      <c r="L331" s="187">
        <v>0</v>
      </c>
      <c r="M331" s="187">
        <v>0</v>
      </c>
      <c r="N331" s="187">
        <v>0</v>
      </c>
      <c r="O331" s="279">
        <f>'[2]Прод. прилож (2)'!$D$1222</f>
        <v>2609758.25</v>
      </c>
      <c r="P331" s="187">
        <f>K331/H330</f>
        <v>3655.1235994397757</v>
      </c>
      <c r="Q331" s="41">
        <v>9673</v>
      </c>
      <c r="R331" s="277" t="s">
        <v>35</v>
      </c>
      <c r="S331" s="56"/>
    </row>
    <row r="332" spans="1:21" s="193" customFormat="1" ht="30" customHeight="1" x14ac:dyDescent="0.25">
      <c r="A332" s="228">
        <v>258</v>
      </c>
      <c r="B332" s="222" t="s">
        <v>1310</v>
      </c>
      <c r="C332" s="229">
        <v>1974</v>
      </c>
      <c r="D332" s="184" t="s">
        <v>141</v>
      </c>
      <c r="E332" s="229" t="s">
        <v>16</v>
      </c>
      <c r="F332" s="278">
        <v>2</v>
      </c>
      <c r="G332" s="278">
        <v>2</v>
      </c>
      <c r="H332" s="279">
        <v>852.3</v>
      </c>
      <c r="I332" s="284">
        <v>0</v>
      </c>
      <c r="J332" s="284">
        <v>712.3</v>
      </c>
      <c r="K332" s="231">
        <f t="shared" si="79"/>
        <v>3388176</v>
      </c>
      <c r="L332" s="187">
        <v>0</v>
      </c>
      <c r="M332" s="187">
        <v>0</v>
      </c>
      <c r="N332" s="187">
        <v>0</v>
      </c>
      <c r="O332" s="279">
        <f>'[2]Прод. прилож (2)'!$D$1223</f>
        <v>3388176</v>
      </c>
      <c r="P332" s="187">
        <f>K332/H332</f>
        <v>3975.3326293558607</v>
      </c>
      <c r="Q332" s="41">
        <v>9673</v>
      </c>
      <c r="R332" s="277" t="s">
        <v>35</v>
      </c>
      <c r="S332" s="56"/>
    </row>
    <row r="333" spans="1:21" s="14" customFormat="1" ht="30" customHeight="1" x14ac:dyDescent="0.25">
      <c r="A333" s="329">
        <v>259</v>
      </c>
      <c r="B333" s="327" t="s">
        <v>150</v>
      </c>
      <c r="C333" s="315">
        <v>1963</v>
      </c>
      <c r="D333" s="313" t="s">
        <v>141</v>
      </c>
      <c r="E333" s="315" t="s">
        <v>16</v>
      </c>
      <c r="F333" s="323">
        <v>2</v>
      </c>
      <c r="G333" s="323">
        <v>2</v>
      </c>
      <c r="H333" s="335">
        <v>361.7</v>
      </c>
      <c r="I333" s="321">
        <v>0</v>
      </c>
      <c r="J333" s="321">
        <v>248.7</v>
      </c>
      <c r="K333" s="225">
        <f t="shared" si="79"/>
        <v>19604.21</v>
      </c>
      <c r="L333" s="236">
        <v>0</v>
      </c>
      <c r="M333" s="236">
        <v>0</v>
      </c>
      <c r="N333" s="236">
        <v>0</v>
      </c>
      <c r="O333" s="210">
        <f>'[1]Прод. прилож (2)'!$D$547</f>
        <v>19604.21</v>
      </c>
      <c r="P333" s="236">
        <f>K333/H333</f>
        <v>54.20019353055018</v>
      </c>
      <c r="Q333" s="238">
        <v>9673</v>
      </c>
      <c r="R333" s="220" t="s">
        <v>34</v>
      </c>
      <c r="S333" s="194"/>
    </row>
    <row r="334" spans="1:21" s="14" customFormat="1" ht="30" customHeight="1" x14ac:dyDescent="0.25">
      <c r="A334" s="330"/>
      <c r="B334" s="328"/>
      <c r="C334" s="316"/>
      <c r="D334" s="314"/>
      <c r="E334" s="316"/>
      <c r="F334" s="324"/>
      <c r="G334" s="324"/>
      <c r="H334" s="334"/>
      <c r="I334" s="322"/>
      <c r="J334" s="322"/>
      <c r="K334" s="231">
        <f>SUBTOTAL(9,L334:O334)</f>
        <v>1816234.2</v>
      </c>
      <c r="L334" s="187">
        <v>0</v>
      </c>
      <c r="M334" s="187">
        <v>0</v>
      </c>
      <c r="N334" s="187">
        <v>0</v>
      </c>
      <c r="O334" s="279">
        <f>'[2]Прод. прилож (2)'!$D$1224</f>
        <v>1816234.2</v>
      </c>
      <c r="P334" s="187">
        <f>K334/H333</f>
        <v>5021.382914017141</v>
      </c>
      <c r="Q334" s="41">
        <v>9673</v>
      </c>
      <c r="R334" s="277" t="s">
        <v>35</v>
      </c>
      <c r="S334" s="56"/>
    </row>
    <row r="335" spans="1:21" s="14" customFormat="1" ht="30" customHeight="1" x14ac:dyDescent="0.25">
      <c r="A335" s="198">
        <v>260</v>
      </c>
      <c r="B335" s="221" t="s">
        <v>151</v>
      </c>
      <c r="C335" s="200">
        <v>1965</v>
      </c>
      <c r="D335" s="202" t="s">
        <v>141</v>
      </c>
      <c r="E335" s="200" t="s">
        <v>16</v>
      </c>
      <c r="F335" s="207">
        <v>2</v>
      </c>
      <c r="G335" s="207">
        <v>4</v>
      </c>
      <c r="H335" s="209">
        <v>974</v>
      </c>
      <c r="I335" s="211">
        <v>0</v>
      </c>
      <c r="J335" s="211">
        <v>754</v>
      </c>
      <c r="K335" s="224">
        <f t="shared" si="79"/>
        <v>10571275.369999999</v>
      </c>
      <c r="L335" s="235">
        <v>0</v>
      </c>
      <c r="M335" s="235">
        <v>0</v>
      </c>
      <c r="N335" s="235">
        <v>0</v>
      </c>
      <c r="O335" s="209">
        <f>'[1]Прод. прилож (2)'!$D$97</f>
        <v>10571275.369999999</v>
      </c>
      <c r="P335" s="235">
        <f t="shared" si="80"/>
        <v>10853.46547227926</v>
      </c>
      <c r="Q335" s="237">
        <v>9673</v>
      </c>
      <c r="R335" s="219" t="s">
        <v>33</v>
      </c>
      <c r="S335" s="169"/>
    </row>
    <row r="336" spans="1:21" s="15" customFormat="1" ht="30" customHeight="1" x14ac:dyDescent="0.25">
      <c r="A336" s="228">
        <v>261</v>
      </c>
      <c r="B336" s="78" t="s">
        <v>152</v>
      </c>
      <c r="C336" s="229">
        <v>1965</v>
      </c>
      <c r="D336" s="184" t="s">
        <v>141</v>
      </c>
      <c r="E336" s="229" t="s">
        <v>16</v>
      </c>
      <c r="F336" s="278">
        <v>2</v>
      </c>
      <c r="G336" s="278">
        <v>2</v>
      </c>
      <c r="H336" s="279">
        <v>502.4</v>
      </c>
      <c r="I336" s="284">
        <v>0</v>
      </c>
      <c r="J336" s="284">
        <v>256.39999999999998</v>
      </c>
      <c r="K336" s="231">
        <f t="shared" si="79"/>
        <v>4696914.53</v>
      </c>
      <c r="L336" s="187">
        <v>0</v>
      </c>
      <c r="M336" s="187">
        <v>0</v>
      </c>
      <c r="N336" s="187">
        <v>0</v>
      </c>
      <c r="O336" s="279">
        <f>'[1]Прод. прилож (2)'!$D$98</f>
        <v>4696914.53</v>
      </c>
      <c r="P336" s="187">
        <f t="shared" si="80"/>
        <v>9348.9540804140142</v>
      </c>
      <c r="Q336" s="41">
        <v>9673</v>
      </c>
      <c r="R336" s="277" t="s">
        <v>33</v>
      </c>
      <c r="S336" s="129"/>
    </row>
    <row r="337" spans="1:207" ht="30" customHeight="1" x14ac:dyDescent="0.25">
      <c r="A337" s="198">
        <v>262</v>
      </c>
      <c r="B337" s="78" t="s">
        <v>1264</v>
      </c>
      <c r="C337" s="229">
        <v>1973</v>
      </c>
      <c r="D337" s="229" t="s">
        <v>141</v>
      </c>
      <c r="E337" s="229" t="s">
        <v>16</v>
      </c>
      <c r="F337" s="52">
        <v>5</v>
      </c>
      <c r="G337" s="52">
        <v>6</v>
      </c>
      <c r="H337" s="159">
        <v>4865.7</v>
      </c>
      <c r="I337" s="159">
        <v>176.7</v>
      </c>
      <c r="J337" s="159">
        <v>2791.3</v>
      </c>
      <c r="K337" s="159">
        <f t="shared" ref="K337:K343" si="81">SUM(L337:O337)</f>
        <v>16236173.199999999</v>
      </c>
      <c r="L337" s="159">
        <v>0</v>
      </c>
      <c r="M337" s="159">
        <v>0</v>
      </c>
      <c r="N337" s="159">
        <v>0</v>
      </c>
      <c r="O337" s="159">
        <f>'[2]Прод. прилож (2)'!$D$1225</f>
        <v>16236173.199999999</v>
      </c>
      <c r="P337" s="41">
        <f t="shared" ref="P337:P343" si="82">K337/H337</f>
        <v>3336.8627741126661</v>
      </c>
      <c r="Q337" s="158">
        <v>9673</v>
      </c>
      <c r="R337" s="31" t="s">
        <v>35</v>
      </c>
      <c r="S337" s="2"/>
      <c r="T337" s="2"/>
      <c r="U337" s="36"/>
    </row>
    <row r="338" spans="1:207" ht="30" customHeight="1" x14ac:dyDescent="0.25">
      <c r="A338" s="228">
        <v>263</v>
      </c>
      <c r="B338" s="78" t="s">
        <v>1265</v>
      </c>
      <c r="C338" s="229">
        <v>1978</v>
      </c>
      <c r="D338" s="229" t="s">
        <v>141</v>
      </c>
      <c r="E338" s="229" t="s">
        <v>16</v>
      </c>
      <c r="F338" s="52">
        <v>5</v>
      </c>
      <c r="G338" s="52">
        <v>5</v>
      </c>
      <c r="H338" s="159">
        <v>4895</v>
      </c>
      <c r="I338" s="159">
        <v>0</v>
      </c>
      <c r="J338" s="159">
        <v>4494.5</v>
      </c>
      <c r="K338" s="159">
        <f t="shared" si="81"/>
        <v>6833484</v>
      </c>
      <c r="L338" s="159">
        <v>0</v>
      </c>
      <c r="M338" s="159">
        <v>0</v>
      </c>
      <c r="N338" s="159">
        <v>0</v>
      </c>
      <c r="O338" s="159">
        <f>'[2]Прод. прилож (2)'!$D$1226</f>
        <v>6833484</v>
      </c>
      <c r="P338" s="41">
        <f t="shared" si="82"/>
        <v>1396.0130745658835</v>
      </c>
      <c r="Q338" s="158">
        <v>9673</v>
      </c>
      <c r="R338" s="31" t="s">
        <v>35</v>
      </c>
      <c r="S338" s="2"/>
      <c r="T338" s="2"/>
      <c r="U338" s="36"/>
    </row>
    <row r="339" spans="1:207" s="14" customFormat="1" ht="30" customHeight="1" x14ac:dyDescent="0.25">
      <c r="A339" s="198">
        <v>264</v>
      </c>
      <c r="B339" s="78" t="s">
        <v>1038</v>
      </c>
      <c r="C339" s="229">
        <v>1979</v>
      </c>
      <c r="D339" s="184" t="s">
        <v>141</v>
      </c>
      <c r="E339" s="229" t="s">
        <v>16</v>
      </c>
      <c r="F339" s="278">
        <v>2</v>
      </c>
      <c r="G339" s="278">
        <v>2</v>
      </c>
      <c r="H339" s="279">
        <v>655.5</v>
      </c>
      <c r="I339" s="284">
        <v>189.7</v>
      </c>
      <c r="J339" s="39">
        <v>415.3</v>
      </c>
      <c r="K339" s="231">
        <f t="shared" si="81"/>
        <v>4375568.4000000004</v>
      </c>
      <c r="L339" s="187">
        <v>0</v>
      </c>
      <c r="M339" s="187">
        <v>0</v>
      </c>
      <c r="N339" s="187">
        <v>0</v>
      </c>
      <c r="O339" s="279">
        <f>'[1]Прод. прилож (2)'!$D$102</f>
        <v>4375568.4000000004</v>
      </c>
      <c r="P339" s="187">
        <f t="shared" si="82"/>
        <v>6675.1615560640739</v>
      </c>
      <c r="Q339" s="41">
        <v>9673</v>
      </c>
      <c r="R339" s="277" t="s">
        <v>33</v>
      </c>
      <c r="S339" s="135"/>
    </row>
    <row r="340" spans="1:207" s="82" customFormat="1" ht="30" customHeight="1" x14ac:dyDescent="0.25">
      <c r="A340" s="228">
        <v>265</v>
      </c>
      <c r="B340" s="221" t="s">
        <v>1039</v>
      </c>
      <c r="C340" s="200">
        <v>1984</v>
      </c>
      <c r="D340" s="200" t="s">
        <v>141</v>
      </c>
      <c r="E340" s="200" t="s">
        <v>926</v>
      </c>
      <c r="F340" s="247">
        <v>2</v>
      </c>
      <c r="G340" s="247">
        <v>3</v>
      </c>
      <c r="H340" s="104">
        <v>933.2</v>
      </c>
      <c r="I340" s="121">
        <v>67</v>
      </c>
      <c r="J340" s="39">
        <v>845.7</v>
      </c>
      <c r="K340" s="105">
        <f t="shared" si="81"/>
        <v>1763426.2699999998</v>
      </c>
      <c r="L340" s="105">
        <v>0</v>
      </c>
      <c r="M340" s="105">
        <v>0</v>
      </c>
      <c r="N340" s="105">
        <v>0</v>
      </c>
      <c r="O340" s="105">
        <f>'[1]Прод. прилож (2)'!$D$103</f>
        <v>1763426.2699999998</v>
      </c>
      <c r="P340" s="41">
        <f t="shared" si="82"/>
        <v>1889.6552400342903</v>
      </c>
      <c r="Q340" s="41">
        <v>9673</v>
      </c>
      <c r="R340" s="277" t="s">
        <v>33</v>
      </c>
      <c r="S340" s="136"/>
    </row>
    <row r="341" spans="1:207" ht="30" customHeight="1" x14ac:dyDescent="0.25">
      <c r="A341" s="198">
        <v>266</v>
      </c>
      <c r="B341" s="78" t="s">
        <v>1040</v>
      </c>
      <c r="C341" s="229">
        <v>1980</v>
      </c>
      <c r="D341" s="184" t="s">
        <v>141</v>
      </c>
      <c r="E341" s="229" t="s">
        <v>16</v>
      </c>
      <c r="F341" s="278">
        <v>2</v>
      </c>
      <c r="G341" s="278">
        <v>3</v>
      </c>
      <c r="H341" s="279">
        <v>926</v>
      </c>
      <c r="I341" s="284">
        <v>195</v>
      </c>
      <c r="J341" s="39">
        <v>645.4</v>
      </c>
      <c r="K341" s="231">
        <f t="shared" si="81"/>
        <v>2791602.8600000003</v>
      </c>
      <c r="L341" s="187">
        <v>0</v>
      </c>
      <c r="M341" s="187">
        <v>0</v>
      </c>
      <c r="N341" s="187">
        <v>0</v>
      </c>
      <c r="O341" s="279">
        <f>'[1]Прод. прилож (2)'!$D$104</f>
        <v>2791602.8600000003</v>
      </c>
      <c r="P341" s="187">
        <f t="shared" si="82"/>
        <v>3014.6899136069119</v>
      </c>
      <c r="Q341" s="41">
        <v>9673</v>
      </c>
      <c r="R341" s="277" t="s">
        <v>33</v>
      </c>
      <c r="S341" s="135"/>
    </row>
    <row r="342" spans="1:207" ht="30" customHeight="1" x14ac:dyDescent="0.25">
      <c r="A342" s="228">
        <v>267</v>
      </c>
      <c r="B342" s="78" t="s">
        <v>1263</v>
      </c>
      <c r="C342" s="229">
        <v>1973</v>
      </c>
      <c r="D342" s="184" t="s">
        <v>141</v>
      </c>
      <c r="E342" s="229" t="s">
        <v>16</v>
      </c>
      <c r="F342" s="278">
        <v>5</v>
      </c>
      <c r="G342" s="278">
        <v>6</v>
      </c>
      <c r="H342" s="279">
        <v>4295.7</v>
      </c>
      <c r="I342" s="284">
        <v>101.5</v>
      </c>
      <c r="J342" s="39">
        <v>2633.2</v>
      </c>
      <c r="K342" s="231">
        <f t="shared" si="81"/>
        <v>18308607.02</v>
      </c>
      <c r="L342" s="187">
        <v>0</v>
      </c>
      <c r="M342" s="187">
        <v>0</v>
      </c>
      <c r="N342" s="187">
        <v>0</v>
      </c>
      <c r="O342" s="279">
        <f>'[2]Прод. прилож (2)'!$D$1227</f>
        <v>18308607.02</v>
      </c>
      <c r="P342" s="187">
        <f t="shared" si="82"/>
        <v>4262.0776637102217</v>
      </c>
      <c r="Q342" s="41">
        <v>9673</v>
      </c>
      <c r="R342" s="277" t="s">
        <v>35</v>
      </c>
      <c r="S342" s="135"/>
    </row>
    <row r="343" spans="1:207" ht="30" customHeight="1" x14ac:dyDescent="0.25">
      <c r="A343" s="198">
        <v>268</v>
      </c>
      <c r="B343" s="78" t="s">
        <v>1041</v>
      </c>
      <c r="C343" s="229">
        <v>1988</v>
      </c>
      <c r="D343" s="184" t="s">
        <v>141</v>
      </c>
      <c r="E343" s="229" t="s">
        <v>16</v>
      </c>
      <c r="F343" s="278">
        <v>5</v>
      </c>
      <c r="G343" s="278">
        <v>6</v>
      </c>
      <c r="H343" s="279">
        <v>4504.8999999999996</v>
      </c>
      <c r="I343" s="279">
        <v>2420.9</v>
      </c>
      <c r="J343" s="39">
        <v>1669.4</v>
      </c>
      <c r="K343" s="231">
        <f t="shared" si="81"/>
        <v>5534035.5999999996</v>
      </c>
      <c r="L343" s="187">
        <v>0</v>
      </c>
      <c r="M343" s="187">
        <v>0</v>
      </c>
      <c r="N343" s="187">
        <v>0</v>
      </c>
      <c r="O343" s="279">
        <f>'[1]Прод. прилож (2)'!$D$105</f>
        <v>5534035.5999999996</v>
      </c>
      <c r="P343" s="187">
        <f t="shared" si="82"/>
        <v>1228.4480454616084</v>
      </c>
      <c r="Q343" s="41">
        <v>9673</v>
      </c>
      <c r="R343" s="277" t="s">
        <v>33</v>
      </c>
      <c r="S343" s="135"/>
    </row>
    <row r="344" spans="1:207" s="15" customFormat="1" ht="30" customHeight="1" x14ac:dyDescent="0.25">
      <c r="A344" s="228">
        <v>269</v>
      </c>
      <c r="B344" s="78" t="s">
        <v>153</v>
      </c>
      <c r="C344" s="229">
        <v>1966</v>
      </c>
      <c r="D344" s="184" t="s">
        <v>141</v>
      </c>
      <c r="E344" s="229" t="s">
        <v>16</v>
      </c>
      <c r="F344" s="278">
        <v>2</v>
      </c>
      <c r="G344" s="278">
        <v>2</v>
      </c>
      <c r="H344" s="279">
        <v>421.7</v>
      </c>
      <c r="I344" s="284">
        <v>54.9</v>
      </c>
      <c r="J344" s="284">
        <v>321.8</v>
      </c>
      <c r="K344" s="231">
        <f t="shared" ref="K344:K350" si="83">SUM(L344:O344)</f>
        <v>7776.62</v>
      </c>
      <c r="L344" s="187">
        <v>0</v>
      </c>
      <c r="M344" s="187">
        <v>0</v>
      </c>
      <c r="N344" s="187">
        <v>0</v>
      </c>
      <c r="O344" s="279">
        <f>'[1]Прод. прилож (2)'!$D$549</f>
        <v>7776.62</v>
      </c>
      <c r="P344" s="187">
        <f>K344/H344</f>
        <v>18.441119279108371</v>
      </c>
      <c r="Q344" s="41">
        <v>9673</v>
      </c>
      <c r="R344" s="277" t="s">
        <v>34</v>
      </c>
      <c r="S344" s="46"/>
    </row>
    <row r="345" spans="1:207" s="14" customFormat="1" ht="30" customHeight="1" x14ac:dyDescent="0.25">
      <c r="A345" s="325" t="s">
        <v>1510</v>
      </c>
      <c r="B345" s="327" t="s">
        <v>154</v>
      </c>
      <c r="C345" s="315">
        <v>1966</v>
      </c>
      <c r="D345" s="313" t="s">
        <v>141</v>
      </c>
      <c r="E345" s="315" t="s">
        <v>16</v>
      </c>
      <c r="F345" s="323">
        <v>2</v>
      </c>
      <c r="G345" s="323">
        <v>2</v>
      </c>
      <c r="H345" s="335">
        <v>430.2</v>
      </c>
      <c r="I345" s="321">
        <v>0</v>
      </c>
      <c r="J345" s="321">
        <v>387.8</v>
      </c>
      <c r="K345" s="231">
        <f t="shared" si="83"/>
        <v>461795.57</v>
      </c>
      <c r="L345" s="187">
        <v>0</v>
      </c>
      <c r="M345" s="187">
        <v>0</v>
      </c>
      <c r="N345" s="187">
        <v>0</v>
      </c>
      <c r="O345" s="279">
        <f>'[1]Прод. прилож (2)'!$D$100</f>
        <v>461795.57</v>
      </c>
      <c r="P345" s="187">
        <f>K345/H345</f>
        <v>1073.443909809391</v>
      </c>
      <c r="Q345" s="41">
        <v>9673</v>
      </c>
      <c r="R345" s="277" t="s">
        <v>33</v>
      </c>
      <c r="S345" s="126"/>
    </row>
    <row r="346" spans="1:207" s="14" customFormat="1" ht="30" customHeight="1" x14ac:dyDescent="0.25">
      <c r="A346" s="410"/>
      <c r="B346" s="416"/>
      <c r="C346" s="373"/>
      <c r="D346" s="372"/>
      <c r="E346" s="373"/>
      <c r="F346" s="411"/>
      <c r="G346" s="411"/>
      <c r="H346" s="402"/>
      <c r="I346" s="412"/>
      <c r="J346" s="412"/>
      <c r="K346" s="231">
        <f t="shared" si="83"/>
        <v>20010.61</v>
      </c>
      <c r="L346" s="187">
        <v>0</v>
      </c>
      <c r="M346" s="187">
        <v>0</v>
      </c>
      <c r="N346" s="187">
        <v>0</v>
      </c>
      <c r="O346" s="279">
        <f>'[1]Прод. прилож (2)'!$D$550</f>
        <v>20010.61</v>
      </c>
      <c r="P346" s="187">
        <f>K346/H345</f>
        <v>46.514667596466765</v>
      </c>
      <c r="Q346" s="41">
        <v>9673</v>
      </c>
      <c r="R346" s="277" t="s">
        <v>34</v>
      </c>
    </row>
    <row r="347" spans="1:207" s="14" customFormat="1" ht="30" customHeight="1" x14ac:dyDescent="0.25">
      <c r="A347" s="326"/>
      <c r="B347" s="328"/>
      <c r="C347" s="316"/>
      <c r="D347" s="314"/>
      <c r="E347" s="316"/>
      <c r="F347" s="324"/>
      <c r="G347" s="324"/>
      <c r="H347" s="334"/>
      <c r="I347" s="322"/>
      <c r="J347" s="322"/>
      <c r="K347" s="231">
        <f t="shared" si="83"/>
        <v>4743049.5999999996</v>
      </c>
      <c r="L347" s="187">
        <v>0</v>
      </c>
      <c r="M347" s="187">
        <v>0</v>
      </c>
      <c r="N347" s="187">
        <v>0</v>
      </c>
      <c r="O347" s="279">
        <f>'[2]Прод. прилож (2)'!$D$1228</f>
        <v>4743049.5999999996</v>
      </c>
      <c r="P347" s="187">
        <f>K347/H345</f>
        <v>11025.219897721989</v>
      </c>
      <c r="Q347" s="41">
        <v>9673</v>
      </c>
      <c r="R347" s="277" t="s">
        <v>35</v>
      </c>
    </row>
    <row r="348" spans="1:207" s="14" customFormat="1" ht="30" customHeight="1" x14ac:dyDescent="0.25">
      <c r="A348" s="277" t="s">
        <v>1511</v>
      </c>
      <c r="B348" s="78" t="s">
        <v>156</v>
      </c>
      <c r="C348" s="229">
        <v>1966</v>
      </c>
      <c r="D348" s="184" t="s">
        <v>141</v>
      </c>
      <c r="E348" s="229" t="s">
        <v>16</v>
      </c>
      <c r="F348" s="278">
        <v>2</v>
      </c>
      <c r="G348" s="278">
        <v>2</v>
      </c>
      <c r="H348" s="279">
        <v>618.79999999999995</v>
      </c>
      <c r="I348" s="284">
        <v>70.5</v>
      </c>
      <c r="J348" s="284">
        <v>509.8</v>
      </c>
      <c r="K348" s="231">
        <f t="shared" si="83"/>
        <v>11456.39</v>
      </c>
      <c r="L348" s="187">
        <v>0</v>
      </c>
      <c r="M348" s="187">
        <v>0</v>
      </c>
      <c r="N348" s="187">
        <v>0</v>
      </c>
      <c r="O348" s="279">
        <f>'[1]Прод. прилож (2)'!$D$551</f>
        <v>11456.39</v>
      </c>
      <c r="P348" s="187">
        <f>K348/H348</f>
        <v>18.513881706528768</v>
      </c>
      <c r="Q348" s="41">
        <v>9673</v>
      </c>
      <c r="R348" s="277" t="s">
        <v>34</v>
      </c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30" customHeight="1" x14ac:dyDescent="0.25">
      <c r="A349" s="325" t="s">
        <v>1512</v>
      </c>
      <c r="B349" s="327" t="s">
        <v>155</v>
      </c>
      <c r="C349" s="315">
        <v>1966</v>
      </c>
      <c r="D349" s="313" t="s">
        <v>141</v>
      </c>
      <c r="E349" s="315" t="s">
        <v>16</v>
      </c>
      <c r="F349" s="323">
        <v>2</v>
      </c>
      <c r="G349" s="323">
        <v>2</v>
      </c>
      <c r="H349" s="335">
        <v>417.1</v>
      </c>
      <c r="I349" s="321">
        <v>0</v>
      </c>
      <c r="J349" s="321">
        <v>373.1</v>
      </c>
      <c r="K349" s="231">
        <f t="shared" si="83"/>
        <v>18846</v>
      </c>
      <c r="L349" s="187">
        <v>0</v>
      </c>
      <c r="M349" s="187">
        <v>0</v>
      </c>
      <c r="N349" s="187">
        <v>0</v>
      </c>
      <c r="O349" s="279">
        <f>'[1]Прод. прилож (2)'!$D$552</f>
        <v>18846</v>
      </c>
      <c r="P349" s="187">
        <f>K349/H349</f>
        <v>45.183409254375448</v>
      </c>
      <c r="Q349" s="41">
        <v>9673</v>
      </c>
      <c r="R349" s="277" t="s">
        <v>34</v>
      </c>
      <c r="S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</row>
    <row r="350" spans="1:207" s="308" customFormat="1" ht="30" customHeight="1" x14ac:dyDescent="0.25">
      <c r="A350" s="326"/>
      <c r="B350" s="328"/>
      <c r="C350" s="316"/>
      <c r="D350" s="314"/>
      <c r="E350" s="316"/>
      <c r="F350" s="324"/>
      <c r="G350" s="324"/>
      <c r="H350" s="334"/>
      <c r="I350" s="322"/>
      <c r="J350" s="322"/>
      <c r="K350" s="231">
        <f t="shared" si="83"/>
        <v>1791962.42</v>
      </c>
      <c r="L350" s="187">
        <v>0</v>
      </c>
      <c r="M350" s="187">
        <v>0</v>
      </c>
      <c r="N350" s="187">
        <v>0</v>
      </c>
      <c r="O350" s="279">
        <f>'[2]Прод. прилож (2)'!$D$1229</f>
        <v>1791962.42</v>
      </c>
      <c r="P350" s="187">
        <f>K350/H349</f>
        <v>4296.2417166147206</v>
      </c>
      <c r="Q350" s="41">
        <v>9673</v>
      </c>
      <c r="R350" s="277" t="s">
        <v>35</v>
      </c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  <c r="AD350" s="309"/>
      <c r="AE350" s="309"/>
      <c r="AF350" s="309"/>
      <c r="AG350" s="309"/>
      <c r="AH350" s="309"/>
      <c r="AI350" s="309"/>
      <c r="AJ350" s="309"/>
      <c r="AK350" s="309"/>
      <c r="AL350" s="309"/>
      <c r="AM350" s="309"/>
      <c r="AN350" s="309"/>
      <c r="AO350" s="309"/>
      <c r="AP350" s="309"/>
      <c r="AQ350" s="309"/>
      <c r="AR350" s="309"/>
      <c r="AS350" s="309"/>
      <c r="AT350" s="309"/>
      <c r="AU350" s="309"/>
      <c r="AV350" s="309"/>
      <c r="AW350" s="309"/>
      <c r="AX350" s="309"/>
      <c r="AY350" s="309"/>
      <c r="AZ350" s="309"/>
      <c r="BA350" s="309"/>
      <c r="BB350" s="309"/>
      <c r="BC350" s="309"/>
      <c r="BD350" s="309"/>
      <c r="BE350" s="309"/>
      <c r="BF350" s="309"/>
      <c r="BG350" s="309"/>
      <c r="BH350" s="309"/>
      <c r="BI350" s="309"/>
      <c r="BJ350" s="309"/>
      <c r="BK350" s="309"/>
      <c r="BL350" s="309"/>
      <c r="BM350" s="309"/>
      <c r="BN350" s="309"/>
      <c r="BO350" s="309"/>
      <c r="BP350" s="309"/>
      <c r="BQ350" s="309"/>
      <c r="BR350" s="309"/>
      <c r="BS350" s="309"/>
      <c r="BT350" s="309"/>
      <c r="BU350" s="309"/>
      <c r="BV350" s="309"/>
      <c r="BW350" s="309"/>
      <c r="BX350" s="309"/>
      <c r="BY350" s="309"/>
      <c r="BZ350" s="309"/>
      <c r="CA350" s="309"/>
      <c r="CB350" s="309"/>
      <c r="CC350" s="309"/>
      <c r="CD350" s="309"/>
      <c r="CE350" s="309"/>
      <c r="CF350" s="309"/>
      <c r="CG350" s="309"/>
      <c r="CH350" s="309"/>
      <c r="CI350" s="309"/>
      <c r="CJ350" s="309"/>
      <c r="CK350" s="309"/>
      <c r="CL350" s="309"/>
      <c r="CM350" s="309"/>
      <c r="CN350" s="309"/>
      <c r="CO350" s="309"/>
      <c r="CP350" s="309"/>
      <c r="CQ350" s="309"/>
      <c r="CR350" s="309"/>
      <c r="CS350" s="309"/>
      <c r="CT350" s="309"/>
      <c r="CU350" s="309"/>
      <c r="CV350" s="309"/>
      <c r="CW350" s="309"/>
      <c r="CX350" s="309"/>
      <c r="CY350" s="309"/>
      <c r="CZ350" s="309"/>
      <c r="DA350" s="309"/>
      <c r="DB350" s="309"/>
      <c r="DC350" s="309"/>
      <c r="DD350" s="309"/>
      <c r="DE350" s="309"/>
      <c r="DF350" s="309"/>
      <c r="DG350" s="309"/>
      <c r="DH350" s="309"/>
      <c r="DI350" s="309"/>
      <c r="DJ350" s="309"/>
      <c r="DK350" s="309"/>
      <c r="DL350" s="309"/>
      <c r="DM350" s="309"/>
      <c r="DN350" s="309"/>
      <c r="DO350" s="309"/>
      <c r="DP350" s="309"/>
      <c r="DQ350" s="309"/>
      <c r="DR350" s="309"/>
      <c r="DS350" s="309"/>
      <c r="DT350" s="309"/>
      <c r="DU350" s="309"/>
      <c r="DV350" s="309"/>
      <c r="DW350" s="309"/>
      <c r="DX350" s="309"/>
      <c r="DY350" s="309"/>
      <c r="DZ350" s="309"/>
      <c r="EA350" s="309"/>
      <c r="EB350" s="309"/>
      <c r="EC350" s="309"/>
      <c r="ED350" s="309"/>
      <c r="EE350" s="309"/>
      <c r="EF350" s="309"/>
      <c r="EG350" s="309"/>
      <c r="EH350" s="309"/>
      <c r="EI350" s="309"/>
      <c r="EJ350" s="309"/>
      <c r="EK350" s="309"/>
      <c r="EL350" s="309"/>
      <c r="EM350" s="309"/>
      <c r="EN350" s="309"/>
      <c r="EO350" s="309"/>
      <c r="EP350" s="309"/>
      <c r="EQ350" s="309"/>
      <c r="ER350" s="309"/>
      <c r="ES350" s="309"/>
      <c r="ET350" s="309"/>
      <c r="EU350" s="309"/>
      <c r="EV350" s="309"/>
      <c r="EW350" s="309"/>
      <c r="EX350" s="309"/>
      <c r="EY350" s="309"/>
      <c r="EZ350" s="309"/>
      <c r="FA350" s="309"/>
      <c r="FB350" s="309"/>
      <c r="FC350" s="309"/>
      <c r="FD350" s="309"/>
      <c r="FE350" s="309"/>
      <c r="FF350" s="309"/>
      <c r="FG350" s="309"/>
      <c r="FH350" s="309"/>
      <c r="FI350" s="309"/>
      <c r="FJ350" s="309"/>
      <c r="FK350" s="309"/>
      <c r="FL350" s="309"/>
      <c r="FM350" s="309"/>
      <c r="FN350" s="309"/>
      <c r="FO350" s="309"/>
      <c r="FP350" s="309"/>
      <c r="FQ350" s="309"/>
      <c r="FR350" s="309"/>
      <c r="FS350" s="309"/>
      <c r="FT350" s="309"/>
      <c r="FU350" s="309"/>
      <c r="FV350" s="309"/>
      <c r="FW350" s="309"/>
      <c r="FX350" s="309"/>
      <c r="FY350" s="309"/>
      <c r="FZ350" s="309"/>
      <c r="GA350" s="309"/>
      <c r="GB350" s="309"/>
      <c r="GC350" s="309"/>
      <c r="GD350" s="309"/>
      <c r="GE350" s="309"/>
      <c r="GF350" s="309"/>
      <c r="GG350" s="309"/>
      <c r="GH350" s="309"/>
      <c r="GI350" s="309"/>
      <c r="GJ350" s="309"/>
      <c r="GK350" s="309"/>
      <c r="GL350" s="309"/>
      <c r="GM350" s="309"/>
      <c r="GN350" s="309"/>
      <c r="GO350" s="309"/>
      <c r="GP350" s="309"/>
      <c r="GQ350" s="309"/>
      <c r="GR350" s="309"/>
      <c r="GS350" s="309"/>
      <c r="GT350" s="309"/>
      <c r="GU350" s="309"/>
      <c r="GV350" s="309"/>
      <c r="GW350" s="309"/>
      <c r="GX350" s="309"/>
      <c r="GY350" s="309"/>
    </row>
    <row r="351" spans="1:207" ht="30" customHeight="1" x14ac:dyDescent="0.25">
      <c r="A351" s="422" t="s">
        <v>1329</v>
      </c>
      <c r="B351" s="422"/>
      <c r="C351" s="422"/>
      <c r="D351" s="422"/>
      <c r="E351" s="422"/>
      <c r="F351" s="422"/>
      <c r="G351" s="422"/>
      <c r="H351" s="422"/>
      <c r="I351" s="422"/>
      <c r="J351" s="422"/>
      <c r="K351" s="422"/>
      <c r="L351" s="422"/>
      <c r="M351" s="422"/>
      <c r="N351" s="422"/>
      <c r="O351" s="422"/>
      <c r="P351" s="422"/>
      <c r="Q351" s="422"/>
      <c r="R351" s="422"/>
      <c r="S351" s="36"/>
      <c r="T351" s="2"/>
      <c r="U351" s="2"/>
    </row>
    <row r="352" spans="1:207" s="113" customFormat="1" ht="33" customHeight="1" x14ac:dyDescent="0.25">
      <c r="A352" s="333" t="s">
        <v>1369</v>
      </c>
      <c r="B352" s="333"/>
      <c r="C352" s="204" t="s">
        <v>17</v>
      </c>
      <c r="D352" s="204" t="s">
        <v>17</v>
      </c>
      <c r="E352" s="204" t="s">
        <v>17</v>
      </c>
      <c r="F352" s="71" t="s">
        <v>17</v>
      </c>
      <c r="G352" s="71" t="s">
        <v>17</v>
      </c>
      <c r="H352" s="72">
        <f>SUM(H353:H373)</f>
        <v>14730.4</v>
      </c>
      <c r="I352" s="72">
        <f t="shared" ref="I352:O352" si="84">SUM(I353:I373)</f>
        <v>2821.9</v>
      </c>
      <c r="J352" s="72">
        <f t="shared" si="84"/>
        <v>9515.5000000000018</v>
      </c>
      <c r="K352" s="72">
        <f t="shared" si="84"/>
        <v>52231191.169999994</v>
      </c>
      <c r="L352" s="72">
        <f t="shared" si="84"/>
        <v>0</v>
      </c>
      <c r="M352" s="72">
        <f t="shared" si="84"/>
        <v>0</v>
      </c>
      <c r="N352" s="72">
        <f t="shared" si="84"/>
        <v>0</v>
      </c>
      <c r="O352" s="72">
        <f t="shared" si="84"/>
        <v>52231191.169999994</v>
      </c>
      <c r="P352" s="29">
        <f>K352/H352</f>
        <v>3545.8094260848311</v>
      </c>
      <c r="Q352" s="73" t="s">
        <v>17</v>
      </c>
      <c r="R352" s="74" t="s">
        <v>17</v>
      </c>
      <c r="S352" s="53"/>
      <c r="T352" s="16"/>
      <c r="U352" s="15"/>
    </row>
    <row r="353" spans="1:207" ht="30" customHeight="1" x14ac:dyDescent="0.25">
      <c r="A353" s="228">
        <v>273</v>
      </c>
      <c r="B353" s="186" t="s">
        <v>634</v>
      </c>
      <c r="C353" s="184">
        <v>1966</v>
      </c>
      <c r="D353" s="184" t="s">
        <v>141</v>
      </c>
      <c r="E353" s="184" t="s">
        <v>16</v>
      </c>
      <c r="F353" s="230">
        <v>2</v>
      </c>
      <c r="G353" s="230">
        <v>2</v>
      </c>
      <c r="H353" s="44">
        <v>433.5</v>
      </c>
      <c r="I353" s="120">
        <v>101.4</v>
      </c>
      <c r="J353" s="120">
        <v>210.2</v>
      </c>
      <c r="K353" s="231">
        <f t="shared" ref="K353:K373" si="85">SUM(L353:O353)</f>
        <v>17761.32</v>
      </c>
      <c r="L353" s="187">
        <v>0</v>
      </c>
      <c r="M353" s="187">
        <v>0</v>
      </c>
      <c r="N353" s="187">
        <v>0</v>
      </c>
      <c r="O353" s="279">
        <f>'[1]Прод. прилож (2)'!$D$554</f>
        <v>17761.32</v>
      </c>
      <c r="P353" s="187">
        <f t="shared" ref="P353:P373" si="86">K353/H353</f>
        <v>40.971903114186851</v>
      </c>
      <c r="Q353" s="41">
        <v>9673</v>
      </c>
      <c r="R353" s="57" t="s">
        <v>34</v>
      </c>
      <c r="S353" s="14"/>
    </row>
    <row r="354" spans="1:207" ht="30" customHeight="1" x14ac:dyDescent="0.25">
      <c r="A354" s="228">
        <v>274</v>
      </c>
      <c r="B354" s="186" t="s">
        <v>635</v>
      </c>
      <c r="C354" s="184">
        <v>1965</v>
      </c>
      <c r="D354" s="184" t="s">
        <v>141</v>
      </c>
      <c r="E354" s="184" t="s">
        <v>16</v>
      </c>
      <c r="F354" s="37">
        <v>2</v>
      </c>
      <c r="G354" s="37">
        <v>2</v>
      </c>
      <c r="H354" s="44">
        <v>439.7</v>
      </c>
      <c r="I354" s="44">
        <v>0</v>
      </c>
      <c r="J354" s="44">
        <v>439.7</v>
      </c>
      <c r="K354" s="231">
        <f t="shared" si="85"/>
        <v>28021.32</v>
      </c>
      <c r="L354" s="187">
        <v>0</v>
      </c>
      <c r="M354" s="187">
        <v>0</v>
      </c>
      <c r="N354" s="187">
        <v>0</v>
      </c>
      <c r="O354" s="279">
        <f>'[2]Прод. прилож (2)'!$D$1231</f>
        <v>28021.32</v>
      </c>
      <c r="P354" s="187">
        <f t="shared" si="86"/>
        <v>63.728269274505344</v>
      </c>
      <c r="Q354" s="41">
        <v>9673</v>
      </c>
      <c r="R354" s="57" t="s">
        <v>35</v>
      </c>
      <c r="S354" s="14"/>
    </row>
    <row r="355" spans="1:207" ht="30" customHeight="1" x14ac:dyDescent="0.25">
      <c r="A355" s="228">
        <v>275</v>
      </c>
      <c r="B355" s="186" t="s">
        <v>636</v>
      </c>
      <c r="C355" s="184">
        <v>1990</v>
      </c>
      <c r="D355" s="184" t="s">
        <v>141</v>
      </c>
      <c r="E355" s="184" t="s">
        <v>157</v>
      </c>
      <c r="F355" s="230">
        <v>2</v>
      </c>
      <c r="G355" s="230">
        <v>2</v>
      </c>
      <c r="H355" s="44">
        <v>1322.2</v>
      </c>
      <c r="I355" s="120">
        <v>531.6</v>
      </c>
      <c r="J355" s="120">
        <v>790.6</v>
      </c>
      <c r="K355" s="231">
        <f t="shared" si="85"/>
        <v>9160704.6899999995</v>
      </c>
      <c r="L355" s="187">
        <v>0</v>
      </c>
      <c r="M355" s="187">
        <v>0</v>
      </c>
      <c r="N355" s="187">
        <v>0</v>
      </c>
      <c r="O355" s="279">
        <f>'[1]Прод. прилож (2)'!$D$555</f>
        <v>9160704.6899999995</v>
      </c>
      <c r="P355" s="187">
        <f t="shared" si="86"/>
        <v>6928.3804946301616</v>
      </c>
      <c r="Q355" s="41">
        <v>9673</v>
      </c>
      <c r="R355" s="57" t="s">
        <v>34</v>
      </c>
      <c r="S355" s="14"/>
    </row>
    <row r="356" spans="1:207" ht="30" customHeight="1" x14ac:dyDescent="0.25">
      <c r="A356" s="228">
        <v>276</v>
      </c>
      <c r="B356" s="274" t="s">
        <v>640</v>
      </c>
      <c r="C356" s="202">
        <v>1994</v>
      </c>
      <c r="D356" s="202" t="s">
        <v>141</v>
      </c>
      <c r="E356" s="202" t="s">
        <v>16</v>
      </c>
      <c r="F356" s="147">
        <v>2</v>
      </c>
      <c r="G356" s="147">
        <v>2</v>
      </c>
      <c r="H356" s="263">
        <v>829.8</v>
      </c>
      <c r="I356" s="263">
        <v>0</v>
      </c>
      <c r="J356" s="263">
        <v>829.8</v>
      </c>
      <c r="K356" s="224">
        <f t="shared" si="85"/>
        <v>3476451.14</v>
      </c>
      <c r="L356" s="235">
        <v>0</v>
      </c>
      <c r="M356" s="235">
        <v>0</v>
      </c>
      <c r="N356" s="235">
        <v>0</v>
      </c>
      <c r="O356" s="209">
        <f>'[1]Прод. прилож (2)'!$D$556</f>
        <v>3476451.14</v>
      </c>
      <c r="P356" s="235">
        <f t="shared" si="86"/>
        <v>4189.5048686430473</v>
      </c>
      <c r="Q356" s="237">
        <v>9673</v>
      </c>
      <c r="R356" s="259" t="s">
        <v>34</v>
      </c>
      <c r="S356" s="14"/>
    </row>
    <row r="357" spans="1:207" s="113" customFormat="1" ht="30" customHeight="1" x14ac:dyDescent="0.25">
      <c r="A357" s="228">
        <v>277</v>
      </c>
      <c r="B357" s="186" t="s">
        <v>633</v>
      </c>
      <c r="C357" s="184">
        <v>1955</v>
      </c>
      <c r="D357" s="184" t="s">
        <v>141</v>
      </c>
      <c r="E357" s="184" t="s">
        <v>16</v>
      </c>
      <c r="F357" s="230">
        <v>2</v>
      </c>
      <c r="G357" s="230">
        <v>2</v>
      </c>
      <c r="H357" s="44">
        <v>648.20000000000005</v>
      </c>
      <c r="I357" s="120">
        <v>227.2</v>
      </c>
      <c r="J357" s="120">
        <v>431.7</v>
      </c>
      <c r="K357" s="231">
        <f t="shared" si="85"/>
        <v>16471.25</v>
      </c>
      <c r="L357" s="187">
        <v>0</v>
      </c>
      <c r="M357" s="187">
        <v>0</v>
      </c>
      <c r="N357" s="187">
        <v>0</v>
      </c>
      <c r="O357" s="279">
        <f>'[1]Прод. прилож (2)'!$D$557</f>
        <v>16471.25</v>
      </c>
      <c r="P357" s="187">
        <f>K357/H357</f>
        <v>25.410752854057389</v>
      </c>
      <c r="Q357" s="41">
        <v>9673</v>
      </c>
      <c r="R357" s="57" t="s">
        <v>34</v>
      </c>
      <c r="S357" s="15"/>
      <c r="T357" s="15"/>
      <c r="U357" s="15"/>
    </row>
    <row r="358" spans="1:207" ht="30" customHeight="1" x14ac:dyDescent="0.25">
      <c r="A358" s="329">
        <v>278</v>
      </c>
      <c r="B358" s="327" t="s">
        <v>158</v>
      </c>
      <c r="C358" s="315">
        <v>1960</v>
      </c>
      <c r="D358" s="313" t="s">
        <v>141</v>
      </c>
      <c r="E358" s="313" t="s">
        <v>16</v>
      </c>
      <c r="F358" s="374">
        <v>2</v>
      </c>
      <c r="G358" s="343">
        <v>2</v>
      </c>
      <c r="H358" s="319">
        <v>267.2</v>
      </c>
      <c r="I358" s="404">
        <v>0</v>
      </c>
      <c r="J358" s="311">
        <v>256.60000000000002</v>
      </c>
      <c r="K358" s="225">
        <f t="shared" si="85"/>
        <v>13719.36</v>
      </c>
      <c r="L358" s="236">
        <v>0</v>
      </c>
      <c r="M358" s="236">
        <v>0</v>
      </c>
      <c r="N358" s="236">
        <v>0</v>
      </c>
      <c r="O358" s="210">
        <f>'[1]Прод. прилож (2)'!$D$558</f>
        <v>13719.36</v>
      </c>
      <c r="P358" s="236">
        <f>K358/H358</f>
        <v>51.344910179640721</v>
      </c>
      <c r="Q358" s="238">
        <v>9673</v>
      </c>
      <c r="R358" s="244" t="s">
        <v>34</v>
      </c>
      <c r="S358" s="14"/>
    </row>
    <row r="359" spans="1:207" ht="30" customHeight="1" x14ac:dyDescent="0.25">
      <c r="A359" s="330"/>
      <c r="B359" s="328"/>
      <c r="C359" s="316"/>
      <c r="D359" s="314"/>
      <c r="E359" s="314"/>
      <c r="F359" s="376"/>
      <c r="G359" s="344"/>
      <c r="H359" s="320"/>
      <c r="I359" s="405"/>
      <c r="J359" s="312"/>
      <c r="K359" s="231">
        <f t="shared" si="85"/>
        <v>289894.24</v>
      </c>
      <c r="L359" s="187">
        <v>0</v>
      </c>
      <c r="M359" s="187">
        <v>0</v>
      </c>
      <c r="N359" s="187">
        <v>0</v>
      </c>
      <c r="O359" s="279">
        <f>'[2]Прод. прилож (2)'!$D$1232</f>
        <v>289894.24</v>
      </c>
      <c r="P359" s="187">
        <f>K359/H358</f>
        <v>1084.9335329341318</v>
      </c>
      <c r="Q359" s="41">
        <v>9673</v>
      </c>
      <c r="R359" s="57" t="s">
        <v>35</v>
      </c>
      <c r="S359" s="14"/>
    </row>
    <row r="360" spans="1:207" ht="30" customHeight="1" x14ac:dyDescent="0.25">
      <c r="A360" s="329">
        <v>279</v>
      </c>
      <c r="B360" s="420" t="s">
        <v>637</v>
      </c>
      <c r="C360" s="313">
        <v>1966</v>
      </c>
      <c r="D360" s="313" t="s">
        <v>141</v>
      </c>
      <c r="E360" s="313" t="s">
        <v>16</v>
      </c>
      <c r="F360" s="343">
        <v>2</v>
      </c>
      <c r="G360" s="343">
        <v>2</v>
      </c>
      <c r="H360" s="408">
        <v>511.9</v>
      </c>
      <c r="I360" s="400">
        <v>220.7</v>
      </c>
      <c r="J360" s="400">
        <v>291.2</v>
      </c>
      <c r="K360" s="231">
        <f t="shared" si="85"/>
        <v>31036.94</v>
      </c>
      <c r="L360" s="187">
        <v>0</v>
      </c>
      <c r="M360" s="187">
        <v>0</v>
      </c>
      <c r="N360" s="187">
        <v>0</v>
      </c>
      <c r="O360" s="279">
        <f>'[1]Прод. прилож (2)'!$D$559</f>
        <v>31036.94</v>
      </c>
      <c r="P360" s="187">
        <f>K360/H360</f>
        <v>60.630865403399099</v>
      </c>
      <c r="Q360" s="41">
        <v>9673</v>
      </c>
      <c r="R360" s="57" t="s">
        <v>34</v>
      </c>
      <c r="S360" s="14"/>
    </row>
    <row r="361" spans="1:207" ht="30" customHeight="1" x14ac:dyDescent="0.25">
      <c r="A361" s="330"/>
      <c r="B361" s="421"/>
      <c r="C361" s="314"/>
      <c r="D361" s="314"/>
      <c r="E361" s="314"/>
      <c r="F361" s="344"/>
      <c r="G361" s="344"/>
      <c r="H361" s="409"/>
      <c r="I361" s="401"/>
      <c r="J361" s="401"/>
      <c r="K361" s="231">
        <f t="shared" si="85"/>
        <v>4308597.3899999997</v>
      </c>
      <c r="L361" s="187">
        <v>0</v>
      </c>
      <c r="M361" s="187">
        <v>0</v>
      </c>
      <c r="N361" s="187">
        <v>0</v>
      </c>
      <c r="O361" s="279">
        <f>'[2]Прод. прилож (2)'!$D$1233</f>
        <v>4308597.3899999997</v>
      </c>
      <c r="P361" s="187">
        <f>K361/H360</f>
        <v>8416.8731978902124</v>
      </c>
      <c r="Q361" s="41">
        <v>9673</v>
      </c>
      <c r="R361" s="57" t="s">
        <v>35</v>
      </c>
      <c r="S361" s="14"/>
    </row>
    <row r="362" spans="1:207" ht="30" customHeight="1" x14ac:dyDescent="0.25">
      <c r="A362" s="228">
        <v>280</v>
      </c>
      <c r="B362" s="221" t="s">
        <v>159</v>
      </c>
      <c r="C362" s="200">
        <v>1959</v>
      </c>
      <c r="D362" s="202" t="s">
        <v>141</v>
      </c>
      <c r="E362" s="202" t="s">
        <v>16</v>
      </c>
      <c r="F362" s="247">
        <v>2</v>
      </c>
      <c r="G362" s="205">
        <v>1</v>
      </c>
      <c r="H362" s="217">
        <v>117.6</v>
      </c>
      <c r="I362" s="262">
        <v>0</v>
      </c>
      <c r="J362" s="213">
        <v>82.9</v>
      </c>
      <c r="K362" s="231">
        <f t="shared" ref="K362" si="87">SUM(L362:O362)</f>
        <v>998500.27999999991</v>
      </c>
      <c r="L362" s="187">
        <v>0</v>
      </c>
      <c r="M362" s="187">
        <v>0</v>
      </c>
      <c r="N362" s="187">
        <v>0</v>
      </c>
      <c r="O362" s="279">
        <f>'[1]Прод. прилож (2)'!$D$107</f>
        <v>998500.27999999991</v>
      </c>
      <c r="P362" s="187">
        <f>K362/H362</f>
        <v>8490.6486394557814</v>
      </c>
      <c r="Q362" s="41">
        <v>9673</v>
      </c>
      <c r="R362" s="57" t="s">
        <v>33</v>
      </c>
    </row>
    <row r="363" spans="1:207" ht="30" customHeight="1" x14ac:dyDescent="0.25">
      <c r="A363" s="329">
        <v>281</v>
      </c>
      <c r="B363" s="327" t="s">
        <v>160</v>
      </c>
      <c r="C363" s="315">
        <v>1950</v>
      </c>
      <c r="D363" s="313" t="s">
        <v>141</v>
      </c>
      <c r="E363" s="313" t="s">
        <v>16</v>
      </c>
      <c r="F363" s="374">
        <v>2</v>
      </c>
      <c r="G363" s="343">
        <v>2</v>
      </c>
      <c r="H363" s="319">
        <v>533.79999999999995</v>
      </c>
      <c r="I363" s="404">
        <v>29.4</v>
      </c>
      <c r="J363" s="319">
        <v>350.6</v>
      </c>
      <c r="K363" s="231">
        <f t="shared" si="85"/>
        <v>24521.27</v>
      </c>
      <c r="L363" s="187">
        <v>0</v>
      </c>
      <c r="M363" s="187">
        <v>0</v>
      </c>
      <c r="N363" s="187">
        <v>0</v>
      </c>
      <c r="O363" s="279">
        <f>'[1]Прод. прилож (2)'!$D$560</f>
        <v>24521.27</v>
      </c>
      <c r="P363" s="187">
        <f>K363/H363</f>
        <v>45.937186212064447</v>
      </c>
      <c r="Q363" s="41">
        <v>9673</v>
      </c>
      <c r="R363" s="57" t="s">
        <v>34</v>
      </c>
      <c r="S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S363" s="14"/>
      <c r="ET363" s="14"/>
      <c r="EU363" s="14"/>
      <c r="EV363" s="14"/>
      <c r="EW363" s="14"/>
      <c r="EX363" s="14"/>
      <c r="EY363" s="14"/>
      <c r="EZ363" s="14"/>
      <c r="FA363" s="14"/>
      <c r="FB363" s="14"/>
      <c r="FC363" s="14"/>
      <c r="FD363" s="14"/>
      <c r="FE363" s="14"/>
      <c r="FF363" s="14"/>
      <c r="FG363" s="14"/>
      <c r="FH363" s="14"/>
      <c r="FI363" s="14"/>
      <c r="FJ363" s="14"/>
      <c r="FK363" s="14"/>
      <c r="FL363" s="14"/>
      <c r="FM363" s="14"/>
      <c r="FN363" s="14"/>
      <c r="FO363" s="14"/>
      <c r="FP363" s="14"/>
      <c r="FQ363" s="14"/>
      <c r="FR363" s="14"/>
      <c r="FS363" s="14"/>
      <c r="FT363" s="14"/>
      <c r="FU363" s="14"/>
      <c r="FV363" s="14"/>
      <c r="FW363" s="14"/>
      <c r="FX363" s="14"/>
      <c r="FY363" s="14"/>
      <c r="FZ363" s="14"/>
      <c r="GA363" s="14"/>
      <c r="GB363" s="14"/>
      <c r="GC363" s="14"/>
      <c r="GD363" s="14"/>
      <c r="GE363" s="14"/>
      <c r="GF363" s="14"/>
      <c r="GG363" s="14"/>
      <c r="GH363" s="14"/>
      <c r="GI363" s="14"/>
      <c r="GJ363" s="14"/>
      <c r="GK363" s="14"/>
      <c r="GL363" s="14"/>
      <c r="GM363" s="14"/>
      <c r="GN363" s="14"/>
      <c r="GO363" s="14"/>
      <c r="GP363" s="14"/>
      <c r="GQ363" s="14"/>
      <c r="GR363" s="14"/>
      <c r="GS363" s="14"/>
      <c r="GT363" s="14"/>
      <c r="GU363" s="14"/>
      <c r="GV363" s="14"/>
      <c r="GW363" s="14"/>
      <c r="GX363" s="14"/>
      <c r="GY363" s="14"/>
    </row>
    <row r="364" spans="1:207" ht="30" customHeight="1" x14ac:dyDescent="0.25">
      <c r="A364" s="330"/>
      <c r="B364" s="328"/>
      <c r="C364" s="316"/>
      <c r="D364" s="314"/>
      <c r="E364" s="314"/>
      <c r="F364" s="376"/>
      <c r="G364" s="344"/>
      <c r="H364" s="320"/>
      <c r="I364" s="405"/>
      <c r="J364" s="320"/>
      <c r="K364" s="231">
        <f t="shared" si="85"/>
        <v>3132405.07</v>
      </c>
      <c r="L364" s="187">
        <v>0</v>
      </c>
      <c r="M364" s="187">
        <v>0</v>
      </c>
      <c r="N364" s="187">
        <v>0</v>
      </c>
      <c r="O364" s="279">
        <f>'[2]Прод. прилож (2)'!$D$1234</f>
        <v>3132405.07</v>
      </c>
      <c r="P364" s="187">
        <f>K364/H363</f>
        <v>5868.124896965156</v>
      </c>
      <c r="Q364" s="41">
        <v>9673</v>
      </c>
      <c r="R364" s="57" t="s">
        <v>35</v>
      </c>
      <c r="S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S364" s="14"/>
      <c r="ET364" s="14"/>
      <c r="EU364" s="14"/>
      <c r="EV364" s="14"/>
      <c r="EW364" s="14"/>
      <c r="EX364" s="14"/>
      <c r="EY364" s="14"/>
      <c r="EZ364" s="14"/>
      <c r="FA364" s="14"/>
      <c r="FB364" s="14"/>
      <c r="FC364" s="14"/>
      <c r="FD364" s="14"/>
      <c r="FE364" s="14"/>
      <c r="FF364" s="14"/>
      <c r="FG364" s="14"/>
      <c r="FH364" s="14"/>
      <c r="FI364" s="14"/>
      <c r="FJ364" s="14"/>
      <c r="FK364" s="14"/>
      <c r="FL364" s="14"/>
      <c r="FM364" s="14"/>
      <c r="FN364" s="14"/>
      <c r="FO364" s="14"/>
      <c r="FP364" s="14"/>
      <c r="FQ364" s="14"/>
      <c r="FR364" s="14"/>
      <c r="FS364" s="14"/>
      <c r="FT364" s="14"/>
      <c r="FU364" s="14"/>
      <c r="FV364" s="14"/>
      <c r="FW364" s="14"/>
      <c r="FX364" s="14"/>
      <c r="FY364" s="14"/>
      <c r="FZ364" s="14"/>
      <c r="GA364" s="14"/>
      <c r="GB364" s="14"/>
      <c r="GC364" s="14"/>
      <c r="GD364" s="14"/>
      <c r="GE364" s="14"/>
      <c r="GF364" s="14"/>
      <c r="GG364" s="14"/>
      <c r="GH364" s="14"/>
      <c r="GI364" s="14"/>
      <c r="GJ364" s="14"/>
      <c r="GK364" s="14"/>
      <c r="GL364" s="14"/>
      <c r="GM364" s="14"/>
      <c r="GN364" s="14"/>
      <c r="GO364" s="14"/>
      <c r="GP364" s="14"/>
      <c r="GQ364" s="14"/>
      <c r="GR364" s="14"/>
      <c r="GS364" s="14"/>
      <c r="GT364" s="14"/>
      <c r="GU364" s="14"/>
      <c r="GV364" s="14"/>
      <c r="GW364" s="14"/>
      <c r="GX364" s="14"/>
      <c r="GY364" s="14"/>
    </row>
    <row r="365" spans="1:207" ht="30" customHeight="1" x14ac:dyDescent="0.25">
      <c r="A365" s="228">
        <v>282</v>
      </c>
      <c r="B365" s="78" t="s">
        <v>161</v>
      </c>
      <c r="C365" s="184">
        <v>1959</v>
      </c>
      <c r="D365" s="184" t="s">
        <v>141</v>
      </c>
      <c r="E365" s="184" t="s">
        <v>16</v>
      </c>
      <c r="F365" s="52">
        <v>2</v>
      </c>
      <c r="G365" s="230">
        <v>2</v>
      </c>
      <c r="H365" s="39">
        <v>405.6</v>
      </c>
      <c r="I365" s="116">
        <v>17.8</v>
      </c>
      <c r="J365" s="39">
        <v>352.9</v>
      </c>
      <c r="K365" s="231">
        <f t="shared" si="85"/>
        <v>20605.73</v>
      </c>
      <c r="L365" s="187">
        <v>0</v>
      </c>
      <c r="M365" s="187">
        <v>0</v>
      </c>
      <c r="N365" s="187">
        <v>0</v>
      </c>
      <c r="O365" s="279">
        <f>'[1]Прод. прилож (2)'!$D$563</f>
        <v>20605.73</v>
      </c>
      <c r="P365" s="187">
        <f>K365/H365</f>
        <v>50.803081854043391</v>
      </c>
      <c r="Q365" s="41">
        <v>9673</v>
      </c>
      <c r="R365" s="57" t="s">
        <v>34</v>
      </c>
      <c r="S365" s="14"/>
    </row>
    <row r="366" spans="1:207" ht="30" customHeight="1" x14ac:dyDescent="0.25">
      <c r="A366" s="228">
        <v>283</v>
      </c>
      <c r="B366" s="145" t="s">
        <v>1006</v>
      </c>
      <c r="C366" s="202">
        <v>1992</v>
      </c>
      <c r="D366" s="202" t="s">
        <v>141</v>
      </c>
      <c r="E366" s="202" t="s">
        <v>157</v>
      </c>
      <c r="F366" s="112">
        <v>5</v>
      </c>
      <c r="G366" s="147">
        <v>3</v>
      </c>
      <c r="H366" s="285">
        <v>3825.6</v>
      </c>
      <c r="I366" s="209">
        <v>1226</v>
      </c>
      <c r="J366" s="217">
        <v>1956.4</v>
      </c>
      <c r="K366" s="224">
        <f>SUM(L366:O366)</f>
        <v>24128.42</v>
      </c>
      <c r="L366" s="235">
        <v>0</v>
      </c>
      <c r="M366" s="235">
        <v>0</v>
      </c>
      <c r="N366" s="235">
        <v>0</v>
      </c>
      <c r="O366" s="209">
        <f>'[2]Прод. прилож (2)'!$D$1235</f>
        <v>24128.42</v>
      </c>
      <c r="P366" s="235">
        <f t="shared" si="86"/>
        <v>6.3070943120033451</v>
      </c>
      <c r="Q366" s="237">
        <v>9673</v>
      </c>
      <c r="R366" s="259" t="s">
        <v>35</v>
      </c>
      <c r="S366" s="14"/>
    </row>
    <row r="367" spans="1:207" s="113" customFormat="1" ht="30" customHeight="1" x14ac:dyDescent="0.25">
      <c r="A367" s="228">
        <v>284</v>
      </c>
      <c r="B367" s="186" t="s">
        <v>882</v>
      </c>
      <c r="C367" s="184">
        <v>1964</v>
      </c>
      <c r="D367" s="184" t="s">
        <v>141</v>
      </c>
      <c r="E367" s="184" t="s">
        <v>16</v>
      </c>
      <c r="F367" s="230">
        <v>2</v>
      </c>
      <c r="G367" s="230">
        <v>2</v>
      </c>
      <c r="H367" s="44">
        <v>450.5</v>
      </c>
      <c r="I367" s="120">
        <v>0</v>
      </c>
      <c r="J367" s="39">
        <v>450.5</v>
      </c>
      <c r="K367" s="231">
        <f t="shared" si="85"/>
        <v>5092820.0200000005</v>
      </c>
      <c r="L367" s="187">
        <v>0</v>
      </c>
      <c r="M367" s="187">
        <v>0</v>
      </c>
      <c r="N367" s="187">
        <v>0</v>
      </c>
      <c r="O367" s="279">
        <f>'[1]Прод. прилож (2)'!$D$108</f>
        <v>5092820.0200000005</v>
      </c>
      <c r="P367" s="187">
        <f t="shared" si="86"/>
        <v>11304.816914539402</v>
      </c>
      <c r="Q367" s="41">
        <v>9673</v>
      </c>
      <c r="R367" s="57" t="s">
        <v>33</v>
      </c>
      <c r="S367" s="127"/>
      <c r="T367" s="15"/>
      <c r="U367" s="15"/>
    </row>
    <row r="368" spans="1:207" s="190" customFormat="1" ht="30" customHeight="1" x14ac:dyDescent="0.25">
      <c r="A368" s="228">
        <v>285</v>
      </c>
      <c r="B368" s="186" t="s">
        <v>883</v>
      </c>
      <c r="C368" s="184">
        <v>1985</v>
      </c>
      <c r="D368" s="184" t="s">
        <v>141</v>
      </c>
      <c r="E368" s="184" t="s">
        <v>16</v>
      </c>
      <c r="F368" s="230">
        <v>2</v>
      </c>
      <c r="G368" s="230">
        <v>2</v>
      </c>
      <c r="H368" s="44">
        <v>824.8</v>
      </c>
      <c r="I368" s="120">
        <v>0</v>
      </c>
      <c r="J368" s="39">
        <v>824.8</v>
      </c>
      <c r="K368" s="231">
        <f>SUM(L368:O368)</f>
        <v>120935.47</v>
      </c>
      <c r="L368" s="187">
        <v>0</v>
      </c>
      <c r="M368" s="187">
        <v>0</v>
      </c>
      <c r="N368" s="187">
        <v>0</v>
      </c>
      <c r="O368" s="279">
        <f>'[1]Прод. прилож (2)'!$D$561</f>
        <v>120935.47</v>
      </c>
      <c r="P368" s="187">
        <f t="shared" si="86"/>
        <v>146.62399369544133</v>
      </c>
      <c r="Q368" s="41">
        <v>9673</v>
      </c>
      <c r="R368" s="57" t="s">
        <v>34</v>
      </c>
      <c r="S368" s="188"/>
      <c r="T368" s="189"/>
      <c r="U368" s="189"/>
    </row>
    <row r="369" spans="1:207" s="190" customFormat="1" ht="30" customHeight="1" x14ac:dyDescent="0.25">
      <c r="A369" s="228">
        <v>286</v>
      </c>
      <c r="B369" s="186" t="s">
        <v>638</v>
      </c>
      <c r="C369" s="184">
        <v>1963</v>
      </c>
      <c r="D369" s="184" t="s">
        <v>141</v>
      </c>
      <c r="E369" s="184" t="s">
        <v>16</v>
      </c>
      <c r="F369" s="230">
        <v>2</v>
      </c>
      <c r="G369" s="230">
        <v>2</v>
      </c>
      <c r="H369" s="44">
        <v>630</v>
      </c>
      <c r="I369" s="120">
        <v>153</v>
      </c>
      <c r="J369" s="39">
        <v>295.2</v>
      </c>
      <c r="K369" s="231">
        <f t="shared" si="85"/>
        <v>6255820.6399999997</v>
      </c>
      <c r="L369" s="187">
        <v>0</v>
      </c>
      <c r="M369" s="187">
        <v>0</v>
      </c>
      <c r="N369" s="187">
        <v>0</v>
      </c>
      <c r="O369" s="279">
        <f>'[1]Прод. прилож (2)'!$D$109</f>
        <v>6255820.6399999997</v>
      </c>
      <c r="P369" s="187">
        <f t="shared" si="86"/>
        <v>9929.8740317460306</v>
      </c>
      <c r="Q369" s="41">
        <v>9673</v>
      </c>
      <c r="R369" s="57" t="s">
        <v>33</v>
      </c>
      <c r="S369" s="188"/>
      <c r="T369" s="189"/>
      <c r="U369" s="189"/>
    </row>
    <row r="370" spans="1:207" ht="30" customHeight="1" x14ac:dyDescent="0.25">
      <c r="A370" s="228">
        <v>287</v>
      </c>
      <c r="B370" s="275" t="s">
        <v>641</v>
      </c>
      <c r="C370" s="203">
        <v>1976</v>
      </c>
      <c r="D370" s="203" t="s">
        <v>141</v>
      </c>
      <c r="E370" s="203" t="s">
        <v>16</v>
      </c>
      <c r="F370" s="206">
        <v>2</v>
      </c>
      <c r="G370" s="206">
        <v>2</v>
      </c>
      <c r="H370" s="264">
        <v>1158.0999999999999</v>
      </c>
      <c r="I370" s="258">
        <v>0</v>
      </c>
      <c r="J370" s="218">
        <v>1158.0999999999999</v>
      </c>
      <c r="K370" s="225">
        <f t="shared" si="85"/>
        <v>10084387.140000001</v>
      </c>
      <c r="L370" s="236">
        <v>0</v>
      </c>
      <c r="M370" s="236">
        <v>0</v>
      </c>
      <c r="N370" s="236">
        <v>0</v>
      </c>
      <c r="O370" s="210">
        <f>'[1]Прод. прилож (2)'!$D$562</f>
        <v>10084387.140000001</v>
      </c>
      <c r="P370" s="236">
        <f t="shared" si="86"/>
        <v>8707.699801398845</v>
      </c>
      <c r="Q370" s="238">
        <v>9673</v>
      </c>
      <c r="R370" s="244" t="s">
        <v>34</v>
      </c>
      <c r="S370" s="14"/>
    </row>
    <row r="371" spans="1:207" ht="30" customHeight="1" x14ac:dyDescent="0.25">
      <c r="A371" s="228">
        <v>288</v>
      </c>
      <c r="B371" s="186" t="s">
        <v>632</v>
      </c>
      <c r="C371" s="229">
        <v>1962</v>
      </c>
      <c r="D371" s="184" t="s">
        <v>141</v>
      </c>
      <c r="E371" s="184" t="s">
        <v>16</v>
      </c>
      <c r="F371" s="230">
        <v>2</v>
      </c>
      <c r="G371" s="230">
        <v>2</v>
      </c>
      <c r="H371" s="279">
        <v>1644</v>
      </c>
      <c r="I371" s="284">
        <v>158.6</v>
      </c>
      <c r="J371" s="39">
        <v>302.60000000000002</v>
      </c>
      <c r="K371" s="231">
        <f t="shared" si="85"/>
        <v>5890917.6600000001</v>
      </c>
      <c r="L371" s="187">
        <v>0</v>
      </c>
      <c r="M371" s="187">
        <v>0</v>
      </c>
      <c r="N371" s="187">
        <v>0</v>
      </c>
      <c r="O371" s="279">
        <f>'[1]Прод. прилож (2)'!$D$110</f>
        <v>5890917.6600000001</v>
      </c>
      <c r="P371" s="187">
        <f t="shared" si="86"/>
        <v>3583.2832481751825</v>
      </c>
      <c r="Q371" s="41">
        <v>9673</v>
      </c>
      <c r="R371" s="57" t="s">
        <v>33</v>
      </c>
    </row>
    <row r="372" spans="1:207" ht="30" customHeight="1" x14ac:dyDescent="0.25">
      <c r="A372" s="228">
        <v>289</v>
      </c>
      <c r="B372" s="186" t="s">
        <v>642</v>
      </c>
      <c r="C372" s="229">
        <v>1961</v>
      </c>
      <c r="D372" s="184" t="s">
        <v>141</v>
      </c>
      <c r="E372" s="184" t="s">
        <v>16</v>
      </c>
      <c r="F372" s="230">
        <v>2</v>
      </c>
      <c r="G372" s="230">
        <v>2</v>
      </c>
      <c r="H372" s="279">
        <v>265</v>
      </c>
      <c r="I372" s="284">
        <v>32.5</v>
      </c>
      <c r="J372" s="39">
        <v>192.5</v>
      </c>
      <c r="K372" s="231">
        <f t="shared" si="85"/>
        <v>3213005.35</v>
      </c>
      <c r="L372" s="187">
        <v>0</v>
      </c>
      <c r="M372" s="187">
        <v>0</v>
      </c>
      <c r="N372" s="187">
        <v>0</v>
      </c>
      <c r="O372" s="279">
        <f>'[1]Прод. прилож (2)'!$D$111</f>
        <v>3213005.35</v>
      </c>
      <c r="P372" s="187">
        <f t="shared" si="86"/>
        <v>12124.548490566038</v>
      </c>
      <c r="Q372" s="41">
        <v>9673</v>
      </c>
      <c r="R372" s="57" t="s">
        <v>33</v>
      </c>
    </row>
    <row r="373" spans="1:207" s="15" customFormat="1" ht="30" customHeight="1" x14ac:dyDescent="0.25">
      <c r="A373" s="228">
        <v>290</v>
      </c>
      <c r="B373" s="186" t="s">
        <v>639</v>
      </c>
      <c r="C373" s="184">
        <v>1964</v>
      </c>
      <c r="D373" s="184" t="s">
        <v>141</v>
      </c>
      <c r="E373" s="184" t="s">
        <v>16</v>
      </c>
      <c r="F373" s="37">
        <v>2</v>
      </c>
      <c r="G373" s="37">
        <v>3</v>
      </c>
      <c r="H373" s="44">
        <v>422.9</v>
      </c>
      <c r="I373" s="44">
        <v>123.7</v>
      </c>
      <c r="J373" s="39">
        <v>299.2</v>
      </c>
      <c r="K373" s="231">
        <f t="shared" si="85"/>
        <v>30486.47</v>
      </c>
      <c r="L373" s="187">
        <v>0</v>
      </c>
      <c r="M373" s="187">
        <v>0</v>
      </c>
      <c r="N373" s="187">
        <v>0</v>
      </c>
      <c r="O373" s="279">
        <f>'[2]Прод. прилож (2)'!$D$1236</f>
        <v>30486.47</v>
      </c>
      <c r="P373" s="187">
        <f t="shared" si="86"/>
        <v>72.089075431544103</v>
      </c>
      <c r="Q373" s="41">
        <v>9673</v>
      </c>
      <c r="R373" s="57" t="s">
        <v>35</v>
      </c>
      <c r="S373" s="46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13"/>
      <c r="AF373" s="113"/>
      <c r="AG373" s="113"/>
      <c r="AH373" s="113"/>
      <c r="AI373" s="113"/>
      <c r="AJ373" s="113"/>
      <c r="AK373" s="113"/>
      <c r="AL373" s="113"/>
      <c r="AM373" s="113"/>
      <c r="AN373" s="113"/>
      <c r="AO373" s="113"/>
      <c r="AP373" s="113"/>
      <c r="AQ373" s="113"/>
      <c r="AR373" s="113"/>
      <c r="AS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13"/>
      <c r="BD373" s="113"/>
      <c r="BE373" s="113"/>
      <c r="BF373" s="113"/>
      <c r="BG373" s="113"/>
      <c r="BH373" s="113"/>
      <c r="BI373" s="113"/>
      <c r="BJ373" s="113"/>
      <c r="BK373" s="113"/>
      <c r="BL373" s="113"/>
      <c r="BM373" s="113"/>
      <c r="BN373" s="113"/>
      <c r="BO373" s="113"/>
      <c r="BP373" s="113"/>
      <c r="BQ373" s="113"/>
      <c r="BR373" s="113"/>
      <c r="BS373" s="113"/>
      <c r="BT373" s="113"/>
      <c r="BU373" s="113"/>
      <c r="BV373" s="113"/>
      <c r="BW373" s="113"/>
      <c r="BX373" s="113"/>
      <c r="BY373" s="113"/>
      <c r="BZ373" s="113"/>
      <c r="CA373" s="113"/>
      <c r="CB373" s="113"/>
      <c r="CC373" s="113"/>
      <c r="CD373" s="113"/>
      <c r="CE373" s="113"/>
      <c r="CF373" s="113"/>
      <c r="CG373" s="113"/>
      <c r="CH373" s="113"/>
      <c r="CI373" s="113"/>
      <c r="CJ373" s="113"/>
      <c r="CK373" s="113"/>
      <c r="CL373" s="113"/>
      <c r="CM373" s="113"/>
      <c r="CN373" s="113"/>
      <c r="CO373" s="113"/>
      <c r="CP373" s="113"/>
      <c r="CQ373" s="113"/>
      <c r="CR373" s="113"/>
      <c r="CS373" s="113"/>
      <c r="CT373" s="113"/>
      <c r="CU373" s="113"/>
      <c r="CV373" s="113"/>
      <c r="CW373" s="113"/>
      <c r="CX373" s="113"/>
      <c r="CY373" s="113"/>
      <c r="CZ373" s="113"/>
      <c r="DA373" s="113"/>
      <c r="DB373" s="113"/>
      <c r="DC373" s="113"/>
      <c r="DD373" s="113"/>
      <c r="DE373" s="113"/>
      <c r="DF373" s="113"/>
      <c r="DG373" s="113"/>
      <c r="DH373" s="113"/>
      <c r="DI373" s="113"/>
      <c r="DJ373" s="113"/>
      <c r="DK373" s="113"/>
      <c r="DL373" s="113"/>
      <c r="DM373" s="113"/>
      <c r="DN373" s="113"/>
      <c r="DO373" s="113"/>
      <c r="DP373" s="113"/>
      <c r="DQ373" s="113"/>
      <c r="DR373" s="113"/>
      <c r="DS373" s="113"/>
      <c r="DT373" s="113"/>
      <c r="DU373" s="113"/>
      <c r="DV373" s="113"/>
      <c r="DW373" s="113"/>
      <c r="DX373" s="113"/>
      <c r="DY373" s="113"/>
      <c r="DZ373" s="113"/>
      <c r="EA373" s="113"/>
      <c r="EB373" s="113"/>
      <c r="EC373" s="113"/>
      <c r="ED373" s="113"/>
      <c r="EE373" s="113"/>
      <c r="EF373" s="113"/>
      <c r="EG373" s="113"/>
      <c r="EH373" s="113"/>
      <c r="EI373" s="113"/>
      <c r="EJ373" s="113"/>
      <c r="EK373" s="113"/>
      <c r="EL373" s="113"/>
      <c r="EM373" s="113"/>
      <c r="EN373" s="113"/>
      <c r="EO373" s="113"/>
      <c r="EP373" s="113"/>
      <c r="EQ373" s="113"/>
      <c r="ER373" s="113"/>
      <c r="ES373" s="113"/>
      <c r="ET373" s="113"/>
      <c r="EU373" s="113"/>
      <c r="EV373" s="113"/>
      <c r="EW373" s="113"/>
      <c r="EX373" s="113"/>
      <c r="EY373" s="113"/>
      <c r="EZ373" s="113"/>
      <c r="FA373" s="113"/>
      <c r="FB373" s="113"/>
      <c r="FC373" s="113"/>
      <c r="FD373" s="113"/>
      <c r="FE373" s="113"/>
      <c r="FF373" s="113"/>
      <c r="FG373" s="113"/>
      <c r="FH373" s="113"/>
      <c r="FI373" s="113"/>
      <c r="FJ373" s="113"/>
      <c r="FK373" s="113"/>
      <c r="FL373" s="113"/>
      <c r="FM373" s="113"/>
      <c r="FN373" s="113"/>
      <c r="FO373" s="113"/>
      <c r="FP373" s="113"/>
      <c r="FQ373" s="113"/>
      <c r="FR373" s="113"/>
      <c r="FS373" s="113"/>
      <c r="FT373" s="113"/>
      <c r="FU373" s="113"/>
      <c r="FV373" s="113"/>
      <c r="FW373" s="113"/>
      <c r="FX373" s="113"/>
      <c r="FY373" s="113"/>
      <c r="FZ373" s="113"/>
      <c r="GA373" s="113"/>
      <c r="GB373" s="113"/>
      <c r="GC373" s="113"/>
      <c r="GD373" s="113"/>
      <c r="GE373" s="113"/>
      <c r="GF373" s="113"/>
      <c r="GG373" s="113"/>
      <c r="GH373" s="113"/>
      <c r="GI373" s="113"/>
      <c r="GJ373" s="113"/>
      <c r="GK373" s="113"/>
      <c r="GL373" s="113"/>
      <c r="GM373" s="113"/>
      <c r="GN373" s="113"/>
      <c r="GO373" s="113"/>
      <c r="GP373" s="113"/>
      <c r="GQ373" s="113"/>
      <c r="GR373" s="113"/>
      <c r="GS373" s="113"/>
      <c r="GT373" s="113"/>
      <c r="GU373" s="113"/>
      <c r="GV373" s="113"/>
      <c r="GW373" s="113"/>
      <c r="GX373" s="113"/>
      <c r="GY373" s="113"/>
    </row>
    <row r="374" spans="1:207" s="113" customFormat="1" ht="30" customHeight="1" x14ac:dyDescent="0.25">
      <c r="A374" s="355" t="s">
        <v>1330</v>
      </c>
      <c r="B374" s="355"/>
      <c r="C374" s="355"/>
      <c r="D374" s="355"/>
      <c r="E374" s="355"/>
      <c r="F374" s="355"/>
      <c r="G374" s="355"/>
      <c r="H374" s="355"/>
      <c r="I374" s="355"/>
      <c r="J374" s="355"/>
      <c r="K374" s="355"/>
      <c r="L374" s="355"/>
      <c r="M374" s="355"/>
      <c r="N374" s="355"/>
      <c r="O374" s="355"/>
      <c r="P374" s="355"/>
      <c r="Q374" s="355"/>
      <c r="R374" s="355"/>
      <c r="S374" s="53"/>
      <c r="T374" s="15"/>
      <c r="U374" s="15"/>
    </row>
    <row r="375" spans="1:207" s="113" customFormat="1" ht="33" customHeight="1" x14ac:dyDescent="0.25">
      <c r="A375" s="333" t="s">
        <v>1370</v>
      </c>
      <c r="B375" s="333"/>
      <c r="C375" s="204" t="s">
        <v>17</v>
      </c>
      <c r="D375" s="204" t="s">
        <v>17</v>
      </c>
      <c r="E375" s="204" t="s">
        <v>17</v>
      </c>
      <c r="F375" s="71" t="s">
        <v>17</v>
      </c>
      <c r="G375" s="71" t="s">
        <v>17</v>
      </c>
      <c r="H375" s="72">
        <f>SUM(H376:H378)</f>
        <v>2713</v>
      </c>
      <c r="I375" s="72">
        <f t="shared" ref="I375:O375" si="88">SUM(I376:I378)</f>
        <v>225.9</v>
      </c>
      <c r="J375" s="72">
        <f t="shared" si="88"/>
        <v>2184.9</v>
      </c>
      <c r="K375" s="72">
        <f t="shared" si="88"/>
        <v>10818026.279999999</v>
      </c>
      <c r="L375" s="72">
        <f t="shared" si="88"/>
        <v>0</v>
      </c>
      <c r="M375" s="72">
        <f t="shared" si="88"/>
        <v>247939.18</v>
      </c>
      <c r="N375" s="72">
        <f t="shared" si="88"/>
        <v>0</v>
      </c>
      <c r="O375" s="72">
        <f t="shared" si="88"/>
        <v>10570087.1</v>
      </c>
      <c r="P375" s="29">
        <f>K375/H375</f>
        <v>3987.4774345742717</v>
      </c>
      <c r="Q375" s="73" t="s">
        <v>17</v>
      </c>
      <c r="R375" s="74" t="s">
        <v>17</v>
      </c>
      <c r="S375" s="53"/>
      <c r="T375" s="16"/>
      <c r="U375" s="15"/>
    </row>
    <row r="376" spans="1:207" s="113" customFormat="1" ht="30" customHeight="1" x14ac:dyDescent="0.25">
      <c r="A376" s="228">
        <v>291</v>
      </c>
      <c r="B376" s="221" t="s">
        <v>1005</v>
      </c>
      <c r="C376" s="200">
        <v>1982</v>
      </c>
      <c r="D376" s="202" t="s">
        <v>141</v>
      </c>
      <c r="E376" s="200" t="s">
        <v>16</v>
      </c>
      <c r="F376" s="205">
        <v>2</v>
      </c>
      <c r="G376" s="205">
        <v>1</v>
      </c>
      <c r="H376" s="235">
        <v>1168</v>
      </c>
      <c r="I376" s="233">
        <v>0</v>
      </c>
      <c r="J376" s="233">
        <v>989.9</v>
      </c>
      <c r="K376" s="231">
        <f>SUM(L376:O376)</f>
        <v>247939.18</v>
      </c>
      <c r="L376" s="187">
        <v>0</v>
      </c>
      <c r="M376" s="187">
        <f>'[1]Прод. прилож (2)'!$D$113</f>
        <v>247939.18</v>
      </c>
      <c r="N376" s="187">
        <v>0</v>
      </c>
      <c r="O376" s="187">
        <v>0</v>
      </c>
      <c r="P376" s="187">
        <f>K376/H376</f>
        <v>212.27669520547946</v>
      </c>
      <c r="Q376" s="41">
        <v>9673</v>
      </c>
      <c r="R376" s="57" t="s">
        <v>33</v>
      </c>
      <c r="S376" s="137"/>
      <c r="T376" s="15"/>
      <c r="U376" s="15"/>
    </row>
    <row r="377" spans="1:207" s="113" customFormat="1" ht="30" customHeight="1" x14ac:dyDescent="0.25">
      <c r="A377" s="228">
        <v>292</v>
      </c>
      <c r="B377" s="221" t="s">
        <v>1237</v>
      </c>
      <c r="C377" s="200">
        <v>1976</v>
      </c>
      <c r="D377" s="202" t="s">
        <v>141</v>
      </c>
      <c r="E377" s="200" t="s">
        <v>16</v>
      </c>
      <c r="F377" s="205">
        <v>2</v>
      </c>
      <c r="G377" s="205">
        <v>1</v>
      </c>
      <c r="H377" s="235">
        <v>435</v>
      </c>
      <c r="I377" s="233">
        <v>36</v>
      </c>
      <c r="J377" s="233">
        <v>399</v>
      </c>
      <c r="K377" s="231">
        <f>SUM(L377:O377)</f>
        <v>2452079.58</v>
      </c>
      <c r="L377" s="187">
        <v>0</v>
      </c>
      <c r="M377" s="187">
        <v>0</v>
      </c>
      <c r="N377" s="187">
        <v>0</v>
      </c>
      <c r="O377" s="187">
        <f>'[2]Прод. прилож (2)'!$D$1238</f>
        <v>2452079.58</v>
      </c>
      <c r="P377" s="187">
        <f>K377/H377</f>
        <v>5636.9645517241379</v>
      </c>
      <c r="Q377" s="41">
        <v>9673</v>
      </c>
      <c r="R377" s="57" t="s">
        <v>35</v>
      </c>
      <c r="S377" s="137"/>
      <c r="T377" s="15"/>
      <c r="U377" s="15"/>
    </row>
    <row r="378" spans="1:207" s="15" customFormat="1" ht="30" customHeight="1" x14ac:dyDescent="0.25">
      <c r="A378" s="228">
        <v>293</v>
      </c>
      <c r="B378" s="78" t="s">
        <v>959</v>
      </c>
      <c r="C378" s="229">
        <v>1980</v>
      </c>
      <c r="D378" s="229" t="s">
        <v>141</v>
      </c>
      <c r="E378" s="229" t="s">
        <v>16</v>
      </c>
      <c r="F378" s="52">
        <v>2</v>
      </c>
      <c r="G378" s="52">
        <v>3</v>
      </c>
      <c r="H378" s="41">
        <v>1110</v>
      </c>
      <c r="I378" s="122">
        <v>189.9</v>
      </c>
      <c r="J378" s="122">
        <v>796</v>
      </c>
      <c r="K378" s="187">
        <f>SUM(L378:O378)</f>
        <v>8118007.5199999996</v>
      </c>
      <c r="L378" s="96">
        <v>0</v>
      </c>
      <c r="M378" s="96">
        <v>0</v>
      </c>
      <c r="N378" s="96">
        <v>0</v>
      </c>
      <c r="O378" s="41">
        <f>'[1]Прод. прилож (2)'!$D$115</f>
        <v>8118007.5199999996</v>
      </c>
      <c r="P378" s="41">
        <f>K378/H378</f>
        <v>7313.5202882882877</v>
      </c>
      <c r="Q378" s="41">
        <v>9673</v>
      </c>
      <c r="R378" s="45" t="s">
        <v>33</v>
      </c>
      <c r="S378" s="127"/>
    </row>
    <row r="379" spans="1:207" s="113" customFormat="1" ht="30" customHeight="1" x14ac:dyDescent="0.25">
      <c r="A379" s="355" t="s">
        <v>1331</v>
      </c>
      <c r="B379" s="355"/>
      <c r="C379" s="355"/>
      <c r="D379" s="355"/>
      <c r="E379" s="355"/>
      <c r="F379" s="355"/>
      <c r="G379" s="355"/>
      <c r="H379" s="355"/>
      <c r="I379" s="355"/>
      <c r="J379" s="355"/>
      <c r="K379" s="355"/>
      <c r="L379" s="355"/>
      <c r="M379" s="355"/>
      <c r="N379" s="355"/>
      <c r="O379" s="355"/>
      <c r="P379" s="355"/>
      <c r="Q379" s="355"/>
      <c r="R379" s="355"/>
      <c r="S379" s="46"/>
      <c r="T379" s="15"/>
      <c r="U379" s="15"/>
    </row>
    <row r="380" spans="1:207" s="113" customFormat="1" ht="33" customHeight="1" x14ac:dyDescent="0.25">
      <c r="A380" s="333" t="s">
        <v>1371</v>
      </c>
      <c r="B380" s="333"/>
      <c r="C380" s="204" t="s">
        <v>17</v>
      </c>
      <c r="D380" s="204" t="s">
        <v>17</v>
      </c>
      <c r="E380" s="204" t="s">
        <v>17</v>
      </c>
      <c r="F380" s="71" t="s">
        <v>17</v>
      </c>
      <c r="G380" s="71" t="s">
        <v>17</v>
      </c>
      <c r="H380" s="72">
        <f>SUM(H381:H389)</f>
        <v>7987.9000000000005</v>
      </c>
      <c r="I380" s="72">
        <f t="shared" ref="I380:O380" si="89">SUM(I381:I389)</f>
        <v>0</v>
      </c>
      <c r="J380" s="72">
        <f t="shared" si="89"/>
        <v>6734.5000000000009</v>
      </c>
      <c r="K380" s="72">
        <f t="shared" si="89"/>
        <v>25363485.890000001</v>
      </c>
      <c r="L380" s="72">
        <f t="shared" si="89"/>
        <v>0</v>
      </c>
      <c r="M380" s="72">
        <f t="shared" si="89"/>
        <v>0</v>
      </c>
      <c r="N380" s="72">
        <f t="shared" si="89"/>
        <v>0</v>
      </c>
      <c r="O380" s="72">
        <f t="shared" si="89"/>
        <v>25363485.890000001</v>
      </c>
      <c r="P380" s="29">
        <f t="shared" ref="P380:P386" si="90">K380/H380</f>
        <v>3175.2382841547837</v>
      </c>
      <c r="Q380" s="73" t="s">
        <v>17</v>
      </c>
      <c r="R380" s="74" t="s">
        <v>17</v>
      </c>
      <c r="S380" s="46"/>
      <c r="T380" s="15"/>
      <c r="U380" s="15"/>
    </row>
    <row r="381" spans="1:207" s="113" customFormat="1" ht="30" customHeight="1" x14ac:dyDescent="0.25">
      <c r="A381" s="229">
        <v>294</v>
      </c>
      <c r="B381" s="78" t="s">
        <v>1311</v>
      </c>
      <c r="C381" s="184">
        <v>1990</v>
      </c>
      <c r="D381" s="184" t="s">
        <v>141</v>
      </c>
      <c r="E381" s="184" t="s">
        <v>16</v>
      </c>
      <c r="F381" s="230">
        <v>4</v>
      </c>
      <c r="G381" s="230">
        <v>4</v>
      </c>
      <c r="H381" s="38">
        <v>1121</v>
      </c>
      <c r="I381" s="38">
        <v>0</v>
      </c>
      <c r="J381" s="38">
        <v>921</v>
      </c>
      <c r="K381" s="38">
        <f t="shared" ref="K381:K389" si="91">SUM(L381:O381)</f>
        <v>5416759.4400000004</v>
      </c>
      <c r="L381" s="38">
        <f t="shared" ref="L381:N381" si="92">SUM(L383)</f>
        <v>0</v>
      </c>
      <c r="M381" s="38">
        <f t="shared" si="92"/>
        <v>0</v>
      </c>
      <c r="N381" s="38">
        <f t="shared" si="92"/>
        <v>0</v>
      </c>
      <c r="O381" s="38">
        <f>'[2]Прод. прилож (2)'!$D$1243</f>
        <v>5416759.4400000004</v>
      </c>
      <c r="P381" s="41">
        <f t="shared" si="90"/>
        <v>4832.0780017841216</v>
      </c>
      <c r="Q381" s="41">
        <v>9673</v>
      </c>
      <c r="R381" s="31" t="s">
        <v>35</v>
      </c>
      <c r="S381" s="65"/>
    </row>
    <row r="382" spans="1:207" s="113" customFormat="1" ht="30" customHeight="1" x14ac:dyDescent="0.25">
      <c r="A382" s="228">
        <v>295</v>
      </c>
      <c r="B382" s="78" t="s">
        <v>1042</v>
      </c>
      <c r="C382" s="229">
        <v>1964</v>
      </c>
      <c r="D382" s="184" t="s">
        <v>141</v>
      </c>
      <c r="E382" s="229" t="s">
        <v>16</v>
      </c>
      <c r="F382" s="229">
        <v>2</v>
      </c>
      <c r="G382" s="229">
        <v>2</v>
      </c>
      <c r="H382" s="279">
        <v>418.7</v>
      </c>
      <c r="I382" s="279">
        <v>0</v>
      </c>
      <c r="J382" s="279">
        <v>376.6</v>
      </c>
      <c r="K382" s="231">
        <f t="shared" si="91"/>
        <v>21689.03</v>
      </c>
      <c r="L382" s="187">
        <v>0</v>
      </c>
      <c r="M382" s="187">
        <v>0</v>
      </c>
      <c r="N382" s="187">
        <v>0</v>
      </c>
      <c r="O382" s="279">
        <f>'[2]Прод. прилож (2)'!$D$1244</f>
        <v>21689.03</v>
      </c>
      <c r="P382" s="187">
        <f t="shared" si="90"/>
        <v>51.80088368760449</v>
      </c>
      <c r="Q382" s="41">
        <v>9673</v>
      </c>
      <c r="R382" s="277" t="s">
        <v>35</v>
      </c>
      <c r="S382" s="53"/>
      <c r="T382" s="16"/>
      <c r="U382" s="15"/>
    </row>
    <row r="383" spans="1:207" s="113" customFormat="1" ht="30" customHeight="1" x14ac:dyDescent="0.25">
      <c r="A383" s="229">
        <v>296</v>
      </c>
      <c r="B383" s="78" t="s">
        <v>1312</v>
      </c>
      <c r="C383" s="229">
        <v>1985</v>
      </c>
      <c r="D383" s="184" t="s">
        <v>141</v>
      </c>
      <c r="E383" s="229" t="s">
        <v>18</v>
      </c>
      <c r="F383" s="229">
        <v>4</v>
      </c>
      <c r="G383" s="229">
        <v>5</v>
      </c>
      <c r="H383" s="279">
        <v>4700.3</v>
      </c>
      <c r="I383" s="279">
        <v>0</v>
      </c>
      <c r="J383" s="279">
        <v>3888</v>
      </c>
      <c r="K383" s="231">
        <f t="shared" si="91"/>
        <v>5812510.3200000003</v>
      </c>
      <c r="L383" s="187">
        <v>0</v>
      </c>
      <c r="M383" s="187">
        <v>0</v>
      </c>
      <c r="N383" s="187">
        <v>0</v>
      </c>
      <c r="O383" s="279">
        <f>'[2]Прод. прилож (2)'!$D$1245</f>
        <v>5812510.3200000003</v>
      </c>
      <c r="P383" s="187">
        <f t="shared" si="90"/>
        <v>1236.6253898687319</v>
      </c>
      <c r="Q383" s="41">
        <v>9673</v>
      </c>
      <c r="R383" s="277" t="s">
        <v>35</v>
      </c>
      <c r="S383" s="53"/>
      <c r="T383" s="16"/>
      <c r="U383" s="15"/>
    </row>
    <row r="384" spans="1:207" s="113" customFormat="1" ht="30" customHeight="1" x14ac:dyDescent="0.25">
      <c r="A384" s="228">
        <v>297</v>
      </c>
      <c r="B384" s="78" t="s">
        <v>646</v>
      </c>
      <c r="C384" s="229">
        <v>1966</v>
      </c>
      <c r="D384" s="184" t="s">
        <v>141</v>
      </c>
      <c r="E384" s="229" t="s">
        <v>16</v>
      </c>
      <c r="F384" s="278">
        <v>2</v>
      </c>
      <c r="G384" s="278">
        <v>2</v>
      </c>
      <c r="H384" s="279">
        <v>397.1</v>
      </c>
      <c r="I384" s="284">
        <v>0</v>
      </c>
      <c r="J384" s="284">
        <v>358.1</v>
      </c>
      <c r="K384" s="231">
        <f t="shared" si="91"/>
        <v>4453943.93</v>
      </c>
      <c r="L384" s="187">
        <v>0</v>
      </c>
      <c r="M384" s="187">
        <v>0</v>
      </c>
      <c r="N384" s="187">
        <v>0</v>
      </c>
      <c r="O384" s="279">
        <f>'[1]Прод. прилож (2)'!$D$117</f>
        <v>4453943.93</v>
      </c>
      <c r="P384" s="279">
        <f t="shared" si="90"/>
        <v>11216.177109040542</v>
      </c>
      <c r="Q384" s="41">
        <v>9673</v>
      </c>
      <c r="R384" s="277" t="s">
        <v>33</v>
      </c>
      <c r="S384" s="137"/>
      <c r="T384" s="16"/>
      <c r="U384" s="15"/>
    </row>
    <row r="385" spans="1:21" ht="30" customHeight="1" x14ac:dyDescent="0.25">
      <c r="A385" s="229">
        <v>298</v>
      </c>
      <c r="B385" s="78" t="s">
        <v>643</v>
      </c>
      <c r="C385" s="229">
        <v>1966</v>
      </c>
      <c r="D385" s="184" t="s">
        <v>141</v>
      </c>
      <c r="E385" s="229" t="s">
        <v>16</v>
      </c>
      <c r="F385" s="229">
        <v>2</v>
      </c>
      <c r="G385" s="229">
        <v>2</v>
      </c>
      <c r="H385" s="279">
        <v>502.8</v>
      </c>
      <c r="I385" s="279">
        <v>0</v>
      </c>
      <c r="J385" s="279">
        <v>434.8</v>
      </c>
      <c r="K385" s="231">
        <f t="shared" si="91"/>
        <v>26331.46</v>
      </c>
      <c r="L385" s="187">
        <v>0</v>
      </c>
      <c r="M385" s="187">
        <v>0</v>
      </c>
      <c r="N385" s="187">
        <v>0</v>
      </c>
      <c r="O385" s="279">
        <f>'[2]Прод. прилож (2)'!$D$1240</f>
        <v>26331.46</v>
      </c>
      <c r="P385" s="187">
        <f t="shared" si="90"/>
        <v>52.369649960222752</v>
      </c>
      <c r="Q385" s="41">
        <v>9673</v>
      </c>
      <c r="R385" s="277" t="s">
        <v>35</v>
      </c>
      <c r="S385" s="17"/>
      <c r="T385" s="17"/>
    </row>
    <row r="386" spans="1:21" ht="30" customHeight="1" x14ac:dyDescent="0.25">
      <c r="A386" s="329">
        <v>299</v>
      </c>
      <c r="B386" s="327" t="s">
        <v>644</v>
      </c>
      <c r="C386" s="315">
        <v>1967</v>
      </c>
      <c r="D386" s="313" t="s">
        <v>141</v>
      </c>
      <c r="E386" s="315" t="s">
        <v>16</v>
      </c>
      <c r="F386" s="323">
        <v>2</v>
      </c>
      <c r="G386" s="323">
        <v>2</v>
      </c>
      <c r="H386" s="335">
        <v>424</v>
      </c>
      <c r="I386" s="321">
        <v>0</v>
      </c>
      <c r="J386" s="321">
        <v>378</v>
      </c>
      <c r="K386" s="224">
        <f t="shared" si="91"/>
        <v>24048.68</v>
      </c>
      <c r="L386" s="235">
        <v>0</v>
      </c>
      <c r="M386" s="235">
        <v>0</v>
      </c>
      <c r="N386" s="235">
        <v>0</v>
      </c>
      <c r="O386" s="209">
        <f>'[1]Прод. прилож (2)'!$D$565</f>
        <v>24048.68</v>
      </c>
      <c r="P386" s="235">
        <f t="shared" si="90"/>
        <v>56.718584905660379</v>
      </c>
      <c r="Q386" s="237">
        <v>9673</v>
      </c>
      <c r="R386" s="219" t="s">
        <v>34</v>
      </c>
      <c r="S386" s="17"/>
      <c r="T386" s="17"/>
    </row>
    <row r="387" spans="1:21" s="113" customFormat="1" ht="30" customHeight="1" x14ac:dyDescent="0.25">
      <c r="A387" s="330"/>
      <c r="B387" s="328"/>
      <c r="C387" s="316"/>
      <c r="D387" s="314"/>
      <c r="E387" s="316"/>
      <c r="F387" s="324"/>
      <c r="G387" s="324"/>
      <c r="H387" s="334"/>
      <c r="I387" s="322"/>
      <c r="J387" s="322"/>
      <c r="K387" s="231">
        <f t="shared" si="91"/>
        <v>4931051.62</v>
      </c>
      <c r="L387" s="187">
        <v>0</v>
      </c>
      <c r="M387" s="187">
        <v>0</v>
      </c>
      <c r="N387" s="187">
        <v>0</v>
      </c>
      <c r="O387" s="279">
        <f>'[2]Прод. прилож (2)'!$D$1241</f>
        <v>4931051.62</v>
      </c>
      <c r="P387" s="187">
        <f>K387/H386</f>
        <v>11629.838726415095</v>
      </c>
      <c r="Q387" s="41">
        <v>9673</v>
      </c>
      <c r="R387" s="277" t="s">
        <v>35</v>
      </c>
      <c r="S387" s="16"/>
      <c r="T387" s="16"/>
      <c r="U387" s="15"/>
    </row>
    <row r="388" spans="1:21" ht="30" customHeight="1" x14ac:dyDescent="0.25">
      <c r="A388" s="329">
        <v>300</v>
      </c>
      <c r="B388" s="327" t="s">
        <v>645</v>
      </c>
      <c r="C388" s="315">
        <v>1964</v>
      </c>
      <c r="D388" s="313" t="s">
        <v>141</v>
      </c>
      <c r="E388" s="315" t="s">
        <v>16</v>
      </c>
      <c r="F388" s="323">
        <v>2</v>
      </c>
      <c r="G388" s="323">
        <v>2</v>
      </c>
      <c r="H388" s="335">
        <v>424</v>
      </c>
      <c r="I388" s="321">
        <v>0</v>
      </c>
      <c r="J388" s="321">
        <v>378</v>
      </c>
      <c r="K388" s="225">
        <f t="shared" si="91"/>
        <v>24048.68</v>
      </c>
      <c r="L388" s="236">
        <v>0</v>
      </c>
      <c r="M388" s="236">
        <v>0</v>
      </c>
      <c r="N388" s="236">
        <v>0</v>
      </c>
      <c r="O388" s="210">
        <f>'[1]Прод. прилож (2)'!$D$566</f>
        <v>24048.68</v>
      </c>
      <c r="P388" s="236">
        <f>K388/H388</f>
        <v>56.718584905660379</v>
      </c>
      <c r="Q388" s="238">
        <v>9673</v>
      </c>
      <c r="R388" s="220" t="s">
        <v>34</v>
      </c>
      <c r="S388" s="17"/>
      <c r="T388" s="17"/>
    </row>
    <row r="389" spans="1:21" ht="30" customHeight="1" x14ac:dyDescent="0.25">
      <c r="A389" s="330"/>
      <c r="B389" s="328"/>
      <c r="C389" s="316"/>
      <c r="D389" s="314"/>
      <c r="E389" s="316"/>
      <c r="F389" s="324"/>
      <c r="G389" s="324"/>
      <c r="H389" s="334"/>
      <c r="I389" s="322"/>
      <c r="J389" s="322"/>
      <c r="K389" s="231">
        <f t="shared" si="91"/>
        <v>4653102.7300000004</v>
      </c>
      <c r="L389" s="187">
        <v>0</v>
      </c>
      <c r="M389" s="187">
        <v>0</v>
      </c>
      <c r="N389" s="187">
        <v>0</v>
      </c>
      <c r="O389" s="279">
        <f>'[2]Прод. прилож (2)'!$D$1242</f>
        <v>4653102.7300000004</v>
      </c>
      <c r="P389" s="187">
        <f>K389/H388</f>
        <v>10974.298891509436</v>
      </c>
      <c r="Q389" s="41">
        <v>9673</v>
      </c>
      <c r="R389" s="277" t="s">
        <v>35</v>
      </c>
      <c r="S389" s="17"/>
      <c r="T389" s="17"/>
    </row>
    <row r="390" spans="1:21" ht="30" customHeight="1" x14ac:dyDescent="0.25">
      <c r="A390" s="355" t="s">
        <v>1332</v>
      </c>
      <c r="B390" s="355"/>
      <c r="C390" s="355"/>
      <c r="D390" s="355"/>
      <c r="E390" s="355"/>
      <c r="F390" s="355"/>
      <c r="G390" s="355"/>
      <c r="H390" s="355"/>
      <c r="I390" s="355"/>
      <c r="J390" s="355"/>
      <c r="K390" s="355"/>
      <c r="L390" s="355"/>
      <c r="M390" s="355"/>
      <c r="N390" s="355"/>
      <c r="O390" s="355"/>
      <c r="P390" s="355"/>
      <c r="Q390" s="355"/>
      <c r="R390" s="355"/>
      <c r="S390" s="14"/>
    </row>
    <row r="391" spans="1:21" ht="33" customHeight="1" x14ac:dyDescent="0.25">
      <c r="A391" s="434" t="s">
        <v>1372</v>
      </c>
      <c r="B391" s="434"/>
      <c r="C391" s="173" t="s">
        <v>17</v>
      </c>
      <c r="D391" s="173" t="s">
        <v>17</v>
      </c>
      <c r="E391" s="173" t="s">
        <v>17</v>
      </c>
      <c r="F391" s="174" t="s">
        <v>17</v>
      </c>
      <c r="G391" s="174" t="s">
        <v>17</v>
      </c>
      <c r="H391" s="175">
        <f>SUM(H392:H420)</f>
        <v>11873.55</v>
      </c>
      <c r="I391" s="175">
        <f t="shared" ref="I391:O391" si="93">SUM(I392:I420)</f>
        <v>99</v>
      </c>
      <c r="J391" s="175">
        <f t="shared" si="93"/>
        <v>10269.149999999998</v>
      </c>
      <c r="K391" s="175">
        <f t="shared" si="93"/>
        <v>56209180.149999991</v>
      </c>
      <c r="L391" s="175">
        <f t="shared" si="93"/>
        <v>0</v>
      </c>
      <c r="M391" s="175">
        <f t="shared" si="93"/>
        <v>0</v>
      </c>
      <c r="N391" s="175">
        <f t="shared" si="93"/>
        <v>0</v>
      </c>
      <c r="O391" s="175">
        <f t="shared" si="93"/>
        <v>56209180.149999991</v>
      </c>
      <c r="P391" s="176">
        <f t="shared" ref="P391:P400" si="94">K391/H391</f>
        <v>4733.9826884124795</v>
      </c>
      <c r="Q391" s="177" t="s">
        <v>17</v>
      </c>
      <c r="R391" s="178" t="s">
        <v>17</v>
      </c>
      <c r="S391" s="14"/>
    </row>
    <row r="392" spans="1:21" s="113" customFormat="1" ht="30" customHeight="1" x14ac:dyDescent="0.25">
      <c r="A392" s="228">
        <v>301</v>
      </c>
      <c r="B392" s="78" t="s">
        <v>1043</v>
      </c>
      <c r="C392" s="184">
        <v>1978</v>
      </c>
      <c r="D392" s="184" t="s">
        <v>141</v>
      </c>
      <c r="E392" s="184" t="s">
        <v>16</v>
      </c>
      <c r="F392" s="230">
        <v>2</v>
      </c>
      <c r="G392" s="230">
        <v>4</v>
      </c>
      <c r="H392" s="38">
        <v>1178.55</v>
      </c>
      <c r="I392" s="38">
        <v>0</v>
      </c>
      <c r="J392" s="38">
        <v>1081.05</v>
      </c>
      <c r="K392" s="38">
        <f t="shared" ref="K392:K400" si="95">SUM(L392:O392)</f>
        <v>40270.06</v>
      </c>
      <c r="L392" s="38">
        <v>0</v>
      </c>
      <c r="M392" s="38">
        <v>0</v>
      </c>
      <c r="N392" s="38">
        <v>0</v>
      </c>
      <c r="O392" s="38">
        <f>'[2]Прод. прилож (2)'!$D$1257</f>
        <v>40270.06</v>
      </c>
      <c r="P392" s="187">
        <f t="shared" si="94"/>
        <v>34.16915701497603</v>
      </c>
      <c r="Q392" s="41">
        <v>9673</v>
      </c>
      <c r="R392" s="57" t="s">
        <v>35</v>
      </c>
    </row>
    <row r="393" spans="1:21" s="113" customFormat="1" ht="30" customHeight="1" x14ac:dyDescent="0.25">
      <c r="A393" s="329">
        <v>302</v>
      </c>
      <c r="B393" s="327" t="s">
        <v>1044</v>
      </c>
      <c r="C393" s="315">
        <v>1982</v>
      </c>
      <c r="D393" s="313" t="s">
        <v>141</v>
      </c>
      <c r="E393" s="315" t="s">
        <v>16</v>
      </c>
      <c r="F393" s="343">
        <v>2</v>
      </c>
      <c r="G393" s="343">
        <v>3</v>
      </c>
      <c r="H393" s="345">
        <v>920.7</v>
      </c>
      <c r="I393" s="347">
        <v>0</v>
      </c>
      <c r="J393" s="347">
        <v>835</v>
      </c>
      <c r="K393" s="231">
        <f t="shared" si="95"/>
        <v>20481.650000000001</v>
      </c>
      <c r="L393" s="187">
        <v>0</v>
      </c>
      <c r="M393" s="187">
        <v>0</v>
      </c>
      <c r="N393" s="187">
        <v>0</v>
      </c>
      <c r="O393" s="39">
        <f>'[1]Прод. прилож (2)'!$D$568</f>
        <v>20481.650000000001</v>
      </c>
      <c r="P393" s="187">
        <f t="shared" si="94"/>
        <v>22.245736939285326</v>
      </c>
      <c r="Q393" s="41">
        <v>9673</v>
      </c>
      <c r="R393" s="57" t="s">
        <v>34</v>
      </c>
      <c r="S393" s="46"/>
      <c r="T393" s="15"/>
      <c r="U393" s="15"/>
    </row>
    <row r="394" spans="1:21" s="113" customFormat="1" ht="30" customHeight="1" x14ac:dyDescent="0.25">
      <c r="A394" s="330"/>
      <c r="B394" s="328"/>
      <c r="C394" s="316"/>
      <c r="D394" s="314"/>
      <c r="E394" s="316"/>
      <c r="F394" s="344"/>
      <c r="G394" s="344"/>
      <c r="H394" s="346"/>
      <c r="I394" s="348"/>
      <c r="J394" s="348"/>
      <c r="K394" s="231">
        <f t="shared" si="95"/>
        <v>6238750</v>
      </c>
      <c r="L394" s="187">
        <v>0</v>
      </c>
      <c r="M394" s="187">
        <v>0</v>
      </c>
      <c r="N394" s="187">
        <v>0</v>
      </c>
      <c r="O394" s="39">
        <f>'[2]Прод. прилож (2)'!$D$1258</f>
        <v>6238750</v>
      </c>
      <c r="P394" s="187">
        <f>K394/H393</f>
        <v>6776.0942760942762</v>
      </c>
      <c r="Q394" s="41">
        <v>9673</v>
      </c>
      <c r="R394" s="57" t="s">
        <v>35</v>
      </c>
      <c r="S394" s="46"/>
      <c r="T394" s="15"/>
      <c r="U394" s="15"/>
    </row>
    <row r="395" spans="1:21" s="113" customFormat="1" ht="30" customHeight="1" x14ac:dyDescent="0.25">
      <c r="A395" s="228">
        <v>303</v>
      </c>
      <c r="B395" s="221" t="s">
        <v>1224</v>
      </c>
      <c r="C395" s="200">
        <v>1998</v>
      </c>
      <c r="D395" s="202" t="s">
        <v>141</v>
      </c>
      <c r="E395" s="200" t="s">
        <v>16</v>
      </c>
      <c r="F395" s="205">
        <v>3</v>
      </c>
      <c r="G395" s="205">
        <v>2</v>
      </c>
      <c r="H395" s="235">
        <v>1562.9</v>
      </c>
      <c r="I395" s="233">
        <v>62</v>
      </c>
      <c r="J395" s="233">
        <v>1441.4</v>
      </c>
      <c r="K395" s="231">
        <f>SUM(L395:O395)</f>
        <v>6529378.4699999997</v>
      </c>
      <c r="L395" s="187">
        <v>0</v>
      </c>
      <c r="M395" s="187">
        <v>0</v>
      </c>
      <c r="N395" s="187">
        <v>0</v>
      </c>
      <c r="O395" s="39">
        <f>'[2]Прод. прилож (2)'!$D$1259</f>
        <v>6529378.4699999997</v>
      </c>
      <c r="P395" s="187">
        <f>K395/H395</f>
        <v>4177.7327212233668</v>
      </c>
      <c r="Q395" s="41">
        <v>9673</v>
      </c>
      <c r="R395" s="57" t="s">
        <v>35</v>
      </c>
      <c r="S395" s="46"/>
      <c r="T395" s="15"/>
      <c r="U395" s="15"/>
    </row>
    <row r="396" spans="1:21" s="113" customFormat="1" ht="30" customHeight="1" x14ac:dyDescent="0.25">
      <c r="A396" s="329">
        <v>304</v>
      </c>
      <c r="B396" s="327" t="s">
        <v>1045</v>
      </c>
      <c r="C396" s="315">
        <v>1958</v>
      </c>
      <c r="D396" s="313" t="s">
        <v>141</v>
      </c>
      <c r="E396" s="315" t="s">
        <v>162</v>
      </c>
      <c r="F396" s="343">
        <v>2</v>
      </c>
      <c r="G396" s="343">
        <v>1</v>
      </c>
      <c r="H396" s="345">
        <v>368.1</v>
      </c>
      <c r="I396" s="347">
        <v>0</v>
      </c>
      <c r="J396" s="347">
        <v>368.1</v>
      </c>
      <c r="K396" s="231">
        <f t="shared" ref="K396" si="96">SUM(L396:O396)</f>
        <v>56457.54</v>
      </c>
      <c r="L396" s="187">
        <v>0</v>
      </c>
      <c r="M396" s="187">
        <v>0</v>
      </c>
      <c r="N396" s="187">
        <v>0</v>
      </c>
      <c r="O396" s="39">
        <f>'[1]Прод. прилож (2)'!$D$119</f>
        <v>56457.54</v>
      </c>
      <c r="P396" s="187">
        <f t="shared" ref="P396" si="97">K396/H396</f>
        <v>153.37555012224939</v>
      </c>
      <c r="Q396" s="41">
        <v>9673</v>
      </c>
      <c r="R396" s="57" t="s">
        <v>33</v>
      </c>
      <c r="S396" s="137"/>
      <c r="T396" s="15"/>
      <c r="U396" s="15"/>
    </row>
    <row r="397" spans="1:21" s="113" customFormat="1" ht="30" customHeight="1" x14ac:dyDescent="0.25">
      <c r="A397" s="330"/>
      <c r="B397" s="328"/>
      <c r="C397" s="316"/>
      <c r="D397" s="314"/>
      <c r="E397" s="316"/>
      <c r="F397" s="344"/>
      <c r="G397" s="344"/>
      <c r="H397" s="346"/>
      <c r="I397" s="348"/>
      <c r="J397" s="348"/>
      <c r="K397" s="231">
        <f t="shared" si="95"/>
        <v>4715620.1100000003</v>
      </c>
      <c r="L397" s="187">
        <v>0</v>
      </c>
      <c r="M397" s="187">
        <v>0</v>
      </c>
      <c r="N397" s="187">
        <v>0</v>
      </c>
      <c r="O397" s="39">
        <f>'[1]Прод. прилож (2)'!$D$569</f>
        <v>4715620.1100000003</v>
      </c>
      <c r="P397" s="187">
        <f>K397/H396</f>
        <v>12810.703911980439</v>
      </c>
      <c r="Q397" s="41">
        <v>9673</v>
      </c>
      <c r="R397" s="57" t="s">
        <v>34</v>
      </c>
      <c r="S397" s="46"/>
      <c r="T397" s="15"/>
      <c r="U397" s="15"/>
    </row>
    <row r="398" spans="1:21" s="113" customFormat="1" ht="30" customHeight="1" x14ac:dyDescent="0.25">
      <c r="A398" s="228">
        <v>305</v>
      </c>
      <c r="B398" s="111" t="s">
        <v>1046</v>
      </c>
      <c r="C398" s="229">
        <v>1981</v>
      </c>
      <c r="D398" s="184" t="s">
        <v>141</v>
      </c>
      <c r="E398" s="229" t="s">
        <v>162</v>
      </c>
      <c r="F398" s="230">
        <v>2</v>
      </c>
      <c r="G398" s="230">
        <v>1</v>
      </c>
      <c r="H398" s="187">
        <v>415</v>
      </c>
      <c r="I398" s="187">
        <v>37</v>
      </c>
      <c r="J398" s="187">
        <v>378</v>
      </c>
      <c r="K398" s="231">
        <f t="shared" si="95"/>
        <v>5664.9</v>
      </c>
      <c r="L398" s="187">
        <v>0</v>
      </c>
      <c r="M398" s="187">
        <v>0</v>
      </c>
      <c r="N398" s="187">
        <v>0</v>
      </c>
      <c r="O398" s="39">
        <f>'[2]Прод. прилож (2)'!$D$1260</f>
        <v>5664.9</v>
      </c>
      <c r="P398" s="187">
        <f t="shared" si="94"/>
        <v>13.650361445783131</v>
      </c>
      <c r="Q398" s="41">
        <v>9673</v>
      </c>
      <c r="R398" s="57" t="s">
        <v>35</v>
      </c>
      <c r="S398" s="46"/>
      <c r="T398" s="15"/>
      <c r="U398" s="15"/>
    </row>
    <row r="399" spans="1:21" s="113" customFormat="1" ht="30" customHeight="1" x14ac:dyDescent="0.25">
      <c r="A399" s="228">
        <v>306</v>
      </c>
      <c r="B399" s="78" t="s">
        <v>1047</v>
      </c>
      <c r="C399" s="229">
        <v>1965</v>
      </c>
      <c r="D399" s="184" t="s">
        <v>141</v>
      </c>
      <c r="E399" s="229" t="s">
        <v>16</v>
      </c>
      <c r="F399" s="230">
        <v>2</v>
      </c>
      <c r="G399" s="230">
        <v>2</v>
      </c>
      <c r="H399" s="187">
        <v>485</v>
      </c>
      <c r="I399" s="185">
        <v>0</v>
      </c>
      <c r="J399" s="185">
        <v>412.6</v>
      </c>
      <c r="K399" s="231">
        <f t="shared" si="95"/>
        <v>8252.5</v>
      </c>
      <c r="L399" s="187">
        <v>0</v>
      </c>
      <c r="M399" s="187">
        <v>0</v>
      </c>
      <c r="N399" s="187">
        <v>0</v>
      </c>
      <c r="O399" s="39">
        <f>'[1]Прод. прилож (2)'!$D$570</f>
        <v>8252.5</v>
      </c>
      <c r="P399" s="187">
        <f t="shared" si="94"/>
        <v>17.015463917525775</v>
      </c>
      <c r="Q399" s="41">
        <v>9673</v>
      </c>
      <c r="R399" s="57" t="s">
        <v>34</v>
      </c>
      <c r="S399" s="15"/>
      <c r="T399" s="15"/>
      <c r="U399" s="15"/>
    </row>
    <row r="400" spans="1:21" ht="30" customHeight="1" x14ac:dyDescent="0.25">
      <c r="A400" s="228">
        <v>307</v>
      </c>
      <c r="B400" s="78" t="s">
        <v>1048</v>
      </c>
      <c r="C400" s="229">
        <v>1979</v>
      </c>
      <c r="D400" s="184" t="s">
        <v>141</v>
      </c>
      <c r="E400" s="229" t="s">
        <v>16</v>
      </c>
      <c r="F400" s="230">
        <v>2</v>
      </c>
      <c r="G400" s="230">
        <v>3</v>
      </c>
      <c r="H400" s="187">
        <v>1331</v>
      </c>
      <c r="I400" s="185">
        <v>0</v>
      </c>
      <c r="J400" s="185">
        <v>965.2</v>
      </c>
      <c r="K400" s="231">
        <f t="shared" si="95"/>
        <v>8853094.0700000003</v>
      </c>
      <c r="L400" s="187">
        <v>0</v>
      </c>
      <c r="M400" s="187">
        <v>0</v>
      </c>
      <c r="N400" s="187">
        <v>0</v>
      </c>
      <c r="O400" s="39">
        <f>'[1]Прод. прилож (2)'!$D$120</f>
        <v>8853094.0700000003</v>
      </c>
      <c r="P400" s="187">
        <f t="shared" si="94"/>
        <v>6651.4606085649893</v>
      </c>
      <c r="Q400" s="41">
        <v>9673</v>
      </c>
      <c r="R400" s="57" t="s">
        <v>33</v>
      </c>
    </row>
    <row r="401" spans="1:21" ht="30" customHeight="1" x14ac:dyDescent="0.25">
      <c r="A401" s="329">
        <v>308</v>
      </c>
      <c r="B401" s="327" t="s">
        <v>647</v>
      </c>
      <c r="C401" s="315">
        <v>1964</v>
      </c>
      <c r="D401" s="313" t="s">
        <v>141</v>
      </c>
      <c r="E401" s="315" t="s">
        <v>16</v>
      </c>
      <c r="F401" s="323">
        <v>2</v>
      </c>
      <c r="G401" s="323">
        <v>1</v>
      </c>
      <c r="H401" s="335">
        <v>495.3</v>
      </c>
      <c r="I401" s="321">
        <v>0</v>
      </c>
      <c r="J401" s="321">
        <v>301.39999999999998</v>
      </c>
      <c r="K401" s="231">
        <f t="shared" ref="K401:K409" si="98">SUM(L401:O401)</f>
        <v>18862.18</v>
      </c>
      <c r="L401" s="187">
        <v>0</v>
      </c>
      <c r="M401" s="187">
        <v>0</v>
      </c>
      <c r="N401" s="187">
        <v>0</v>
      </c>
      <c r="O401" s="39">
        <f>'[1]Прод. прилож (2)'!$D$572</f>
        <v>18862.18</v>
      </c>
      <c r="P401" s="187">
        <f t="shared" ref="P401:P409" si="99">K401/H401</f>
        <v>38.082333939026853</v>
      </c>
      <c r="Q401" s="41">
        <v>9673</v>
      </c>
      <c r="R401" s="57" t="s">
        <v>34</v>
      </c>
      <c r="S401" s="17"/>
    </row>
    <row r="402" spans="1:21" ht="30" customHeight="1" x14ac:dyDescent="0.25">
      <c r="A402" s="330"/>
      <c r="B402" s="328"/>
      <c r="C402" s="316"/>
      <c r="D402" s="314"/>
      <c r="E402" s="316"/>
      <c r="F402" s="324"/>
      <c r="G402" s="324"/>
      <c r="H402" s="334"/>
      <c r="I402" s="322"/>
      <c r="J402" s="322"/>
      <c r="K402" s="231">
        <f t="shared" si="98"/>
        <v>4636199.51</v>
      </c>
      <c r="L402" s="187">
        <v>0</v>
      </c>
      <c r="M402" s="187">
        <v>0</v>
      </c>
      <c r="N402" s="187">
        <v>0</v>
      </c>
      <c r="O402" s="39">
        <f>'[2]Прод. прилож (2)'!$D$1247</f>
        <v>4636199.51</v>
      </c>
      <c r="P402" s="187">
        <f>K402/H401</f>
        <v>9360.3866545527962</v>
      </c>
      <c r="Q402" s="41">
        <v>9673</v>
      </c>
      <c r="R402" s="57" t="s">
        <v>35</v>
      </c>
      <c r="S402" s="17"/>
    </row>
    <row r="403" spans="1:21" ht="30" customHeight="1" x14ac:dyDescent="0.25">
      <c r="A403" s="329">
        <v>309</v>
      </c>
      <c r="B403" s="327" t="s">
        <v>648</v>
      </c>
      <c r="C403" s="315">
        <v>1964</v>
      </c>
      <c r="D403" s="313" t="s">
        <v>141</v>
      </c>
      <c r="E403" s="315" t="s">
        <v>16</v>
      </c>
      <c r="F403" s="323">
        <v>2</v>
      </c>
      <c r="G403" s="323">
        <v>1</v>
      </c>
      <c r="H403" s="335">
        <v>504.4</v>
      </c>
      <c r="I403" s="321">
        <v>0</v>
      </c>
      <c r="J403" s="321">
        <v>373.3</v>
      </c>
      <c r="K403" s="231">
        <f t="shared" si="98"/>
        <v>20879.5</v>
      </c>
      <c r="L403" s="187">
        <v>0</v>
      </c>
      <c r="M403" s="187">
        <v>0</v>
      </c>
      <c r="N403" s="187">
        <v>0</v>
      </c>
      <c r="O403" s="39">
        <f>'[1]Прод. прилож (2)'!$D$573</f>
        <v>20879.5</v>
      </c>
      <c r="P403" s="187">
        <f t="shared" si="99"/>
        <v>41.394726407613007</v>
      </c>
      <c r="Q403" s="41">
        <v>9673</v>
      </c>
      <c r="R403" s="57" t="s">
        <v>34</v>
      </c>
      <c r="S403" s="14"/>
    </row>
    <row r="404" spans="1:21" ht="30" customHeight="1" x14ac:dyDescent="0.25">
      <c r="A404" s="330"/>
      <c r="B404" s="328"/>
      <c r="C404" s="316"/>
      <c r="D404" s="314"/>
      <c r="E404" s="316"/>
      <c r="F404" s="324"/>
      <c r="G404" s="324"/>
      <c r="H404" s="334"/>
      <c r="I404" s="322"/>
      <c r="J404" s="322"/>
      <c r="K404" s="231">
        <f t="shared" si="98"/>
        <v>1552318.97</v>
      </c>
      <c r="L404" s="187">
        <v>0</v>
      </c>
      <c r="M404" s="187">
        <v>0</v>
      </c>
      <c r="N404" s="187">
        <v>0</v>
      </c>
      <c r="O404" s="39">
        <f>'[2]Прод. прилож (2)'!$D$1248</f>
        <v>1552318.97</v>
      </c>
      <c r="P404" s="187">
        <f>K404/H403</f>
        <v>3077.5554520222045</v>
      </c>
      <c r="Q404" s="41">
        <v>9673</v>
      </c>
      <c r="R404" s="57" t="s">
        <v>35</v>
      </c>
      <c r="S404" s="14"/>
    </row>
    <row r="405" spans="1:21" s="192" customFormat="1" ht="30" customHeight="1" x14ac:dyDescent="0.25">
      <c r="A405" s="228">
        <v>310</v>
      </c>
      <c r="B405" s="78" t="s">
        <v>649</v>
      </c>
      <c r="C405" s="229">
        <v>1967</v>
      </c>
      <c r="D405" s="184" t="s">
        <v>141</v>
      </c>
      <c r="E405" s="229" t="s">
        <v>16</v>
      </c>
      <c r="F405" s="229">
        <v>2</v>
      </c>
      <c r="G405" s="229">
        <v>2</v>
      </c>
      <c r="H405" s="279">
        <v>532.79999999999995</v>
      </c>
      <c r="I405" s="279">
        <v>0</v>
      </c>
      <c r="J405" s="279">
        <v>279</v>
      </c>
      <c r="K405" s="231">
        <f t="shared" si="98"/>
        <v>22215.83</v>
      </c>
      <c r="L405" s="187">
        <v>0</v>
      </c>
      <c r="M405" s="187">
        <v>0</v>
      </c>
      <c r="N405" s="187">
        <v>0</v>
      </c>
      <c r="O405" s="39">
        <f>'[2]Прод. прилож (2)'!$D$1249</f>
        <v>22215.83</v>
      </c>
      <c r="P405" s="187">
        <f t="shared" si="99"/>
        <v>41.696377627627633</v>
      </c>
      <c r="Q405" s="41">
        <v>9673</v>
      </c>
      <c r="R405" s="57" t="s">
        <v>35</v>
      </c>
      <c r="S405" s="193"/>
      <c r="T405" s="193"/>
      <c r="U405" s="193"/>
    </row>
    <row r="406" spans="1:21" s="114" customFormat="1" ht="30" customHeight="1" x14ac:dyDescent="0.25">
      <c r="A406" s="369" t="s">
        <v>1412</v>
      </c>
      <c r="B406" s="327" t="s">
        <v>650</v>
      </c>
      <c r="C406" s="315">
        <v>1961</v>
      </c>
      <c r="D406" s="313" t="s">
        <v>141</v>
      </c>
      <c r="E406" s="315" t="s">
        <v>653</v>
      </c>
      <c r="F406" s="323">
        <v>2</v>
      </c>
      <c r="G406" s="323">
        <v>1</v>
      </c>
      <c r="H406" s="335">
        <v>262.3</v>
      </c>
      <c r="I406" s="321">
        <v>0</v>
      </c>
      <c r="J406" s="321">
        <v>262.3</v>
      </c>
      <c r="K406" s="224">
        <f t="shared" ref="K406" si="100">SUM(L406:O406)</f>
        <v>54593.38</v>
      </c>
      <c r="L406" s="235">
        <v>0</v>
      </c>
      <c r="M406" s="235">
        <v>0</v>
      </c>
      <c r="N406" s="235">
        <v>0</v>
      </c>
      <c r="O406" s="217">
        <f>'[1]Прод. прилож (2)'!$D$122</f>
        <v>54593.38</v>
      </c>
      <c r="P406" s="235">
        <f t="shared" ref="P406" si="101">K406/H406</f>
        <v>208.13335874952344</v>
      </c>
      <c r="Q406" s="237">
        <v>9673</v>
      </c>
      <c r="R406" s="219" t="s">
        <v>33</v>
      </c>
      <c r="S406" s="142"/>
      <c r="T406" s="115"/>
      <c r="U406" s="115"/>
    </row>
    <row r="407" spans="1:21" s="113" customFormat="1" ht="30" customHeight="1" x14ac:dyDescent="0.25">
      <c r="A407" s="356"/>
      <c r="B407" s="328"/>
      <c r="C407" s="316"/>
      <c r="D407" s="314"/>
      <c r="E407" s="316"/>
      <c r="F407" s="324"/>
      <c r="G407" s="324"/>
      <c r="H407" s="334"/>
      <c r="I407" s="322"/>
      <c r="J407" s="322"/>
      <c r="K407" s="231">
        <f t="shared" si="98"/>
        <v>3519622.4699999997</v>
      </c>
      <c r="L407" s="187">
        <v>0</v>
      </c>
      <c r="M407" s="187">
        <v>0</v>
      </c>
      <c r="N407" s="187">
        <v>0</v>
      </c>
      <c r="O407" s="39">
        <f>'[1]Прод. прилож (2)'!$D$574</f>
        <v>3519622.4699999997</v>
      </c>
      <c r="P407" s="187">
        <f>K407/H406</f>
        <v>13418.309073579869</v>
      </c>
      <c r="Q407" s="41">
        <v>9673</v>
      </c>
      <c r="R407" s="277" t="s">
        <v>34</v>
      </c>
      <c r="S407" s="15"/>
      <c r="T407" s="15"/>
      <c r="U407" s="15"/>
    </row>
    <row r="408" spans="1:21" s="113" customFormat="1" ht="30" customHeight="1" x14ac:dyDescent="0.25">
      <c r="A408" s="57" t="s">
        <v>1413</v>
      </c>
      <c r="B408" s="78" t="s">
        <v>651</v>
      </c>
      <c r="C408" s="229">
        <v>1967</v>
      </c>
      <c r="D408" s="229">
        <v>2014</v>
      </c>
      <c r="E408" s="229" t="s">
        <v>16</v>
      </c>
      <c r="F408" s="229">
        <v>2</v>
      </c>
      <c r="G408" s="229">
        <v>2</v>
      </c>
      <c r="H408" s="279">
        <v>415.6</v>
      </c>
      <c r="I408" s="279">
        <v>0</v>
      </c>
      <c r="J408" s="279">
        <v>367.6</v>
      </c>
      <c r="K408" s="231">
        <f t="shared" si="98"/>
        <v>13516.5</v>
      </c>
      <c r="L408" s="187">
        <v>0</v>
      </c>
      <c r="M408" s="187">
        <v>0</v>
      </c>
      <c r="N408" s="187">
        <v>0</v>
      </c>
      <c r="O408" s="39">
        <f>'[2]Прод. прилож (2)'!$D$1250</f>
        <v>13516.5</v>
      </c>
      <c r="P408" s="187">
        <f t="shared" si="99"/>
        <v>32.522858517805581</v>
      </c>
      <c r="Q408" s="41">
        <v>9673</v>
      </c>
      <c r="R408" s="57" t="s">
        <v>35</v>
      </c>
      <c r="S408" s="15"/>
      <c r="T408" s="15"/>
      <c r="U408" s="15"/>
    </row>
    <row r="409" spans="1:21" ht="30" customHeight="1" x14ac:dyDescent="0.25">
      <c r="A409" s="244" t="s">
        <v>1513</v>
      </c>
      <c r="B409" s="222" t="s">
        <v>652</v>
      </c>
      <c r="C409" s="201">
        <v>1965</v>
      </c>
      <c r="D409" s="203" t="s">
        <v>141</v>
      </c>
      <c r="E409" s="201" t="s">
        <v>16</v>
      </c>
      <c r="F409" s="201">
        <v>2</v>
      </c>
      <c r="G409" s="201">
        <v>2</v>
      </c>
      <c r="H409" s="210">
        <v>420</v>
      </c>
      <c r="I409" s="210">
        <v>0</v>
      </c>
      <c r="J409" s="210">
        <v>420</v>
      </c>
      <c r="K409" s="225">
        <f t="shared" si="98"/>
        <v>22215.83</v>
      </c>
      <c r="L409" s="236">
        <v>0</v>
      </c>
      <c r="M409" s="236">
        <v>0</v>
      </c>
      <c r="N409" s="236">
        <v>0</v>
      </c>
      <c r="O409" s="218">
        <f>'[2]Прод. прилож (2)'!$D$1251</f>
        <v>22215.83</v>
      </c>
      <c r="P409" s="236">
        <f t="shared" si="99"/>
        <v>52.894833333333338</v>
      </c>
      <c r="Q409" s="238">
        <v>9673</v>
      </c>
      <c r="R409" s="244" t="s">
        <v>35</v>
      </c>
      <c r="S409" s="14"/>
    </row>
    <row r="410" spans="1:21" s="113" customFormat="1" ht="30" customHeight="1" x14ac:dyDescent="0.25">
      <c r="A410" s="325" t="s">
        <v>1514</v>
      </c>
      <c r="B410" s="327" t="s">
        <v>654</v>
      </c>
      <c r="C410" s="315">
        <v>1961</v>
      </c>
      <c r="D410" s="313" t="s">
        <v>141</v>
      </c>
      <c r="E410" s="315" t="s">
        <v>16</v>
      </c>
      <c r="F410" s="323">
        <v>2</v>
      </c>
      <c r="G410" s="323">
        <v>2</v>
      </c>
      <c r="H410" s="335">
        <v>370.3</v>
      </c>
      <c r="I410" s="321">
        <v>0</v>
      </c>
      <c r="J410" s="321">
        <v>370.3</v>
      </c>
      <c r="K410" s="231">
        <f t="shared" ref="K410:K413" si="102">SUM(L410:O410)</f>
        <v>2548453.9499999997</v>
      </c>
      <c r="L410" s="187">
        <v>0</v>
      </c>
      <c r="M410" s="187">
        <v>0</v>
      </c>
      <c r="N410" s="187">
        <v>0</v>
      </c>
      <c r="O410" s="279">
        <f>'[1]Прод. прилож (2)'!$D$124</f>
        <v>2548453.9499999997</v>
      </c>
      <c r="P410" s="187">
        <f>K410/H410</f>
        <v>6882.1332703213602</v>
      </c>
      <c r="Q410" s="41">
        <v>9673</v>
      </c>
      <c r="R410" s="277" t="s">
        <v>33</v>
      </c>
      <c r="S410" s="127"/>
      <c r="T410" s="15"/>
    </row>
    <row r="411" spans="1:21" s="113" customFormat="1" ht="30" customHeight="1" x14ac:dyDescent="0.25">
      <c r="A411" s="326"/>
      <c r="B411" s="328"/>
      <c r="C411" s="316"/>
      <c r="D411" s="314"/>
      <c r="E411" s="316"/>
      <c r="F411" s="324"/>
      <c r="G411" s="324"/>
      <c r="H411" s="334"/>
      <c r="I411" s="322"/>
      <c r="J411" s="322"/>
      <c r="K411" s="231">
        <f t="shared" si="102"/>
        <v>1544112.96</v>
      </c>
      <c r="L411" s="187">
        <v>0</v>
      </c>
      <c r="M411" s="187">
        <v>0</v>
      </c>
      <c r="N411" s="187">
        <v>0</v>
      </c>
      <c r="O411" s="279">
        <f>'[1]Прод. прилож (2)'!$D$576</f>
        <v>1544112.96</v>
      </c>
      <c r="P411" s="187">
        <f>K411/H410</f>
        <v>4169.8972724817713</v>
      </c>
      <c r="Q411" s="41">
        <v>9673</v>
      </c>
      <c r="R411" s="277" t="s">
        <v>34</v>
      </c>
      <c r="S411" s="15"/>
      <c r="T411" s="15"/>
    </row>
    <row r="412" spans="1:21" s="113" customFormat="1" ht="30" customHeight="1" x14ac:dyDescent="0.25">
      <c r="A412" s="265" t="s">
        <v>1515</v>
      </c>
      <c r="B412" s="272" t="s">
        <v>1313</v>
      </c>
      <c r="C412" s="245">
        <v>1983</v>
      </c>
      <c r="D412" s="246" t="s">
        <v>141</v>
      </c>
      <c r="E412" s="245" t="s">
        <v>18</v>
      </c>
      <c r="F412" s="266">
        <v>2</v>
      </c>
      <c r="G412" s="266">
        <v>2</v>
      </c>
      <c r="H412" s="261">
        <v>451.2</v>
      </c>
      <c r="I412" s="267">
        <v>0</v>
      </c>
      <c r="J412" s="267">
        <v>451.2</v>
      </c>
      <c r="K412" s="231">
        <f t="shared" si="102"/>
        <v>1623343.68</v>
      </c>
      <c r="L412" s="187">
        <v>0</v>
      </c>
      <c r="M412" s="187">
        <v>0</v>
      </c>
      <c r="N412" s="187">
        <v>0</v>
      </c>
      <c r="O412" s="279">
        <f>'[2]Прод. прилож (2)'!$D$1252</f>
        <v>1623343.68</v>
      </c>
      <c r="P412" s="187">
        <f>K412/H412</f>
        <v>3597.8361702127659</v>
      </c>
      <c r="Q412" s="41">
        <v>9673</v>
      </c>
      <c r="R412" s="277" t="s">
        <v>35</v>
      </c>
      <c r="S412" s="15"/>
      <c r="T412" s="15"/>
    </row>
    <row r="413" spans="1:21" s="113" customFormat="1" ht="30" customHeight="1" x14ac:dyDescent="0.25">
      <c r="A413" s="325" t="s">
        <v>1516</v>
      </c>
      <c r="B413" s="327" t="s">
        <v>655</v>
      </c>
      <c r="C413" s="315">
        <v>1961</v>
      </c>
      <c r="D413" s="313" t="s">
        <v>141</v>
      </c>
      <c r="E413" s="315" t="s">
        <v>16</v>
      </c>
      <c r="F413" s="323">
        <v>2</v>
      </c>
      <c r="G413" s="323">
        <v>2</v>
      </c>
      <c r="H413" s="335">
        <v>404</v>
      </c>
      <c r="I413" s="321">
        <v>0</v>
      </c>
      <c r="J413" s="321">
        <v>390.4</v>
      </c>
      <c r="K413" s="231">
        <f t="shared" si="102"/>
        <v>2706529.34</v>
      </c>
      <c r="L413" s="187">
        <v>0</v>
      </c>
      <c r="M413" s="187">
        <v>0</v>
      </c>
      <c r="N413" s="187">
        <v>0</v>
      </c>
      <c r="O413" s="279">
        <f>'[1]Прод. прилож (2)'!$D$125</f>
        <v>2706529.34</v>
      </c>
      <c r="P413" s="187">
        <f t="shared" ref="P413" si="103">K413/H413</f>
        <v>6699.3300495049498</v>
      </c>
      <c r="Q413" s="41">
        <v>9673</v>
      </c>
      <c r="R413" s="277" t="s">
        <v>33</v>
      </c>
      <c r="S413" s="127"/>
      <c r="T413" s="15"/>
    </row>
    <row r="414" spans="1:21" s="113" customFormat="1" ht="30" customHeight="1" x14ac:dyDescent="0.25">
      <c r="A414" s="326"/>
      <c r="B414" s="328"/>
      <c r="C414" s="316"/>
      <c r="D414" s="314"/>
      <c r="E414" s="316"/>
      <c r="F414" s="324"/>
      <c r="G414" s="324"/>
      <c r="H414" s="334"/>
      <c r="I414" s="322"/>
      <c r="J414" s="322"/>
      <c r="K414" s="231">
        <f t="shared" ref="K414:K420" si="104">SUM(L414:O414)</f>
        <v>1674366.09</v>
      </c>
      <c r="L414" s="187">
        <v>0</v>
      </c>
      <c r="M414" s="187">
        <v>0</v>
      </c>
      <c r="N414" s="187">
        <v>0</v>
      </c>
      <c r="O414" s="279">
        <f>'[1]Прод. прилож (2)'!$D$577</f>
        <v>1674366.09</v>
      </c>
      <c r="P414" s="187">
        <f>K414/H413</f>
        <v>4144.4705198019801</v>
      </c>
      <c r="Q414" s="41">
        <v>9673</v>
      </c>
      <c r="R414" s="277" t="s">
        <v>34</v>
      </c>
      <c r="S414" s="15"/>
      <c r="T414" s="15"/>
    </row>
    <row r="415" spans="1:21" s="113" customFormat="1" ht="30" customHeight="1" x14ac:dyDescent="0.25">
      <c r="A415" s="329">
        <v>317</v>
      </c>
      <c r="B415" s="327" t="s">
        <v>656</v>
      </c>
      <c r="C415" s="315">
        <v>1961</v>
      </c>
      <c r="D415" s="313" t="s">
        <v>141</v>
      </c>
      <c r="E415" s="315" t="s">
        <v>16</v>
      </c>
      <c r="F415" s="323">
        <v>2</v>
      </c>
      <c r="G415" s="323">
        <v>2</v>
      </c>
      <c r="H415" s="335">
        <v>500</v>
      </c>
      <c r="I415" s="321">
        <v>0</v>
      </c>
      <c r="J415" s="321">
        <v>397.4</v>
      </c>
      <c r="K415" s="231">
        <f t="shared" si="104"/>
        <v>20636.759999999998</v>
      </c>
      <c r="L415" s="187">
        <v>0</v>
      </c>
      <c r="M415" s="187">
        <v>0</v>
      </c>
      <c r="N415" s="187">
        <v>0</v>
      </c>
      <c r="O415" s="279">
        <f>'[1]Прод. прилож (2)'!$D$578</f>
        <v>20636.759999999998</v>
      </c>
      <c r="P415" s="187">
        <f t="shared" ref="P415:P420" si="105">K415/H415</f>
        <v>41.273519999999998</v>
      </c>
      <c r="Q415" s="41">
        <v>9673</v>
      </c>
      <c r="R415" s="57" t="s">
        <v>34</v>
      </c>
      <c r="S415" s="15"/>
      <c r="T415" s="15"/>
    </row>
    <row r="416" spans="1:21" s="113" customFormat="1" ht="30" customHeight="1" x14ac:dyDescent="0.25">
      <c r="A416" s="330"/>
      <c r="B416" s="328"/>
      <c r="C416" s="316"/>
      <c r="D416" s="314"/>
      <c r="E416" s="316"/>
      <c r="F416" s="324"/>
      <c r="G416" s="324"/>
      <c r="H416" s="334"/>
      <c r="I416" s="322"/>
      <c r="J416" s="322"/>
      <c r="K416" s="231">
        <f t="shared" si="104"/>
        <v>4981125.24</v>
      </c>
      <c r="L416" s="187">
        <v>0</v>
      </c>
      <c r="M416" s="187">
        <v>0</v>
      </c>
      <c r="N416" s="187">
        <v>0</v>
      </c>
      <c r="O416" s="279">
        <f>'[2]Прод. прилож (2)'!$D$1253</f>
        <v>4981125.24</v>
      </c>
      <c r="P416" s="187">
        <f>K416/H415</f>
        <v>9962.2504800000006</v>
      </c>
      <c r="Q416" s="41">
        <v>9673</v>
      </c>
      <c r="R416" s="57" t="s">
        <v>35</v>
      </c>
      <c r="S416" s="15"/>
      <c r="T416" s="15"/>
    </row>
    <row r="417" spans="1:21" s="113" customFormat="1" ht="30" customHeight="1" x14ac:dyDescent="0.25">
      <c r="A417" s="329">
        <v>318</v>
      </c>
      <c r="B417" s="327" t="s">
        <v>657</v>
      </c>
      <c r="C417" s="315">
        <v>1961</v>
      </c>
      <c r="D417" s="313" t="s">
        <v>141</v>
      </c>
      <c r="E417" s="315" t="s">
        <v>18</v>
      </c>
      <c r="F417" s="323">
        <v>2</v>
      </c>
      <c r="G417" s="323">
        <v>2</v>
      </c>
      <c r="H417" s="335">
        <v>490</v>
      </c>
      <c r="I417" s="321">
        <v>0</v>
      </c>
      <c r="J417" s="321">
        <v>381.3</v>
      </c>
      <c r="K417" s="231">
        <f t="shared" si="104"/>
        <v>20432.240000000002</v>
      </c>
      <c r="L417" s="187">
        <v>0</v>
      </c>
      <c r="M417" s="187">
        <v>0</v>
      </c>
      <c r="N417" s="187">
        <v>0</v>
      </c>
      <c r="O417" s="279">
        <f>'[1]Прод. прилож (2)'!$D$579</f>
        <v>20432.240000000002</v>
      </c>
      <c r="P417" s="187">
        <f t="shared" si="105"/>
        <v>41.698448979591838</v>
      </c>
      <c r="Q417" s="41">
        <v>9673</v>
      </c>
      <c r="R417" s="57" t="s">
        <v>34</v>
      </c>
      <c r="S417" s="15"/>
      <c r="T417" s="15"/>
    </row>
    <row r="418" spans="1:21" s="113" customFormat="1" ht="30" customHeight="1" x14ac:dyDescent="0.25">
      <c r="A418" s="330"/>
      <c r="B418" s="328"/>
      <c r="C418" s="316"/>
      <c r="D418" s="314"/>
      <c r="E418" s="316"/>
      <c r="F418" s="324"/>
      <c r="G418" s="324"/>
      <c r="H418" s="334"/>
      <c r="I418" s="322"/>
      <c r="J418" s="322"/>
      <c r="K418" s="231">
        <f t="shared" si="104"/>
        <v>4717065.7200000007</v>
      </c>
      <c r="L418" s="187">
        <v>0</v>
      </c>
      <c r="M418" s="187">
        <v>0</v>
      </c>
      <c r="N418" s="187">
        <v>0</v>
      </c>
      <c r="O418" s="279">
        <f>'[2]Прод. прилож (2)'!$D$1254</f>
        <v>4717065.7200000007</v>
      </c>
      <c r="P418" s="187">
        <f>K418/H417</f>
        <v>9626.6647346938789</v>
      </c>
      <c r="Q418" s="41">
        <v>9673</v>
      </c>
      <c r="R418" s="57" t="s">
        <v>35</v>
      </c>
      <c r="S418" s="15"/>
      <c r="T418" s="15"/>
    </row>
    <row r="419" spans="1:21" s="113" customFormat="1" ht="30" customHeight="1" x14ac:dyDescent="0.25">
      <c r="A419" s="228">
        <v>319</v>
      </c>
      <c r="B419" s="78" t="s">
        <v>658</v>
      </c>
      <c r="C419" s="229">
        <v>1961</v>
      </c>
      <c r="D419" s="184" t="s">
        <v>141</v>
      </c>
      <c r="E419" s="229" t="s">
        <v>18</v>
      </c>
      <c r="F419" s="229">
        <v>2</v>
      </c>
      <c r="G419" s="229">
        <v>2</v>
      </c>
      <c r="H419" s="279">
        <v>376</v>
      </c>
      <c r="I419" s="279">
        <v>0</v>
      </c>
      <c r="J419" s="279">
        <v>383.8</v>
      </c>
      <c r="K419" s="231">
        <f t="shared" si="104"/>
        <v>22422.3</v>
      </c>
      <c r="L419" s="187">
        <v>0</v>
      </c>
      <c r="M419" s="187">
        <v>0</v>
      </c>
      <c r="N419" s="187">
        <v>0</v>
      </c>
      <c r="O419" s="279">
        <f>'[2]Прод. прилож (2)'!$D$1255</f>
        <v>22422.3</v>
      </c>
      <c r="P419" s="187">
        <f t="shared" si="105"/>
        <v>59.633776595744678</v>
      </c>
      <c r="Q419" s="41">
        <v>9673</v>
      </c>
      <c r="R419" s="57" t="s">
        <v>35</v>
      </c>
      <c r="S419" s="15"/>
      <c r="T419" s="15"/>
    </row>
    <row r="420" spans="1:21" s="113" customFormat="1" ht="30" customHeight="1" x14ac:dyDescent="0.25">
      <c r="A420" s="228">
        <v>320</v>
      </c>
      <c r="B420" s="78" t="s">
        <v>659</v>
      </c>
      <c r="C420" s="229">
        <v>1961</v>
      </c>
      <c r="D420" s="184" t="s">
        <v>141</v>
      </c>
      <c r="E420" s="229" t="s">
        <v>16</v>
      </c>
      <c r="F420" s="229">
        <v>2</v>
      </c>
      <c r="G420" s="229">
        <v>2</v>
      </c>
      <c r="H420" s="279">
        <v>390.4</v>
      </c>
      <c r="I420" s="279">
        <v>0</v>
      </c>
      <c r="J420" s="279">
        <v>409.8</v>
      </c>
      <c r="K420" s="231">
        <f t="shared" si="104"/>
        <v>22298.400000000001</v>
      </c>
      <c r="L420" s="187">
        <v>0</v>
      </c>
      <c r="M420" s="187">
        <v>0</v>
      </c>
      <c r="N420" s="187">
        <v>0</v>
      </c>
      <c r="O420" s="279">
        <f>'[2]Прод. прилож (2)'!$D$1256</f>
        <v>22298.400000000001</v>
      </c>
      <c r="P420" s="187">
        <f t="shared" si="105"/>
        <v>57.116803278688529</v>
      </c>
      <c r="Q420" s="41">
        <v>9673</v>
      </c>
      <c r="R420" s="57" t="s">
        <v>35</v>
      </c>
      <c r="S420" s="15"/>
      <c r="T420" s="15"/>
    </row>
    <row r="421" spans="1:21" s="113" customFormat="1" ht="30" customHeight="1" x14ac:dyDescent="0.25">
      <c r="A421" s="355" t="s">
        <v>1373</v>
      </c>
      <c r="B421" s="355"/>
      <c r="C421" s="355"/>
      <c r="D421" s="355"/>
      <c r="E421" s="355"/>
      <c r="F421" s="355"/>
      <c r="G421" s="355"/>
      <c r="H421" s="355"/>
      <c r="I421" s="355"/>
      <c r="J421" s="355"/>
      <c r="K421" s="355"/>
      <c r="L421" s="355"/>
      <c r="M421" s="355"/>
      <c r="N421" s="355"/>
      <c r="O421" s="355"/>
      <c r="P421" s="355"/>
      <c r="Q421" s="355"/>
      <c r="R421" s="355"/>
      <c r="S421" s="46"/>
      <c r="T421" s="15"/>
      <c r="U421" s="15"/>
    </row>
    <row r="422" spans="1:21" s="113" customFormat="1" ht="46.5" customHeight="1" x14ac:dyDescent="0.25">
      <c r="A422" s="333" t="s">
        <v>1387</v>
      </c>
      <c r="B422" s="333"/>
      <c r="C422" s="204" t="s">
        <v>17</v>
      </c>
      <c r="D422" s="204" t="s">
        <v>17</v>
      </c>
      <c r="E422" s="204" t="s">
        <v>17</v>
      </c>
      <c r="F422" s="71" t="s">
        <v>17</v>
      </c>
      <c r="G422" s="71" t="s">
        <v>17</v>
      </c>
      <c r="H422" s="72">
        <f>SUM(H423:H435)</f>
        <v>4072.1</v>
      </c>
      <c r="I422" s="72">
        <f t="shared" ref="I422:O422" si="106">SUM(I423:I435)</f>
        <v>1321.6000000000001</v>
      </c>
      <c r="J422" s="72">
        <f t="shared" si="106"/>
        <v>3134</v>
      </c>
      <c r="K422" s="72">
        <f t="shared" si="106"/>
        <v>14486201.170000002</v>
      </c>
      <c r="L422" s="72">
        <f t="shared" si="106"/>
        <v>0</v>
      </c>
      <c r="M422" s="72">
        <f t="shared" si="106"/>
        <v>516992.16</v>
      </c>
      <c r="N422" s="72">
        <f t="shared" si="106"/>
        <v>0</v>
      </c>
      <c r="O422" s="72">
        <f t="shared" si="106"/>
        <v>13969209.01</v>
      </c>
      <c r="P422" s="29">
        <f>K422/H422</f>
        <v>3557.4276589474725</v>
      </c>
      <c r="Q422" s="73" t="s">
        <v>17</v>
      </c>
      <c r="R422" s="74" t="s">
        <v>17</v>
      </c>
      <c r="S422" s="46"/>
      <c r="T422" s="15"/>
      <c r="U422" s="15"/>
    </row>
    <row r="423" spans="1:21" s="113" customFormat="1" ht="30" customHeight="1" x14ac:dyDescent="0.25">
      <c r="A423" s="325" t="s">
        <v>1517</v>
      </c>
      <c r="B423" s="327" t="s">
        <v>1049</v>
      </c>
      <c r="C423" s="315">
        <v>1956</v>
      </c>
      <c r="D423" s="315" t="s">
        <v>141</v>
      </c>
      <c r="E423" s="315" t="s">
        <v>16</v>
      </c>
      <c r="F423" s="323">
        <v>2</v>
      </c>
      <c r="G423" s="323">
        <v>2</v>
      </c>
      <c r="H423" s="335">
        <v>436.4</v>
      </c>
      <c r="I423" s="321">
        <v>303.60000000000002</v>
      </c>
      <c r="J423" s="321">
        <v>397.7</v>
      </c>
      <c r="K423" s="231">
        <f t="shared" ref="K423" si="107">SUM(L423:O423)</f>
        <v>424896.29</v>
      </c>
      <c r="L423" s="187">
        <v>0</v>
      </c>
      <c r="M423" s="187">
        <v>0</v>
      </c>
      <c r="N423" s="187">
        <v>0</v>
      </c>
      <c r="O423" s="279">
        <f>'[1]Прод. прилож (2)'!$D$127</f>
        <v>424896.29</v>
      </c>
      <c r="P423" s="187">
        <f t="shared" ref="P423" si="108">K423/H423</f>
        <v>973.63952795600369</v>
      </c>
      <c r="Q423" s="41">
        <v>9673</v>
      </c>
      <c r="R423" s="277" t="s">
        <v>33</v>
      </c>
      <c r="S423" s="137"/>
      <c r="T423" s="15"/>
      <c r="U423" s="15"/>
    </row>
    <row r="424" spans="1:21" s="113" customFormat="1" ht="30" customHeight="1" x14ac:dyDescent="0.25">
      <c r="A424" s="326"/>
      <c r="B424" s="328"/>
      <c r="C424" s="316"/>
      <c r="D424" s="316"/>
      <c r="E424" s="316"/>
      <c r="F424" s="324"/>
      <c r="G424" s="324"/>
      <c r="H424" s="334"/>
      <c r="I424" s="322"/>
      <c r="J424" s="322"/>
      <c r="K424" s="231">
        <f t="shared" ref="K424:K433" si="109">SUM(L424:O424)</f>
        <v>1606703.34</v>
      </c>
      <c r="L424" s="187">
        <v>0</v>
      </c>
      <c r="M424" s="187">
        <v>0</v>
      </c>
      <c r="N424" s="187">
        <v>0</v>
      </c>
      <c r="O424" s="279">
        <f>'[1]Прод. прилож (2)'!$D$581</f>
        <v>1606703.34</v>
      </c>
      <c r="P424" s="187">
        <f>K424/H423</f>
        <v>3681.7216773602204</v>
      </c>
      <c r="Q424" s="41">
        <v>9673</v>
      </c>
      <c r="R424" s="277" t="s">
        <v>34</v>
      </c>
      <c r="S424" s="53"/>
      <c r="T424" s="15"/>
      <c r="U424" s="15"/>
    </row>
    <row r="425" spans="1:21" s="113" customFormat="1" ht="30" customHeight="1" x14ac:dyDescent="0.25">
      <c r="A425" s="325" t="s">
        <v>1518</v>
      </c>
      <c r="B425" s="327" t="s">
        <v>1050</v>
      </c>
      <c r="C425" s="315">
        <v>1966</v>
      </c>
      <c r="D425" s="315" t="s">
        <v>141</v>
      </c>
      <c r="E425" s="315" t="s">
        <v>16</v>
      </c>
      <c r="F425" s="323">
        <v>2</v>
      </c>
      <c r="G425" s="323">
        <v>2</v>
      </c>
      <c r="H425" s="335">
        <v>418.8</v>
      </c>
      <c r="I425" s="321">
        <v>0</v>
      </c>
      <c r="J425" s="321">
        <v>371.3</v>
      </c>
      <c r="K425" s="231">
        <f t="shared" si="109"/>
        <v>2737343.78</v>
      </c>
      <c r="L425" s="187">
        <v>0</v>
      </c>
      <c r="M425" s="187">
        <v>0</v>
      </c>
      <c r="N425" s="187">
        <v>0</v>
      </c>
      <c r="O425" s="279">
        <f>'[1]Прод. прилож (2)'!$D$128</f>
        <v>2737343.78</v>
      </c>
      <c r="P425" s="187">
        <f>K425/H425</f>
        <v>6536.1599331423104</v>
      </c>
      <c r="Q425" s="41">
        <v>9673</v>
      </c>
      <c r="R425" s="277" t="s">
        <v>33</v>
      </c>
      <c r="S425" s="137"/>
      <c r="T425" s="15"/>
      <c r="U425" s="15"/>
    </row>
    <row r="426" spans="1:21" s="113" customFormat="1" ht="30" customHeight="1" x14ac:dyDescent="0.25">
      <c r="A426" s="326"/>
      <c r="B426" s="328"/>
      <c r="C426" s="316"/>
      <c r="D426" s="316"/>
      <c r="E426" s="316"/>
      <c r="F426" s="316"/>
      <c r="G426" s="316"/>
      <c r="H426" s="334"/>
      <c r="I426" s="334"/>
      <c r="J426" s="334"/>
      <c r="K426" s="231">
        <f t="shared" si="109"/>
        <v>16330.94</v>
      </c>
      <c r="L426" s="187">
        <v>0</v>
      </c>
      <c r="M426" s="187">
        <v>0</v>
      </c>
      <c r="N426" s="187">
        <v>0</v>
      </c>
      <c r="O426" s="279">
        <f>'[2]Прод. прилож (2)'!$D$1264</f>
        <v>16330.94</v>
      </c>
      <c r="P426" s="187">
        <f>K426/H425</f>
        <v>38.994603629417384</v>
      </c>
      <c r="Q426" s="41">
        <v>9673</v>
      </c>
      <c r="R426" s="277" t="s">
        <v>35</v>
      </c>
      <c r="S426" s="53"/>
      <c r="T426" s="15"/>
      <c r="U426" s="15"/>
    </row>
    <row r="427" spans="1:21" s="113" customFormat="1" ht="30" customHeight="1" x14ac:dyDescent="0.25">
      <c r="A427" s="325" t="s">
        <v>1519</v>
      </c>
      <c r="B427" s="327" t="s">
        <v>1074</v>
      </c>
      <c r="C427" s="315">
        <v>1993</v>
      </c>
      <c r="D427" s="315" t="s">
        <v>141</v>
      </c>
      <c r="E427" s="315" t="s">
        <v>18</v>
      </c>
      <c r="F427" s="323">
        <v>3</v>
      </c>
      <c r="G427" s="323">
        <v>2</v>
      </c>
      <c r="H427" s="335">
        <v>979</v>
      </c>
      <c r="I427" s="321">
        <v>0</v>
      </c>
      <c r="J427" s="321">
        <v>732</v>
      </c>
      <c r="K427" s="231">
        <f t="shared" ref="K427:K428" si="110">SUM(L427:O427)</f>
        <v>167160.41</v>
      </c>
      <c r="L427" s="187">
        <v>0</v>
      </c>
      <c r="M427" s="187">
        <v>0</v>
      </c>
      <c r="N427" s="187">
        <v>0</v>
      </c>
      <c r="O427" s="279">
        <f>'[1]Прод. прилож (2)'!$D$129</f>
        <v>167160.41</v>
      </c>
      <c r="P427" s="187">
        <f t="shared" ref="P427" si="111">K427/H427</f>
        <v>170.74607763023494</v>
      </c>
      <c r="Q427" s="41">
        <v>9673</v>
      </c>
      <c r="R427" s="277" t="s">
        <v>33</v>
      </c>
      <c r="S427" s="137"/>
      <c r="T427" s="15"/>
      <c r="U427" s="15"/>
    </row>
    <row r="428" spans="1:21" s="113" customFormat="1" ht="30" customHeight="1" x14ac:dyDescent="0.25">
      <c r="A428" s="326"/>
      <c r="B428" s="328"/>
      <c r="C428" s="316"/>
      <c r="D428" s="316"/>
      <c r="E428" s="316"/>
      <c r="F428" s="324"/>
      <c r="G428" s="324"/>
      <c r="H428" s="334"/>
      <c r="I428" s="322"/>
      <c r="J428" s="322"/>
      <c r="K428" s="231">
        <f t="shared" si="110"/>
        <v>3154792.5</v>
      </c>
      <c r="L428" s="187">
        <v>0</v>
      </c>
      <c r="M428" s="187">
        <v>0</v>
      </c>
      <c r="N428" s="187">
        <v>0</v>
      </c>
      <c r="O428" s="279">
        <f>'[1]Прод. прилож (2)'!$D$582</f>
        <v>3154792.5</v>
      </c>
      <c r="P428" s="187">
        <f>K428/H427</f>
        <v>3222.4642492339121</v>
      </c>
      <c r="Q428" s="41">
        <v>9673</v>
      </c>
      <c r="R428" s="277" t="s">
        <v>34</v>
      </c>
      <c r="S428" s="53"/>
      <c r="T428" s="15"/>
      <c r="U428" s="15"/>
    </row>
    <row r="429" spans="1:21" s="113" customFormat="1" ht="30" customHeight="1" x14ac:dyDescent="0.25">
      <c r="A429" s="228">
        <v>324</v>
      </c>
      <c r="B429" s="78" t="s">
        <v>1051</v>
      </c>
      <c r="C429" s="229">
        <v>1968</v>
      </c>
      <c r="D429" s="229" t="s">
        <v>141</v>
      </c>
      <c r="E429" s="229" t="s">
        <v>16</v>
      </c>
      <c r="F429" s="229">
        <v>2</v>
      </c>
      <c r="G429" s="229">
        <v>2</v>
      </c>
      <c r="H429" s="279">
        <v>400.7</v>
      </c>
      <c r="I429" s="279">
        <v>263.8</v>
      </c>
      <c r="J429" s="279">
        <v>351.5</v>
      </c>
      <c r="K429" s="231">
        <f t="shared" si="109"/>
        <v>17371.52</v>
      </c>
      <c r="L429" s="187">
        <v>0</v>
      </c>
      <c r="M429" s="187">
        <v>0</v>
      </c>
      <c r="N429" s="187">
        <v>0</v>
      </c>
      <c r="O429" s="279">
        <f>'[2]Прод. прилож (2)'!$D$1267</f>
        <v>17371.52</v>
      </c>
      <c r="P429" s="187">
        <f t="shared" ref="P429:P432" si="112">K429/H429</f>
        <v>43.352932368355383</v>
      </c>
      <c r="Q429" s="41">
        <v>9673</v>
      </c>
      <c r="R429" s="277" t="s">
        <v>35</v>
      </c>
      <c r="S429" s="16"/>
      <c r="T429" s="15"/>
      <c r="U429" s="15"/>
    </row>
    <row r="430" spans="1:21" s="114" customFormat="1" ht="30" customHeight="1" x14ac:dyDescent="0.25">
      <c r="A430" s="329">
        <v>325</v>
      </c>
      <c r="B430" s="327" t="s">
        <v>1052</v>
      </c>
      <c r="C430" s="315">
        <v>1964</v>
      </c>
      <c r="D430" s="315" t="s">
        <v>141</v>
      </c>
      <c r="E430" s="315" t="s">
        <v>16</v>
      </c>
      <c r="F430" s="323">
        <v>2</v>
      </c>
      <c r="G430" s="323">
        <v>2</v>
      </c>
      <c r="H430" s="335">
        <v>425.7</v>
      </c>
      <c r="I430" s="321">
        <v>213</v>
      </c>
      <c r="J430" s="321">
        <v>380.4</v>
      </c>
      <c r="K430" s="224">
        <f t="shared" si="109"/>
        <v>258496.08</v>
      </c>
      <c r="L430" s="235">
        <v>0</v>
      </c>
      <c r="M430" s="235">
        <f>'[1]Прод. прилож (2)'!$D$583</f>
        <v>258496.08</v>
      </c>
      <c r="N430" s="235">
        <v>0</v>
      </c>
      <c r="O430" s="209">
        <v>0</v>
      </c>
      <c r="P430" s="235">
        <f t="shared" si="112"/>
        <v>607.22593375616634</v>
      </c>
      <c r="Q430" s="237">
        <v>9673</v>
      </c>
      <c r="R430" s="219" t="s">
        <v>34</v>
      </c>
      <c r="S430" s="167"/>
      <c r="T430" s="115"/>
      <c r="U430" s="115"/>
    </row>
    <row r="431" spans="1:21" s="113" customFormat="1" ht="30" customHeight="1" x14ac:dyDescent="0.25">
      <c r="A431" s="330"/>
      <c r="B431" s="328"/>
      <c r="C431" s="316"/>
      <c r="D431" s="316"/>
      <c r="E431" s="316"/>
      <c r="F431" s="324"/>
      <c r="G431" s="324"/>
      <c r="H431" s="334"/>
      <c r="I431" s="322"/>
      <c r="J431" s="322"/>
      <c r="K431" s="231">
        <f t="shared" si="109"/>
        <v>2951992.24</v>
      </c>
      <c r="L431" s="187">
        <v>0</v>
      </c>
      <c r="M431" s="187">
        <v>0</v>
      </c>
      <c r="N431" s="187">
        <v>0</v>
      </c>
      <c r="O431" s="279">
        <f>'[2]Прод. прилож (2)'!$D$1265</f>
        <v>2951992.24</v>
      </c>
      <c r="P431" s="187">
        <f>K431/H430</f>
        <v>6934.4426591496367</v>
      </c>
      <c r="Q431" s="41">
        <v>9673</v>
      </c>
      <c r="R431" s="277" t="s">
        <v>35</v>
      </c>
      <c r="S431" s="16"/>
      <c r="T431" s="15"/>
      <c r="U431" s="15"/>
    </row>
    <row r="432" spans="1:21" s="113" customFormat="1" ht="30" customHeight="1" x14ac:dyDescent="0.25">
      <c r="A432" s="329">
        <v>326</v>
      </c>
      <c r="B432" s="327" t="s">
        <v>1053</v>
      </c>
      <c r="C432" s="315">
        <v>1964</v>
      </c>
      <c r="D432" s="315" t="s">
        <v>141</v>
      </c>
      <c r="E432" s="315" t="s">
        <v>16</v>
      </c>
      <c r="F432" s="323">
        <v>2</v>
      </c>
      <c r="G432" s="323">
        <v>2</v>
      </c>
      <c r="H432" s="335">
        <v>562</v>
      </c>
      <c r="I432" s="321">
        <v>212.1</v>
      </c>
      <c r="J432" s="321">
        <v>380.7</v>
      </c>
      <c r="K432" s="231">
        <f t="shared" si="109"/>
        <v>258496.08</v>
      </c>
      <c r="L432" s="187">
        <v>0</v>
      </c>
      <c r="M432" s="187">
        <f>'[1]Прод. прилож (2)'!$D$584</f>
        <v>258496.08</v>
      </c>
      <c r="N432" s="187">
        <v>0</v>
      </c>
      <c r="O432" s="279">
        <v>0</v>
      </c>
      <c r="P432" s="187">
        <f t="shared" si="112"/>
        <v>459.95743772241991</v>
      </c>
      <c r="Q432" s="41">
        <v>9673</v>
      </c>
      <c r="R432" s="277" t="s">
        <v>34</v>
      </c>
      <c r="S432" s="53"/>
      <c r="T432" s="15"/>
      <c r="U432" s="15"/>
    </row>
    <row r="433" spans="1:21" s="113" customFormat="1" ht="30" customHeight="1" x14ac:dyDescent="0.25">
      <c r="A433" s="330"/>
      <c r="B433" s="328"/>
      <c r="C433" s="316"/>
      <c r="D433" s="316"/>
      <c r="E433" s="316"/>
      <c r="F433" s="324"/>
      <c r="G433" s="324"/>
      <c r="H433" s="334"/>
      <c r="I433" s="322"/>
      <c r="J433" s="322"/>
      <c r="K433" s="231">
        <f t="shared" si="109"/>
        <v>2853251.59</v>
      </c>
      <c r="L433" s="187">
        <v>0</v>
      </c>
      <c r="M433" s="187">
        <v>0</v>
      </c>
      <c r="N433" s="187">
        <v>0</v>
      </c>
      <c r="O433" s="279">
        <f>'[2]Прод. прилож (2)'!$D$1266</f>
        <v>2853251.59</v>
      </c>
      <c r="P433" s="187">
        <f>K433/H432</f>
        <v>5076.9601245551603</v>
      </c>
      <c r="Q433" s="41">
        <v>9673</v>
      </c>
      <c r="R433" s="277" t="s">
        <v>35</v>
      </c>
      <c r="S433" s="53"/>
      <c r="T433" s="15"/>
      <c r="U433" s="15"/>
    </row>
    <row r="434" spans="1:21" s="113" customFormat="1" ht="30" customHeight="1" x14ac:dyDescent="0.25">
      <c r="A434" s="228">
        <v>327</v>
      </c>
      <c r="B434" s="78" t="s">
        <v>660</v>
      </c>
      <c r="C434" s="229">
        <v>1965</v>
      </c>
      <c r="D434" s="229" t="s">
        <v>141</v>
      </c>
      <c r="E434" s="229" t="s">
        <v>16</v>
      </c>
      <c r="F434" s="278">
        <v>2</v>
      </c>
      <c r="G434" s="278">
        <v>2</v>
      </c>
      <c r="H434" s="279">
        <v>430.8</v>
      </c>
      <c r="I434" s="279">
        <v>161.4</v>
      </c>
      <c r="J434" s="279">
        <v>269.39999999999998</v>
      </c>
      <c r="K434" s="231">
        <f>SUM(L434:O434)</f>
        <v>16864.419999999998</v>
      </c>
      <c r="L434" s="187">
        <v>0</v>
      </c>
      <c r="M434" s="187">
        <v>0</v>
      </c>
      <c r="N434" s="187">
        <v>0</v>
      </c>
      <c r="O434" s="279">
        <f>'[2]Прод. прилож (2)'!$D$1262</f>
        <v>16864.419999999998</v>
      </c>
      <c r="P434" s="187">
        <f>K434/H434</f>
        <v>39.146750232126273</v>
      </c>
      <c r="Q434" s="41">
        <v>9673</v>
      </c>
      <c r="R434" s="277" t="s">
        <v>35</v>
      </c>
      <c r="S434" s="46"/>
      <c r="T434" s="15"/>
      <c r="U434" s="15"/>
    </row>
    <row r="435" spans="1:21" ht="30" customHeight="1" x14ac:dyDescent="0.25">
      <c r="A435" s="228">
        <v>328</v>
      </c>
      <c r="B435" s="78" t="s">
        <v>661</v>
      </c>
      <c r="C435" s="229">
        <v>1965</v>
      </c>
      <c r="D435" s="229" t="s">
        <v>141</v>
      </c>
      <c r="E435" s="229" t="s">
        <v>16</v>
      </c>
      <c r="F435" s="278">
        <v>2</v>
      </c>
      <c r="G435" s="278">
        <v>2</v>
      </c>
      <c r="H435" s="279">
        <v>418.7</v>
      </c>
      <c r="I435" s="279">
        <v>167.7</v>
      </c>
      <c r="J435" s="279">
        <v>251</v>
      </c>
      <c r="K435" s="231">
        <f>SUM(L435:O435)</f>
        <v>22501.98</v>
      </c>
      <c r="L435" s="187">
        <v>0</v>
      </c>
      <c r="M435" s="187">
        <v>0</v>
      </c>
      <c r="N435" s="187">
        <v>0</v>
      </c>
      <c r="O435" s="279">
        <f>'[2]Прод. прилож (2)'!$D$1263</f>
        <v>22501.98</v>
      </c>
      <c r="P435" s="187">
        <f>K435/H435</f>
        <v>53.742488655361832</v>
      </c>
      <c r="Q435" s="41">
        <v>9673</v>
      </c>
      <c r="R435" s="277" t="s">
        <v>35</v>
      </c>
      <c r="S435" s="14"/>
    </row>
    <row r="436" spans="1:21" s="113" customFormat="1" ht="30" customHeight="1" x14ac:dyDescent="0.25">
      <c r="A436" s="355" t="s">
        <v>1336</v>
      </c>
      <c r="B436" s="355"/>
      <c r="C436" s="355"/>
      <c r="D436" s="355"/>
      <c r="E436" s="355"/>
      <c r="F436" s="355"/>
      <c r="G436" s="355"/>
      <c r="H436" s="355"/>
      <c r="I436" s="355"/>
      <c r="J436" s="355"/>
      <c r="K436" s="355"/>
      <c r="L436" s="355"/>
      <c r="M436" s="355"/>
      <c r="N436" s="355"/>
      <c r="O436" s="355"/>
      <c r="P436" s="355"/>
      <c r="Q436" s="355"/>
      <c r="R436" s="355"/>
      <c r="S436" s="46"/>
      <c r="T436" s="15"/>
      <c r="U436" s="15"/>
    </row>
    <row r="437" spans="1:21" ht="33" customHeight="1" x14ac:dyDescent="0.25">
      <c r="A437" s="333" t="s">
        <v>1374</v>
      </c>
      <c r="B437" s="333"/>
      <c r="C437" s="204" t="s">
        <v>17</v>
      </c>
      <c r="D437" s="204" t="s">
        <v>17</v>
      </c>
      <c r="E437" s="204" t="s">
        <v>17</v>
      </c>
      <c r="F437" s="71" t="s">
        <v>17</v>
      </c>
      <c r="G437" s="71" t="s">
        <v>17</v>
      </c>
      <c r="H437" s="72">
        <f>SUM(H438)</f>
        <v>375</v>
      </c>
      <c r="I437" s="72">
        <f t="shared" ref="I437:O437" si="113">SUM(I438)</f>
        <v>0</v>
      </c>
      <c r="J437" s="72">
        <f t="shared" si="113"/>
        <v>257.76</v>
      </c>
      <c r="K437" s="72">
        <f t="shared" si="113"/>
        <v>5271530.7300000004</v>
      </c>
      <c r="L437" s="72">
        <f t="shared" si="113"/>
        <v>0</v>
      </c>
      <c r="M437" s="72">
        <f t="shared" si="113"/>
        <v>0</v>
      </c>
      <c r="N437" s="72">
        <f t="shared" si="113"/>
        <v>0</v>
      </c>
      <c r="O437" s="72">
        <f t="shared" si="113"/>
        <v>5271530.7300000004</v>
      </c>
      <c r="P437" s="29">
        <f>K437/H437</f>
        <v>14057.415280000001</v>
      </c>
      <c r="Q437" s="73" t="s">
        <v>17</v>
      </c>
      <c r="R437" s="74" t="s">
        <v>17</v>
      </c>
      <c r="S437" s="14"/>
    </row>
    <row r="438" spans="1:21" ht="30" customHeight="1" x14ac:dyDescent="0.25">
      <c r="A438" s="228">
        <v>329</v>
      </c>
      <c r="B438" s="78" t="s">
        <v>662</v>
      </c>
      <c r="C438" s="229">
        <v>1956</v>
      </c>
      <c r="D438" s="229" t="s">
        <v>141</v>
      </c>
      <c r="E438" s="184" t="s">
        <v>16</v>
      </c>
      <c r="F438" s="230">
        <v>2</v>
      </c>
      <c r="G438" s="230">
        <v>2</v>
      </c>
      <c r="H438" s="187">
        <v>375</v>
      </c>
      <c r="I438" s="185">
        <v>0</v>
      </c>
      <c r="J438" s="185">
        <v>257.76</v>
      </c>
      <c r="K438" s="231">
        <f>SUM(L438:O438)</f>
        <v>5271530.7300000004</v>
      </c>
      <c r="L438" s="187">
        <v>0</v>
      </c>
      <c r="M438" s="187">
        <v>0</v>
      </c>
      <c r="N438" s="187">
        <v>0</v>
      </c>
      <c r="O438" s="39">
        <f>'[1]Прод. прилож (2)'!$D$131</f>
        <v>5271530.7300000004</v>
      </c>
      <c r="P438" s="187">
        <f>K438/H438</f>
        <v>14057.415280000001</v>
      </c>
      <c r="Q438" s="41">
        <v>9673</v>
      </c>
      <c r="R438" s="57" t="s">
        <v>33</v>
      </c>
    </row>
    <row r="439" spans="1:21" s="15" customFormat="1" ht="30" customHeight="1" x14ac:dyDescent="0.25">
      <c r="A439" s="355" t="s">
        <v>1337</v>
      </c>
      <c r="B439" s="355"/>
      <c r="C439" s="355"/>
      <c r="D439" s="355"/>
      <c r="E439" s="355"/>
      <c r="F439" s="355"/>
      <c r="G439" s="355"/>
      <c r="H439" s="355"/>
      <c r="I439" s="355"/>
      <c r="J439" s="355"/>
      <c r="K439" s="355"/>
      <c r="L439" s="355"/>
      <c r="M439" s="355"/>
      <c r="N439" s="355"/>
      <c r="O439" s="355"/>
      <c r="P439" s="355"/>
      <c r="Q439" s="355"/>
      <c r="R439" s="355"/>
      <c r="S439" s="53"/>
    </row>
    <row r="440" spans="1:21" ht="33" customHeight="1" x14ac:dyDescent="0.25">
      <c r="A440" s="333" t="s">
        <v>1375</v>
      </c>
      <c r="B440" s="333"/>
      <c r="C440" s="204" t="s">
        <v>17</v>
      </c>
      <c r="D440" s="204" t="s">
        <v>17</v>
      </c>
      <c r="E440" s="204" t="s">
        <v>17</v>
      </c>
      <c r="F440" s="71" t="s">
        <v>17</v>
      </c>
      <c r="G440" s="71" t="s">
        <v>17</v>
      </c>
      <c r="H440" s="72">
        <f>SUM(H441:H500)</f>
        <v>37914.639999999992</v>
      </c>
      <c r="I440" s="72">
        <f t="shared" ref="I440:O440" si="114">SUM(I441:I500)</f>
        <v>5068.8700000000008</v>
      </c>
      <c r="J440" s="72">
        <f t="shared" si="114"/>
        <v>28280.229999999992</v>
      </c>
      <c r="K440" s="72">
        <f t="shared" si="114"/>
        <v>77575634.120000035</v>
      </c>
      <c r="L440" s="72">
        <f t="shared" si="114"/>
        <v>0</v>
      </c>
      <c r="M440" s="72">
        <f t="shared" si="114"/>
        <v>0</v>
      </c>
      <c r="N440" s="72">
        <f t="shared" si="114"/>
        <v>0</v>
      </c>
      <c r="O440" s="72">
        <f t="shared" si="114"/>
        <v>77575634.120000035</v>
      </c>
      <c r="P440" s="29">
        <f t="shared" ref="P440:P458" si="115">K440/H440</f>
        <v>2046.060153017411</v>
      </c>
      <c r="Q440" s="73" t="s">
        <v>17</v>
      </c>
      <c r="R440" s="74" t="s">
        <v>17</v>
      </c>
      <c r="S440" s="14"/>
    </row>
    <row r="441" spans="1:21" s="192" customFormat="1" ht="30" customHeight="1" x14ac:dyDescent="0.25">
      <c r="A441" s="228">
        <v>330</v>
      </c>
      <c r="B441" s="78" t="s">
        <v>663</v>
      </c>
      <c r="C441" s="184">
        <v>1987</v>
      </c>
      <c r="D441" s="229" t="s">
        <v>141</v>
      </c>
      <c r="E441" s="184" t="s">
        <v>18</v>
      </c>
      <c r="F441" s="230">
        <v>5</v>
      </c>
      <c r="G441" s="230">
        <v>4</v>
      </c>
      <c r="H441" s="38">
        <v>4307.1000000000004</v>
      </c>
      <c r="I441" s="279">
        <v>0</v>
      </c>
      <c r="J441" s="38">
        <v>4307.1000000000004</v>
      </c>
      <c r="K441" s="231">
        <f t="shared" ref="K441:K458" si="116">SUM(L441:O441)</f>
        <v>30473.57</v>
      </c>
      <c r="L441" s="187">
        <v>0</v>
      </c>
      <c r="M441" s="187">
        <v>0</v>
      </c>
      <c r="N441" s="187">
        <v>0</v>
      </c>
      <c r="O441" s="279">
        <f>'[2]Прод. прилож (2)'!$D$1269</f>
        <v>30473.57</v>
      </c>
      <c r="P441" s="187">
        <f t="shared" si="115"/>
        <v>7.0751944463792338</v>
      </c>
      <c r="Q441" s="41">
        <v>9673</v>
      </c>
      <c r="R441" s="277" t="s">
        <v>35</v>
      </c>
    </row>
    <row r="442" spans="1:21" s="84" customFormat="1" ht="30" customHeight="1" x14ac:dyDescent="0.25">
      <c r="A442" s="228">
        <v>331</v>
      </c>
      <c r="B442" s="78" t="s">
        <v>938</v>
      </c>
      <c r="C442" s="184">
        <v>1954</v>
      </c>
      <c r="D442" s="184" t="s">
        <v>141</v>
      </c>
      <c r="E442" s="229" t="s">
        <v>16</v>
      </c>
      <c r="F442" s="230">
        <v>2</v>
      </c>
      <c r="G442" s="230">
        <v>1</v>
      </c>
      <c r="H442" s="38">
        <v>1070.4000000000001</v>
      </c>
      <c r="I442" s="209">
        <v>137</v>
      </c>
      <c r="J442" s="232">
        <v>398.2</v>
      </c>
      <c r="K442" s="231">
        <f>SUM(L442:O442)</f>
        <v>2485773.4</v>
      </c>
      <c r="L442" s="232">
        <v>0</v>
      </c>
      <c r="M442" s="232">
        <v>0</v>
      </c>
      <c r="N442" s="232">
        <v>0</v>
      </c>
      <c r="O442" s="187">
        <f>'[1]Прод. прилож (2)'!$D$133</f>
        <v>2485773.4</v>
      </c>
      <c r="P442" s="41">
        <f>K442/H442</f>
        <v>2322.2845665171894</v>
      </c>
      <c r="Q442" s="231">
        <v>9673</v>
      </c>
      <c r="R442" s="57" t="s">
        <v>33</v>
      </c>
      <c r="S442" s="128"/>
      <c r="T442" s="83"/>
      <c r="U442" s="83"/>
    </row>
    <row r="443" spans="1:21" s="84" customFormat="1" ht="30" customHeight="1" x14ac:dyDescent="0.25">
      <c r="A443" s="228">
        <v>332</v>
      </c>
      <c r="B443" s="78" t="s">
        <v>937</v>
      </c>
      <c r="C443" s="184">
        <v>1956</v>
      </c>
      <c r="D443" s="184" t="s">
        <v>141</v>
      </c>
      <c r="E443" s="229" t="s">
        <v>16</v>
      </c>
      <c r="F443" s="230">
        <v>2</v>
      </c>
      <c r="G443" s="230">
        <v>1</v>
      </c>
      <c r="H443" s="38">
        <v>1062.5999999999999</v>
      </c>
      <c r="I443" s="209">
        <v>134</v>
      </c>
      <c r="J443" s="232">
        <v>396</v>
      </c>
      <c r="K443" s="231">
        <f>SUM(L443:O443)</f>
        <v>2483760.7999999998</v>
      </c>
      <c r="L443" s="232">
        <v>0</v>
      </c>
      <c r="M443" s="232">
        <v>0</v>
      </c>
      <c r="N443" s="232">
        <v>0</v>
      </c>
      <c r="O443" s="187">
        <f>'[1]Прод. прилож (2)'!$D$134</f>
        <v>2483760.7999999998</v>
      </c>
      <c r="P443" s="41">
        <f>K443/H443</f>
        <v>2337.4372294372297</v>
      </c>
      <c r="Q443" s="231">
        <v>9673</v>
      </c>
      <c r="R443" s="57" t="s">
        <v>33</v>
      </c>
      <c r="S443" s="128"/>
      <c r="T443" s="83"/>
      <c r="U443" s="83"/>
    </row>
    <row r="444" spans="1:21" s="84" customFormat="1" ht="30" customHeight="1" x14ac:dyDescent="0.25">
      <c r="A444" s="228">
        <v>333</v>
      </c>
      <c r="B444" s="78" t="s">
        <v>936</v>
      </c>
      <c r="C444" s="184">
        <v>1953</v>
      </c>
      <c r="D444" s="184" t="s">
        <v>141</v>
      </c>
      <c r="E444" s="229" t="s">
        <v>16</v>
      </c>
      <c r="F444" s="230">
        <v>1</v>
      </c>
      <c r="G444" s="230">
        <v>1</v>
      </c>
      <c r="H444" s="232">
        <v>644.79999999999995</v>
      </c>
      <c r="I444" s="209">
        <v>74</v>
      </c>
      <c r="J444" s="232">
        <v>219</v>
      </c>
      <c r="K444" s="231">
        <f>SUM(L444:O444)</f>
        <v>2348405.6</v>
      </c>
      <c r="L444" s="232">
        <v>0</v>
      </c>
      <c r="M444" s="232">
        <v>0</v>
      </c>
      <c r="N444" s="232">
        <v>0</v>
      </c>
      <c r="O444" s="187">
        <f>'[1]Прод. прилож (2)'!$D$135</f>
        <v>2348405.6</v>
      </c>
      <c r="P444" s="41">
        <f>K444/H444</f>
        <v>3642.0682382134</v>
      </c>
      <c r="Q444" s="231">
        <v>9673</v>
      </c>
      <c r="R444" s="57" t="s">
        <v>33</v>
      </c>
      <c r="S444" s="128"/>
      <c r="T444" s="83"/>
      <c r="U444" s="83"/>
    </row>
    <row r="445" spans="1:21" ht="30" customHeight="1" x14ac:dyDescent="0.25">
      <c r="A445" s="228">
        <v>334</v>
      </c>
      <c r="B445" s="78" t="s">
        <v>873</v>
      </c>
      <c r="C445" s="229">
        <v>1965</v>
      </c>
      <c r="D445" s="229" t="s">
        <v>141</v>
      </c>
      <c r="E445" s="229" t="s">
        <v>16</v>
      </c>
      <c r="F445" s="278">
        <v>2</v>
      </c>
      <c r="G445" s="278">
        <v>1</v>
      </c>
      <c r="H445" s="279">
        <v>1747.4</v>
      </c>
      <c r="I445" s="209">
        <v>224</v>
      </c>
      <c r="J445" s="284">
        <v>422</v>
      </c>
      <c r="K445" s="231">
        <f t="shared" si="116"/>
        <v>32806.99</v>
      </c>
      <c r="L445" s="187">
        <v>0</v>
      </c>
      <c r="M445" s="187">
        <v>0</v>
      </c>
      <c r="N445" s="187">
        <v>0</v>
      </c>
      <c r="O445" s="279">
        <f>'[1]Прод. прилож (2)'!$D$586</f>
        <v>32806.99</v>
      </c>
      <c r="P445" s="187">
        <f t="shared" si="115"/>
        <v>18.774745335927662</v>
      </c>
      <c r="Q445" s="41">
        <v>9673</v>
      </c>
      <c r="R445" s="57" t="s">
        <v>34</v>
      </c>
      <c r="S445" s="2"/>
      <c r="T445" s="2"/>
      <c r="U445" s="2"/>
    </row>
    <row r="446" spans="1:21" ht="30" customHeight="1" x14ac:dyDescent="0.25">
      <c r="A446" s="228">
        <v>335</v>
      </c>
      <c r="B446" s="78" t="s">
        <v>163</v>
      </c>
      <c r="C446" s="229">
        <v>1964</v>
      </c>
      <c r="D446" s="229">
        <v>1999</v>
      </c>
      <c r="E446" s="229" t="s">
        <v>16</v>
      </c>
      <c r="F446" s="278">
        <v>2</v>
      </c>
      <c r="G446" s="278">
        <v>1</v>
      </c>
      <c r="H446" s="279">
        <v>658.4</v>
      </c>
      <c r="I446" s="209">
        <v>356.4</v>
      </c>
      <c r="J446" s="284">
        <v>302</v>
      </c>
      <c r="K446" s="231">
        <f t="shared" si="116"/>
        <v>32423.14</v>
      </c>
      <c r="L446" s="187">
        <v>0</v>
      </c>
      <c r="M446" s="187">
        <v>0</v>
      </c>
      <c r="N446" s="187">
        <v>0</v>
      </c>
      <c r="O446" s="279">
        <f>'[1]Прод. прилож (2)'!$D$587</f>
        <v>32423.14</v>
      </c>
      <c r="P446" s="187">
        <f t="shared" si="115"/>
        <v>49.245352369380313</v>
      </c>
      <c r="Q446" s="41">
        <v>9673</v>
      </c>
      <c r="R446" s="57" t="s">
        <v>34</v>
      </c>
      <c r="S446" s="2"/>
      <c r="T446" s="2"/>
      <c r="U446" s="2"/>
    </row>
    <row r="447" spans="1:21" ht="30" customHeight="1" x14ac:dyDescent="0.25">
      <c r="A447" s="228">
        <v>336</v>
      </c>
      <c r="B447" s="78" t="s">
        <v>164</v>
      </c>
      <c r="C447" s="229">
        <v>1964</v>
      </c>
      <c r="D447" s="229" t="s">
        <v>141</v>
      </c>
      <c r="E447" s="229" t="s">
        <v>16</v>
      </c>
      <c r="F447" s="278">
        <v>2</v>
      </c>
      <c r="G447" s="278">
        <v>2</v>
      </c>
      <c r="H447" s="279">
        <v>651.5</v>
      </c>
      <c r="I447" s="209">
        <v>225.4</v>
      </c>
      <c r="J447" s="284">
        <v>425.1</v>
      </c>
      <c r="K447" s="231">
        <f t="shared" si="116"/>
        <v>33333.01</v>
      </c>
      <c r="L447" s="187">
        <v>0</v>
      </c>
      <c r="M447" s="187">
        <v>0</v>
      </c>
      <c r="N447" s="187">
        <v>0</v>
      </c>
      <c r="O447" s="279">
        <f>'[1]Прод. прилож (2)'!$D$588</f>
        <v>33333.01</v>
      </c>
      <c r="P447" s="187">
        <f t="shared" si="115"/>
        <v>51.16348426707598</v>
      </c>
      <c r="Q447" s="41">
        <v>9673</v>
      </c>
      <c r="R447" s="57" t="s">
        <v>34</v>
      </c>
      <c r="S447" s="2"/>
      <c r="T447" s="2"/>
      <c r="U447" s="2"/>
    </row>
    <row r="448" spans="1:21" ht="30" customHeight="1" x14ac:dyDescent="0.25">
      <c r="A448" s="228">
        <v>337</v>
      </c>
      <c r="B448" s="78" t="s">
        <v>165</v>
      </c>
      <c r="C448" s="229">
        <v>1962</v>
      </c>
      <c r="D448" s="229" t="s">
        <v>141</v>
      </c>
      <c r="E448" s="229" t="s">
        <v>16</v>
      </c>
      <c r="F448" s="278">
        <v>3</v>
      </c>
      <c r="G448" s="278">
        <v>2</v>
      </c>
      <c r="H448" s="279">
        <v>963.2</v>
      </c>
      <c r="I448" s="209">
        <v>351.5</v>
      </c>
      <c r="J448" s="284">
        <v>570.20000000000005</v>
      </c>
      <c r="K448" s="231">
        <f t="shared" si="116"/>
        <v>8371598.5899999999</v>
      </c>
      <c r="L448" s="187">
        <v>0</v>
      </c>
      <c r="M448" s="187">
        <v>0</v>
      </c>
      <c r="N448" s="187">
        <v>0</v>
      </c>
      <c r="O448" s="187">
        <f>'[1]Прод. прилож (2)'!$D$136</f>
        <v>8371598.5899999999</v>
      </c>
      <c r="P448" s="187">
        <f t="shared" si="115"/>
        <v>8691.4437188538195</v>
      </c>
      <c r="Q448" s="41">
        <v>9673</v>
      </c>
      <c r="R448" s="277" t="s">
        <v>33</v>
      </c>
      <c r="S448" s="130"/>
      <c r="T448" s="2"/>
      <c r="U448" s="2"/>
    </row>
    <row r="449" spans="1:21" ht="30" customHeight="1" x14ac:dyDescent="0.25">
      <c r="A449" s="228">
        <v>338</v>
      </c>
      <c r="B449" s="78" t="s">
        <v>166</v>
      </c>
      <c r="C449" s="229">
        <v>1962</v>
      </c>
      <c r="D449" s="229" t="s">
        <v>141</v>
      </c>
      <c r="E449" s="229" t="s">
        <v>16</v>
      </c>
      <c r="F449" s="278">
        <v>2</v>
      </c>
      <c r="G449" s="278">
        <v>2</v>
      </c>
      <c r="H449" s="279">
        <v>441.9</v>
      </c>
      <c r="I449" s="209">
        <v>121.6</v>
      </c>
      <c r="J449" s="284">
        <v>263.89999999999998</v>
      </c>
      <c r="K449" s="231">
        <f t="shared" si="116"/>
        <v>4310557.2200000007</v>
      </c>
      <c r="L449" s="187">
        <v>0</v>
      </c>
      <c r="M449" s="187">
        <v>0</v>
      </c>
      <c r="N449" s="187">
        <v>0</v>
      </c>
      <c r="O449" s="279">
        <f>'[1]Прод. прилож (2)'!$D$137</f>
        <v>4310557.2200000007</v>
      </c>
      <c r="P449" s="187">
        <f t="shared" si="115"/>
        <v>9754.5988232631844</v>
      </c>
      <c r="Q449" s="41">
        <v>9673</v>
      </c>
      <c r="R449" s="277" t="s">
        <v>33</v>
      </c>
      <c r="S449" s="130"/>
      <c r="T449" s="2"/>
      <c r="U449" s="2"/>
    </row>
    <row r="450" spans="1:21" ht="30" customHeight="1" x14ac:dyDescent="0.25">
      <c r="A450" s="228">
        <v>339</v>
      </c>
      <c r="B450" s="145" t="s">
        <v>167</v>
      </c>
      <c r="C450" s="200">
        <v>1965</v>
      </c>
      <c r="D450" s="200" t="s">
        <v>141</v>
      </c>
      <c r="E450" s="200" t="s">
        <v>16</v>
      </c>
      <c r="F450" s="200">
        <v>2</v>
      </c>
      <c r="G450" s="200">
        <v>2</v>
      </c>
      <c r="H450" s="279">
        <v>450.1</v>
      </c>
      <c r="I450" s="209">
        <v>121.6</v>
      </c>
      <c r="J450" s="209">
        <v>263.89999999999998</v>
      </c>
      <c r="K450" s="224">
        <f t="shared" si="116"/>
        <v>23926.27</v>
      </c>
      <c r="L450" s="235">
        <v>0</v>
      </c>
      <c r="M450" s="235">
        <v>0</v>
      </c>
      <c r="N450" s="235">
        <v>0</v>
      </c>
      <c r="O450" s="209">
        <f>'[2]Прод. прилож (2)'!$D$1270</f>
        <v>23926.27</v>
      </c>
      <c r="P450" s="235">
        <f t="shared" si="115"/>
        <v>53.157676071984</v>
      </c>
      <c r="Q450" s="237">
        <v>9673</v>
      </c>
      <c r="R450" s="219" t="s">
        <v>35</v>
      </c>
      <c r="S450" s="2"/>
      <c r="T450" s="2"/>
      <c r="U450" s="2"/>
    </row>
    <row r="451" spans="1:21" s="113" customFormat="1" ht="30" customHeight="1" x14ac:dyDescent="0.25">
      <c r="A451" s="228">
        <v>340</v>
      </c>
      <c r="B451" s="78" t="s">
        <v>168</v>
      </c>
      <c r="C451" s="229">
        <v>1960</v>
      </c>
      <c r="D451" s="229" t="s">
        <v>141</v>
      </c>
      <c r="E451" s="229" t="s">
        <v>16</v>
      </c>
      <c r="F451" s="278">
        <v>2</v>
      </c>
      <c r="G451" s="278">
        <v>1</v>
      </c>
      <c r="H451" s="279">
        <v>307.10000000000002</v>
      </c>
      <c r="I451" s="279">
        <v>53</v>
      </c>
      <c r="J451" s="284">
        <v>195.3</v>
      </c>
      <c r="K451" s="231">
        <f t="shared" si="116"/>
        <v>771013.75</v>
      </c>
      <c r="L451" s="187">
        <v>0</v>
      </c>
      <c r="M451" s="187">
        <v>0</v>
      </c>
      <c r="N451" s="187">
        <v>0</v>
      </c>
      <c r="O451" s="279">
        <f>'[1]Прод. прилож (2)'!$D$138</f>
        <v>771013.75</v>
      </c>
      <c r="P451" s="187">
        <f t="shared" si="115"/>
        <v>2510.627645718007</v>
      </c>
      <c r="Q451" s="41">
        <v>9673</v>
      </c>
      <c r="R451" s="277" t="s">
        <v>33</v>
      </c>
      <c r="S451" s="146"/>
    </row>
    <row r="452" spans="1:21" ht="30" customHeight="1" x14ac:dyDescent="0.25">
      <c r="A452" s="228">
        <v>341</v>
      </c>
      <c r="B452" s="222" t="s">
        <v>169</v>
      </c>
      <c r="C452" s="201">
        <v>1960</v>
      </c>
      <c r="D452" s="201" t="s">
        <v>141</v>
      </c>
      <c r="E452" s="201" t="s">
        <v>16</v>
      </c>
      <c r="F452" s="208">
        <v>2</v>
      </c>
      <c r="G452" s="208">
        <v>2</v>
      </c>
      <c r="H452" s="210">
        <v>561.9</v>
      </c>
      <c r="I452" s="261">
        <v>45.1</v>
      </c>
      <c r="J452" s="212">
        <v>386.9</v>
      </c>
      <c r="K452" s="225">
        <f t="shared" si="116"/>
        <v>1403491.94</v>
      </c>
      <c r="L452" s="236">
        <v>0</v>
      </c>
      <c r="M452" s="236">
        <v>0</v>
      </c>
      <c r="N452" s="236">
        <v>0</v>
      </c>
      <c r="O452" s="210">
        <f>'[1]Прод. прилож (2)'!$D$139</f>
        <v>1403491.94</v>
      </c>
      <c r="P452" s="236">
        <f t="shared" si="115"/>
        <v>2497.7610606869548</v>
      </c>
      <c r="Q452" s="238">
        <v>9673</v>
      </c>
      <c r="R452" s="220" t="s">
        <v>33</v>
      </c>
      <c r="S452" s="130"/>
      <c r="T452" s="2"/>
      <c r="U452" s="2"/>
    </row>
    <row r="453" spans="1:21" ht="30" customHeight="1" x14ac:dyDescent="0.25">
      <c r="A453" s="329">
        <v>342</v>
      </c>
      <c r="B453" s="327" t="s">
        <v>170</v>
      </c>
      <c r="C453" s="315">
        <v>1964</v>
      </c>
      <c r="D453" s="315" t="s">
        <v>141</v>
      </c>
      <c r="E453" s="315" t="s">
        <v>16</v>
      </c>
      <c r="F453" s="323">
        <v>4</v>
      </c>
      <c r="G453" s="323">
        <v>2</v>
      </c>
      <c r="H453" s="335">
        <v>1387.4</v>
      </c>
      <c r="I453" s="335">
        <v>460.2</v>
      </c>
      <c r="J453" s="321">
        <v>839.7</v>
      </c>
      <c r="K453" s="231">
        <f t="shared" si="116"/>
        <v>20536.849999999999</v>
      </c>
      <c r="L453" s="187">
        <v>0</v>
      </c>
      <c r="M453" s="187">
        <v>0</v>
      </c>
      <c r="N453" s="187">
        <v>0</v>
      </c>
      <c r="O453" s="279">
        <f>'[1]Прод. прилож (2)'!$D$589</f>
        <v>20536.849999999999</v>
      </c>
      <c r="P453" s="187">
        <f t="shared" si="115"/>
        <v>14.802400172985438</v>
      </c>
      <c r="Q453" s="41">
        <v>9673</v>
      </c>
      <c r="R453" s="57" t="s">
        <v>34</v>
      </c>
      <c r="S453" s="2"/>
      <c r="T453" s="2"/>
      <c r="U453" s="2"/>
    </row>
    <row r="454" spans="1:21" ht="30" customHeight="1" x14ac:dyDescent="0.25">
      <c r="A454" s="330"/>
      <c r="B454" s="328"/>
      <c r="C454" s="316"/>
      <c r="D454" s="316"/>
      <c r="E454" s="316"/>
      <c r="F454" s="324"/>
      <c r="G454" s="324"/>
      <c r="H454" s="334"/>
      <c r="I454" s="334"/>
      <c r="J454" s="322"/>
      <c r="K454" s="231">
        <f t="shared" si="116"/>
        <v>9248505.5899999999</v>
      </c>
      <c r="L454" s="187">
        <v>0</v>
      </c>
      <c r="M454" s="187">
        <v>0</v>
      </c>
      <c r="N454" s="187">
        <v>0</v>
      </c>
      <c r="O454" s="279">
        <f>'[2]Прод. прилож (2)'!$D$1271</f>
        <v>9248505.5899999999</v>
      </c>
      <c r="P454" s="187">
        <f>K454/H453</f>
        <v>6666.0700518956319</v>
      </c>
      <c r="Q454" s="41">
        <v>9673</v>
      </c>
      <c r="R454" s="57" t="s">
        <v>35</v>
      </c>
      <c r="S454" s="2"/>
      <c r="T454" s="2"/>
      <c r="U454" s="2"/>
    </row>
    <row r="455" spans="1:21" ht="30" customHeight="1" x14ac:dyDescent="0.25">
      <c r="A455" s="198">
        <v>343</v>
      </c>
      <c r="B455" s="145" t="s">
        <v>171</v>
      </c>
      <c r="C455" s="200">
        <v>1965</v>
      </c>
      <c r="D455" s="200" t="s">
        <v>141</v>
      </c>
      <c r="E455" s="200" t="s">
        <v>16</v>
      </c>
      <c r="F455" s="200">
        <v>4</v>
      </c>
      <c r="G455" s="200">
        <v>2</v>
      </c>
      <c r="H455" s="209">
        <v>1965.5</v>
      </c>
      <c r="I455" s="209">
        <v>344.3</v>
      </c>
      <c r="J455" s="209">
        <v>1621.2</v>
      </c>
      <c r="K455" s="224">
        <f t="shared" si="116"/>
        <v>17985.98</v>
      </c>
      <c r="L455" s="235">
        <v>0</v>
      </c>
      <c r="M455" s="235">
        <v>0</v>
      </c>
      <c r="N455" s="235">
        <v>0</v>
      </c>
      <c r="O455" s="209">
        <f>'[2]Прод. прилож (2)'!$D$1272</f>
        <v>17985.98</v>
      </c>
      <c r="P455" s="235">
        <f t="shared" si="115"/>
        <v>9.1508420249300428</v>
      </c>
      <c r="Q455" s="237">
        <v>9673</v>
      </c>
      <c r="R455" s="219" t="s">
        <v>35</v>
      </c>
      <c r="S455" s="2"/>
      <c r="T455" s="2"/>
      <c r="U455" s="2"/>
    </row>
    <row r="456" spans="1:21" s="113" customFormat="1" ht="30" customHeight="1" x14ac:dyDescent="0.25">
      <c r="A456" s="228">
        <v>344</v>
      </c>
      <c r="B456" s="113" t="s">
        <v>172</v>
      </c>
      <c r="C456" s="184">
        <v>1966</v>
      </c>
      <c r="D456" s="229" t="s">
        <v>141</v>
      </c>
      <c r="E456" s="184" t="s">
        <v>16</v>
      </c>
      <c r="F456" s="184">
        <v>2</v>
      </c>
      <c r="G456" s="184">
        <v>2</v>
      </c>
      <c r="H456" s="39">
        <v>472.44</v>
      </c>
      <c r="I456" s="279">
        <v>178</v>
      </c>
      <c r="J456" s="39">
        <v>300.2</v>
      </c>
      <c r="K456" s="231">
        <f t="shared" si="116"/>
        <v>29075.85</v>
      </c>
      <c r="L456" s="187">
        <v>0</v>
      </c>
      <c r="M456" s="187">
        <v>0</v>
      </c>
      <c r="N456" s="187">
        <v>0</v>
      </c>
      <c r="O456" s="39">
        <f>'[2]Прод. прилож (2)'!$D$1273</f>
        <v>29075.85</v>
      </c>
      <c r="P456" s="187">
        <f t="shared" si="115"/>
        <v>61.544005588011174</v>
      </c>
      <c r="Q456" s="41">
        <v>9673</v>
      </c>
      <c r="R456" s="277" t="s">
        <v>35</v>
      </c>
      <c r="S456" s="15"/>
      <c r="T456" s="15"/>
      <c r="U456" s="15"/>
    </row>
    <row r="457" spans="1:21" ht="30" customHeight="1" x14ac:dyDescent="0.25">
      <c r="A457" s="199">
        <v>345</v>
      </c>
      <c r="B457" s="308" t="s">
        <v>173</v>
      </c>
      <c r="C457" s="203">
        <v>1966</v>
      </c>
      <c r="D457" s="201" t="s">
        <v>141</v>
      </c>
      <c r="E457" s="203" t="s">
        <v>16</v>
      </c>
      <c r="F457" s="203">
        <v>2</v>
      </c>
      <c r="G457" s="203">
        <v>2</v>
      </c>
      <c r="H457" s="218">
        <v>398.8</v>
      </c>
      <c r="I457" s="261">
        <v>168.9</v>
      </c>
      <c r="J457" s="218">
        <v>259.39999999999998</v>
      </c>
      <c r="K457" s="225">
        <f t="shared" si="116"/>
        <v>22214.37</v>
      </c>
      <c r="L457" s="236">
        <v>0</v>
      </c>
      <c r="M457" s="236">
        <v>0</v>
      </c>
      <c r="N457" s="236">
        <v>0</v>
      </c>
      <c r="O457" s="218">
        <f>'[2]Прод. прилож (2)'!$D$1274</f>
        <v>22214.37</v>
      </c>
      <c r="P457" s="236">
        <f t="shared" si="115"/>
        <v>55.703034102306916</v>
      </c>
      <c r="Q457" s="238">
        <v>9673</v>
      </c>
      <c r="R457" s="220" t="s">
        <v>35</v>
      </c>
      <c r="S457" s="14"/>
    </row>
    <row r="458" spans="1:21" ht="30" customHeight="1" x14ac:dyDescent="0.25">
      <c r="A458" s="228">
        <v>346</v>
      </c>
      <c r="B458" s="186" t="s">
        <v>174</v>
      </c>
      <c r="C458" s="184">
        <v>1963</v>
      </c>
      <c r="D458" s="184">
        <v>2010</v>
      </c>
      <c r="E458" s="184" t="s">
        <v>16</v>
      </c>
      <c r="F458" s="26">
        <v>2</v>
      </c>
      <c r="G458" s="26">
        <v>2</v>
      </c>
      <c r="H458" s="39">
        <v>494</v>
      </c>
      <c r="I458" s="209">
        <v>121.6</v>
      </c>
      <c r="J458" s="116">
        <v>268.10000000000002</v>
      </c>
      <c r="K458" s="231">
        <f t="shared" si="116"/>
        <v>8316.32</v>
      </c>
      <c r="L458" s="187">
        <v>0</v>
      </c>
      <c r="M458" s="187">
        <v>0</v>
      </c>
      <c r="N458" s="187">
        <v>0</v>
      </c>
      <c r="O458" s="39">
        <f>'[1]Прод. прилож (2)'!$D$590</f>
        <v>8316.32</v>
      </c>
      <c r="P458" s="187">
        <f t="shared" si="115"/>
        <v>16.834655870445342</v>
      </c>
      <c r="Q458" s="41">
        <v>9673</v>
      </c>
      <c r="R458" s="57" t="s">
        <v>34</v>
      </c>
      <c r="S458" s="14"/>
    </row>
    <row r="459" spans="1:21" ht="30" customHeight="1" x14ac:dyDescent="0.25">
      <c r="A459" s="228">
        <v>347</v>
      </c>
      <c r="B459" s="186" t="s">
        <v>180</v>
      </c>
      <c r="C459" s="184">
        <v>1961</v>
      </c>
      <c r="D459" s="184">
        <v>2014</v>
      </c>
      <c r="E459" s="184" t="s">
        <v>16</v>
      </c>
      <c r="F459" s="26">
        <v>2</v>
      </c>
      <c r="G459" s="26">
        <v>1</v>
      </c>
      <c r="H459" s="39">
        <v>272.3</v>
      </c>
      <c r="I459" s="116">
        <v>0</v>
      </c>
      <c r="J459" s="116">
        <v>182.8</v>
      </c>
      <c r="K459" s="231">
        <f>SUM(L459:O459)</f>
        <v>1172904.24</v>
      </c>
      <c r="L459" s="187">
        <v>0</v>
      </c>
      <c r="M459" s="187">
        <v>0</v>
      </c>
      <c r="N459" s="187">
        <v>0</v>
      </c>
      <c r="O459" s="18">
        <f>'[1]Прод. прилож (2)'!$D$141</f>
        <v>1172904.24</v>
      </c>
      <c r="P459" s="187">
        <f t="shared" ref="P459:P465" si="117">K459/H459</f>
        <v>4307.3971355123022</v>
      </c>
      <c r="Q459" s="41">
        <v>9673</v>
      </c>
      <c r="R459" s="57" t="s">
        <v>33</v>
      </c>
    </row>
    <row r="460" spans="1:21" s="113" customFormat="1" ht="30" customHeight="1" x14ac:dyDescent="0.25">
      <c r="A460" s="228">
        <v>348</v>
      </c>
      <c r="B460" s="186" t="s">
        <v>199</v>
      </c>
      <c r="C460" s="184">
        <v>1962</v>
      </c>
      <c r="D460" s="184">
        <v>2010</v>
      </c>
      <c r="E460" s="184" t="s">
        <v>16</v>
      </c>
      <c r="F460" s="26">
        <v>2</v>
      </c>
      <c r="G460" s="26">
        <v>2</v>
      </c>
      <c r="H460" s="39">
        <v>397.3</v>
      </c>
      <c r="I460" s="116">
        <v>44.4</v>
      </c>
      <c r="J460" s="116">
        <v>350.5</v>
      </c>
      <c r="K460" s="231">
        <f t="shared" ref="K460:K465" si="118">SUM(L460:O460)</f>
        <v>2185127.92</v>
      </c>
      <c r="L460" s="187">
        <v>0</v>
      </c>
      <c r="M460" s="187">
        <v>0</v>
      </c>
      <c r="N460" s="187">
        <v>0</v>
      </c>
      <c r="O460" s="18">
        <f>'[1]Прод. прилож (2)'!$D$143</f>
        <v>2185127.92</v>
      </c>
      <c r="P460" s="187">
        <f t="shared" si="117"/>
        <v>5499.9444248678574</v>
      </c>
      <c r="Q460" s="41">
        <v>9673</v>
      </c>
      <c r="R460" s="57" t="s">
        <v>33</v>
      </c>
      <c r="S460" s="137"/>
      <c r="T460" s="15"/>
      <c r="U460" s="15"/>
    </row>
    <row r="461" spans="1:21" s="113" customFormat="1" ht="30" customHeight="1" x14ac:dyDescent="0.25">
      <c r="A461" s="228">
        <v>349</v>
      </c>
      <c r="B461" s="186" t="s">
        <v>200</v>
      </c>
      <c r="C461" s="184">
        <v>1962</v>
      </c>
      <c r="D461" s="184">
        <v>2010</v>
      </c>
      <c r="E461" s="184" t="s">
        <v>16</v>
      </c>
      <c r="F461" s="26">
        <v>2</v>
      </c>
      <c r="G461" s="26">
        <v>2</v>
      </c>
      <c r="H461" s="39">
        <v>383.6</v>
      </c>
      <c r="I461" s="116">
        <v>17.100000000000001</v>
      </c>
      <c r="J461" s="116">
        <v>358.9</v>
      </c>
      <c r="K461" s="231">
        <f t="shared" si="118"/>
        <v>2090305.5799999998</v>
      </c>
      <c r="L461" s="187">
        <v>0</v>
      </c>
      <c r="M461" s="187">
        <v>0</v>
      </c>
      <c r="N461" s="187">
        <v>0</v>
      </c>
      <c r="O461" s="18">
        <f>'[1]Прод. прилож (2)'!$D$144</f>
        <v>2090305.5799999998</v>
      </c>
      <c r="P461" s="187">
        <f t="shared" si="117"/>
        <v>5449.1803441084458</v>
      </c>
      <c r="Q461" s="41">
        <v>9673</v>
      </c>
      <c r="R461" s="57" t="s">
        <v>33</v>
      </c>
      <c r="S461" s="137"/>
      <c r="T461" s="15"/>
      <c r="U461" s="15"/>
    </row>
    <row r="462" spans="1:21" s="113" customFormat="1" ht="30" customHeight="1" x14ac:dyDescent="0.25">
      <c r="A462" s="228">
        <v>350</v>
      </c>
      <c r="B462" s="113" t="s">
        <v>201</v>
      </c>
      <c r="C462" s="184">
        <v>1965</v>
      </c>
      <c r="D462" s="184">
        <v>2010</v>
      </c>
      <c r="E462" s="184" t="s">
        <v>16</v>
      </c>
      <c r="F462" s="184">
        <v>2</v>
      </c>
      <c r="G462" s="184">
        <v>2</v>
      </c>
      <c r="H462" s="39">
        <v>379.6</v>
      </c>
      <c r="I462" s="39">
        <v>20.2</v>
      </c>
      <c r="J462" s="39">
        <v>355.8</v>
      </c>
      <c r="K462" s="231">
        <f t="shared" si="118"/>
        <v>16927.27</v>
      </c>
      <c r="L462" s="187">
        <v>0</v>
      </c>
      <c r="M462" s="187">
        <v>0</v>
      </c>
      <c r="N462" s="187">
        <v>0</v>
      </c>
      <c r="O462" s="18">
        <f>'[2]Прод. прилож (2)'!$D$1289</f>
        <v>16927.27</v>
      </c>
      <c r="P462" s="187">
        <f t="shared" si="117"/>
        <v>44.592386722866173</v>
      </c>
      <c r="Q462" s="41">
        <v>9673</v>
      </c>
      <c r="R462" s="57" t="s">
        <v>35</v>
      </c>
      <c r="S462" s="53"/>
      <c r="T462" s="15"/>
      <c r="U462" s="15"/>
    </row>
    <row r="463" spans="1:21" s="113" customFormat="1" ht="30" customHeight="1" x14ac:dyDescent="0.25">
      <c r="A463" s="228">
        <v>351</v>
      </c>
      <c r="B463" s="186" t="s">
        <v>202</v>
      </c>
      <c r="C463" s="184">
        <v>1964</v>
      </c>
      <c r="D463" s="184">
        <v>2010</v>
      </c>
      <c r="E463" s="184" t="s">
        <v>16</v>
      </c>
      <c r="F463" s="26">
        <v>2</v>
      </c>
      <c r="G463" s="26">
        <v>2</v>
      </c>
      <c r="H463" s="39">
        <v>384.9</v>
      </c>
      <c r="I463" s="116">
        <v>24</v>
      </c>
      <c r="J463" s="116">
        <v>352</v>
      </c>
      <c r="K463" s="231">
        <f t="shared" si="118"/>
        <v>18620.330000000002</v>
      </c>
      <c r="L463" s="187">
        <v>0</v>
      </c>
      <c r="M463" s="187">
        <v>0</v>
      </c>
      <c r="N463" s="187">
        <v>0</v>
      </c>
      <c r="O463" s="18">
        <f>'[1]Прод. прилож (2)'!$D$592</f>
        <v>18620.330000000002</v>
      </c>
      <c r="P463" s="187">
        <f t="shared" si="117"/>
        <v>48.377058976357503</v>
      </c>
      <c r="Q463" s="41">
        <v>9673</v>
      </c>
      <c r="R463" s="57" t="s">
        <v>34</v>
      </c>
      <c r="S463" s="53"/>
      <c r="T463" s="15"/>
      <c r="U463" s="15"/>
    </row>
    <row r="464" spans="1:21" s="113" customFormat="1" ht="30" customHeight="1" x14ac:dyDescent="0.25">
      <c r="A464" s="228">
        <v>352</v>
      </c>
      <c r="B464" s="186" t="s">
        <v>203</v>
      </c>
      <c r="C464" s="184">
        <v>1964</v>
      </c>
      <c r="D464" s="184">
        <v>2010</v>
      </c>
      <c r="E464" s="184" t="s">
        <v>16</v>
      </c>
      <c r="F464" s="26">
        <v>2</v>
      </c>
      <c r="G464" s="26">
        <v>2</v>
      </c>
      <c r="H464" s="39">
        <v>369.5</v>
      </c>
      <c r="I464" s="116">
        <v>24</v>
      </c>
      <c r="J464" s="116">
        <v>352</v>
      </c>
      <c r="K464" s="231">
        <f t="shared" si="118"/>
        <v>20013.400000000001</v>
      </c>
      <c r="L464" s="187">
        <v>0</v>
      </c>
      <c r="M464" s="187">
        <v>0</v>
      </c>
      <c r="N464" s="187">
        <v>0</v>
      </c>
      <c r="O464" s="18">
        <f>'[1]Прод. прилож (2)'!$D$593</f>
        <v>20013.400000000001</v>
      </c>
      <c r="P464" s="187">
        <f t="shared" si="117"/>
        <v>54.163464140730724</v>
      </c>
      <c r="Q464" s="41">
        <v>9673</v>
      </c>
      <c r="R464" s="57" t="s">
        <v>34</v>
      </c>
      <c r="S464" s="16"/>
      <c r="T464" s="15"/>
      <c r="U464" s="15"/>
    </row>
    <row r="465" spans="1:21" s="113" customFormat="1" ht="30" customHeight="1" x14ac:dyDescent="0.25">
      <c r="A465" s="228">
        <v>353</v>
      </c>
      <c r="B465" s="113" t="s">
        <v>204</v>
      </c>
      <c r="C465" s="184">
        <v>1965</v>
      </c>
      <c r="D465" s="184">
        <v>2010</v>
      </c>
      <c r="E465" s="184" t="s">
        <v>16</v>
      </c>
      <c r="F465" s="184">
        <v>2</v>
      </c>
      <c r="G465" s="184">
        <v>2</v>
      </c>
      <c r="H465" s="39">
        <v>373.1</v>
      </c>
      <c r="I465" s="39">
        <v>24</v>
      </c>
      <c r="J465" s="39">
        <v>352</v>
      </c>
      <c r="K465" s="231">
        <f t="shared" si="118"/>
        <v>17094.66</v>
      </c>
      <c r="L465" s="187">
        <v>0</v>
      </c>
      <c r="M465" s="187">
        <v>0</v>
      </c>
      <c r="N465" s="187">
        <v>0</v>
      </c>
      <c r="O465" s="18">
        <f>'[2]Прод. прилож (2)'!$D$1290</f>
        <v>17094.66</v>
      </c>
      <c r="P465" s="187">
        <f t="shared" si="117"/>
        <v>45.817904047172334</v>
      </c>
      <c r="Q465" s="41">
        <v>9673</v>
      </c>
      <c r="R465" s="57" t="s">
        <v>35</v>
      </c>
      <c r="S465" s="53"/>
      <c r="T465" s="15"/>
      <c r="U465" s="15"/>
    </row>
    <row r="466" spans="1:21" s="113" customFormat="1" ht="30" customHeight="1" x14ac:dyDescent="0.25">
      <c r="A466" s="228">
        <v>354</v>
      </c>
      <c r="B466" s="186" t="s">
        <v>1105</v>
      </c>
      <c r="C466" s="184">
        <v>1974</v>
      </c>
      <c r="D466" s="229" t="s">
        <v>141</v>
      </c>
      <c r="E466" s="184" t="s">
        <v>16</v>
      </c>
      <c r="F466" s="26">
        <v>2</v>
      </c>
      <c r="G466" s="26">
        <v>3</v>
      </c>
      <c r="H466" s="39">
        <v>931.9</v>
      </c>
      <c r="I466" s="116">
        <v>8.4</v>
      </c>
      <c r="J466" s="116">
        <v>940.9</v>
      </c>
      <c r="K466" s="231">
        <f t="shared" ref="K466:K476" si="119">SUM(L466:O466)</f>
        <v>6065251.2400000002</v>
      </c>
      <c r="L466" s="187">
        <v>0</v>
      </c>
      <c r="M466" s="187">
        <v>0</v>
      </c>
      <c r="N466" s="187">
        <v>0</v>
      </c>
      <c r="O466" s="39">
        <f>'[1]Прод. прилож (2)'!$D$146</f>
        <v>6065251.2400000002</v>
      </c>
      <c r="P466" s="187">
        <f>K466/H466</f>
        <v>6508.4786350466793</v>
      </c>
      <c r="Q466" s="41">
        <v>9673</v>
      </c>
      <c r="R466" s="57" t="s">
        <v>33</v>
      </c>
      <c r="S466" s="127"/>
      <c r="T466" s="15"/>
      <c r="U466" s="15"/>
    </row>
    <row r="467" spans="1:21" ht="30" customHeight="1" x14ac:dyDescent="0.25">
      <c r="A467" s="228">
        <v>355</v>
      </c>
      <c r="B467" s="275" t="s">
        <v>177</v>
      </c>
      <c r="C467" s="203">
        <v>1958</v>
      </c>
      <c r="D467" s="203">
        <v>2019</v>
      </c>
      <c r="E467" s="203" t="s">
        <v>16</v>
      </c>
      <c r="F467" s="216">
        <v>2</v>
      </c>
      <c r="G467" s="216">
        <v>2</v>
      </c>
      <c r="H467" s="39">
        <v>365.9</v>
      </c>
      <c r="I467" s="214">
        <v>0</v>
      </c>
      <c r="J467" s="214">
        <v>365.9</v>
      </c>
      <c r="K467" s="225">
        <f t="shared" si="119"/>
        <v>1446437.77</v>
      </c>
      <c r="L467" s="236">
        <v>0</v>
      </c>
      <c r="M467" s="236">
        <v>0</v>
      </c>
      <c r="N467" s="236">
        <v>0</v>
      </c>
      <c r="O467" s="218">
        <f>'[1]Прод. прилож (2)'!$D$147</f>
        <v>1446437.77</v>
      </c>
      <c r="P467" s="236">
        <f t="shared" ref="P467:P476" si="120">K467/H467</f>
        <v>3953.0958458595246</v>
      </c>
      <c r="Q467" s="238">
        <v>9673</v>
      </c>
      <c r="R467" s="244" t="s">
        <v>33</v>
      </c>
    </row>
    <row r="468" spans="1:21" ht="30" customHeight="1" x14ac:dyDescent="0.25">
      <c r="A468" s="228">
        <v>356</v>
      </c>
      <c r="B468" s="186" t="s">
        <v>178</v>
      </c>
      <c r="C468" s="184">
        <v>1958</v>
      </c>
      <c r="D468" s="184">
        <v>2019</v>
      </c>
      <c r="E468" s="184" t="s">
        <v>16</v>
      </c>
      <c r="F468" s="26">
        <v>2</v>
      </c>
      <c r="G468" s="26">
        <v>2</v>
      </c>
      <c r="H468" s="39">
        <v>366.2</v>
      </c>
      <c r="I468" s="116">
        <v>0</v>
      </c>
      <c r="J468" s="116">
        <v>366.2</v>
      </c>
      <c r="K468" s="231">
        <f t="shared" si="119"/>
        <v>1449157.74</v>
      </c>
      <c r="L468" s="187">
        <v>0</v>
      </c>
      <c r="M468" s="187">
        <v>0</v>
      </c>
      <c r="N468" s="187">
        <v>0</v>
      </c>
      <c r="O468" s="39">
        <f>'[1]Прод. прилож (2)'!$D$148</f>
        <v>1449157.74</v>
      </c>
      <c r="P468" s="187">
        <f t="shared" si="120"/>
        <v>3957.2849262697982</v>
      </c>
      <c r="Q468" s="41">
        <v>9673</v>
      </c>
      <c r="R468" s="57" t="s">
        <v>33</v>
      </c>
    </row>
    <row r="469" spans="1:21" ht="30" customHeight="1" x14ac:dyDescent="0.25">
      <c r="A469" s="228">
        <v>357</v>
      </c>
      <c r="B469" s="186" t="s">
        <v>179</v>
      </c>
      <c r="C469" s="184">
        <v>1958</v>
      </c>
      <c r="D469" s="184">
        <v>2019</v>
      </c>
      <c r="E469" s="184" t="s">
        <v>16</v>
      </c>
      <c r="F469" s="26">
        <v>2</v>
      </c>
      <c r="G469" s="26">
        <v>2</v>
      </c>
      <c r="H469" s="39">
        <v>362.6</v>
      </c>
      <c r="I469" s="116">
        <v>0</v>
      </c>
      <c r="J469" s="116">
        <v>362.6</v>
      </c>
      <c r="K469" s="231">
        <f t="shared" si="119"/>
        <v>18930.25</v>
      </c>
      <c r="L469" s="187">
        <v>0</v>
      </c>
      <c r="M469" s="187">
        <v>0</v>
      </c>
      <c r="N469" s="187">
        <v>0</v>
      </c>
      <c r="O469" s="39">
        <f>'[1]Прод. прилож (2)'!$D$595</f>
        <v>18930.25</v>
      </c>
      <c r="P469" s="187">
        <f t="shared" si="120"/>
        <v>52.206977385548811</v>
      </c>
      <c r="Q469" s="41">
        <v>9673</v>
      </c>
      <c r="R469" s="57" t="s">
        <v>34</v>
      </c>
      <c r="S469" s="14"/>
    </row>
    <row r="470" spans="1:21" s="113" customFormat="1" ht="30" customHeight="1" x14ac:dyDescent="0.25">
      <c r="A470" s="329">
        <v>358</v>
      </c>
      <c r="B470" s="420" t="s">
        <v>186</v>
      </c>
      <c r="C470" s="313">
        <v>1962</v>
      </c>
      <c r="D470" s="315" t="s">
        <v>141</v>
      </c>
      <c r="E470" s="313" t="s">
        <v>16</v>
      </c>
      <c r="F470" s="317">
        <v>2</v>
      </c>
      <c r="G470" s="317">
        <v>2</v>
      </c>
      <c r="H470" s="319">
        <v>488</v>
      </c>
      <c r="I470" s="311">
        <v>50.8</v>
      </c>
      <c r="J470" s="311">
        <v>388.3</v>
      </c>
      <c r="K470" s="231">
        <f t="shared" si="119"/>
        <v>21646.26</v>
      </c>
      <c r="L470" s="187">
        <v>0</v>
      </c>
      <c r="M470" s="187">
        <v>0</v>
      </c>
      <c r="N470" s="187">
        <v>0</v>
      </c>
      <c r="O470" s="39">
        <f>'[1]Прод. прилож (2)'!$D$596</f>
        <v>21646.26</v>
      </c>
      <c r="P470" s="187">
        <f t="shared" si="120"/>
        <v>44.357090163934423</v>
      </c>
      <c r="Q470" s="41">
        <v>9673</v>
      </c>
      <c r="R470" s="57" t="s">
        <v>34</v>
      </c>
      <c r="S470" s="53"/>
      <c r="T470" s="16"/>
      <c r="U470" s="15"/>
    </row>
    <row r="471" spans="1:21" ht="30" customHeight="1" x14ac:dyDescent="0.25">
      <c r="A471" s="330"/>
      <c r="B471" s="421"/>
      <c r="C471" s="314"/>
      <c r="D471" s="316"/>
      <c r="E471" s="314"/>
      <c r="F471" s="318"/>
      <c r="G471" s="318"/>
      <c r="H471" s="320"/>
      <c r="I471" s="312"/>
      <c r="J471" s="312"/>
      <c r="K471" s="231">
        <f t="shared" si="119"/>
        <v>3157519.7399999998</v>
      </c>
      <c r="L471" s="187">
        <v>0</v>
      </c>
      <c r="M471" s="187">
        <v>0</v>
      </c>
      <c r="N471" s="187">
        <v>0</v>
      </c>
      <c r="O471" s="39">
        <f>'[2]Прод. прилож (2)'!$D$1278</f>
        <v>3157519.7399999998</v>
      </c>
      <c r="P471" s="187">
        <f>K471/H470</f>
        <v>6470.327336065573</v>
      </c>
      <c r="Q471" s="41">
        <v>9673</v>
      </c>
      <c r="R471" s="57" t="s">
        <v>35</v>
      </c>
      <c r="S471" s="17"/>
      <c r="T471" s="17"/>
    </row>
    <row r="472" spans="1:21" ht="30" customHeight="1" x14ac:dyDescent="0.25">
      <c r="A472" s="329">
        <v>359</v>
      </c>
      <c r="B472" s="420" t="s">
        <v>187</v>
      </c>
      <c r="C472" s="313">
        <v>1962</v>
      </c>
      <c r="D472" s="315" t="s">
        <v>141</v>
      </c>
      <c r="E472" s="313" t="s">
        <v>16</v>
      </c>
      <c r="F472" s="317">
        <v>2</v>
      </c>
      <c r="G472" s="317">
        <v>2</v>
      </c>
      <c r="H472" s="319">
        <v>402.4</v>
      </c>
      <c r="I472" s="311">
        <v>0</v>
      </c>
      <c r="J472" s="311">
        <v>402</v>
      </c>
      <c r="K472" s="231">
        <f t="shared" si="119"/>
        <v>20892.3</v>
      </c>
      <c r="L472" s="187">
        <v>0</v>
      </c>
      <c r="M472" s="187">
        <v>0</v>
      </c>
      <c r="N472" s="187">
        <v>0</v>
      </c>
      <c r="O472" s="39">
        <f>'[1]Прод. прилож (2)'!$D$597</f>
        <v>20892.3</v>
      </c>
      <c r="P472" s="187">
        <f t="shared" si="120"/>
        <v>51.919234592445328</v>
      </c>
      <c r="Q472" s="41">
        <v>9673</v>
      </c>
      <c r="R472" s="57" t="s">
        <v>34</v>
      </c>
      <c r="S472" s="17"/>
      <c r="T472" s="17"/>
    </row>
    <row r="473" spans="1:21" ht="30" customHeight="1" x14ac:dyDescent="0.25">
      <c r="A473" s="330"/>
      <c r="B473" s="421"/>
      <c r="C473" s="314"/>
      <c r="D473" s="316"/>
      <c r="E473" s="314"/>
      <c r="F473" s="318"/>
      <c r="G473" s="318"/>
      <c r="H473" s="320"/>
      <c r="I473" s="312"/>
      <c r="J473" s="312"/>
      <c r="K473" s="231">
        <f t="shared" si="119"/>
        <v>3526386.5300000003</v>
      </c>
      <c r="L473" s="187">
        <v>0</v>
      </c>
      <c r="M473" s="187">
        <v>0</v>
      </c>
      <c r="N473" s="187">
        <v>0</v>
      </c>
      <c r="O473" s="39">
        <f>'[2]Прод. прилож (2)'!$D$1279</f>
        <v>3526386.5300000003</v>
      </c>
      <c r="P473" s="187">
        <f>K473/H472</f>
        <v>8763.3860089463233</v>
      </c>
      <c r="Q473" s="41">
        <v>9673</v>
      </c>
      <c r="R473" s="57" t="s">
        <v>35</v>
      </c>
      <c r="S473" s="17"/>
      <c r="T473" s="17"/>
    </row>
    <row r="474" spans="1:21" ht="30" customHeight="1" x14ac:dyDescent="0.25">
      <c r="A474" s="228">
        <v>360</v>
      </c>
      <c r="B474" s="113" t="s">
        <v>188</v>
      </c>
      <c r="C474" s="184">
        <v>1962</v>
      </c>
      <c r="D474" s="184">
        <v>2019</v>
      </c>
      <c r="E474" s="184" t="s">
        <v>16</v>
      </c>
      <c r="F474" s="184">
        <v>2</v>
      </c>
      <c r="G474" s="184">
        <v>2</v>
      </c>
      <c r="H474" s="39">
        <v>448.6</v>
      </c>
      <c r="I474" s="39">
        <v>0</v>
      </c>
      <c r="J474" s="39">
        <v>397.8</v>
      </c>
      <c r="K474" s="231">
        <f t="shared" si="119"/>
        <v>16958.61</v>
      </c>
      <c r="L474" s="187">
        <v>0</v>
      </c>
      <c r="M474" s="187">
        <v>0</v>
      </c>
      <c r="N474" s="187">
        <v>0</v>
      </c>
      <c r="O474" s="39">
        <f>'[2]Прод. прилож (2)'!$D$1280</f>
        <v>16958.61</v>
      </c>
      <c r="P474" s="187">
        <f t="shared" si="120"/>
        <v>37.803410610789122</v>
      </c>
      <c r="Q474" s="41">
        <v>9673</v>
      </c>
      <c r="R474" s="57" t="s">
        <v>35</v>
      </c>
      <c r="S474" s="17"/>
      <c r="T474" s="17"/>
    </row>
    <row r="475" spans="1:21" ht="30" customHeight="1" x14ac:dyDescent="0.25">
      <c r="A475" s="228">
        <v>361</v>
      </c>
      <c r="B475" s="113" t="s">
        <v>189</v>
      </c>
      <c r="C475" s="184">
        <v>1962</v>
      </c>
      <c r="D475" s="229" t="s">
        <v>141</v>
      </c>
      <c r="E475" s="184" t="s">
        <v>16</v>
      </c>
      <c r="F475" s="184">
        <v>2</v>
      </c>
      <c r="G475" s="184">
        <v>2</v>
      </c>
      <c r="H475" s="39">
        <v>393.6</v>
      </c>
      <c r="I475" s="39">
        <v>0</v>
      </c>
      <c r="J475" s="39">
        <v>399.3</v>
      </c>
      <c r="K475" s="231">
        <f t="shared" si="119"/>
        <v>3039059.77</v>
      </c>
      <c r="L475" s="187">
        <v>0</v>
      </c>
      <c r="M475" s="187">
        <v>0</v>
      </c>
      <c r="N475" s="187">
        <v>0</v>
      </c>
      <c r="O475" s="39">
        <f>'[2]Прод. прилож (2)'!$D$1281</f>
        <v>3039059.77</v>
      </c>
      <c r="P475" s="187">
        <f t="shared" si="120"/>
        <v>7721.1884400406498</v>
      </c>
      <c r="Q475" s="41">
        <v>9673</v>
      </c>
      <c r="R475" s="57" t="s">
        <v>35</v>
      </c>
      <c r="S475" s="17"/>
      <c r="T475" s="17"/>
    </row>
    <row r="476" spans="1:21" ht="30" customHeight="1" x14ac:dyDescent="0.25">
      <c r="A476" s="228">
        <v>362</v>
      </c>
      <c r="B476" s="113" t="s">
        <v>190</v>
      </c>
      <c r="C476" s="184">
        <v>1962</v>
      </c>
      <c r="D476" s="229" t="s">
        <v>141</v>
      </c>
      <c r="E476" s="184" t="s">
        <v>16</v>
      </c>
      <c r="F476" s="184">
        <v>2</v>
      </c>
      <c r="G476" s="184">
        <v>2</v>
      </c>
      <c r="H476" s="39">
        <v>379.9</v>
      </c>
      <c r="I476" s="39">
        <v>0</v>
      </c>
      <c r="J476" s="39">
        <v>373.6</v>
      </c>
      <c r="K476" s="231">
        <f t="shared" si="119"/>
        <v>21529.54</v>
      </c>
      <c r="L476" s="187">
        <v>0</v>
      </c>
      <c r="M476" s="187">
        <v>0</v>
      </c>
      <c r="N476" s="187">
        <v>0</v>
      </c>
      <c r="O476" s="39">
        <f>'[2]Прод. прилож (2)'!$D$1282</f>
        <v>21529.54</v>
      </c>
      <c r="P476" s="187">
        <f t="shared" si="120"/>
        <v>56.671597788891816</v>
      </c>
      <c r="Q476" s="41">
        <v>9673</v>
      </c>
      <c r="R476" s="57" t="s">
        <v>35</v>
      </c>
      <c r="S476" s="17"/>
      <c r="T476" s="17"/>
    </row>
    <row r="477" spans="1:21" s="113" customFormat="1" ht="30" customHeight="1" x14ac:dyDescent="0.25">
      <c r="A477" s="329">
        <v>363</v>
      </c>
      <c r="B477" s="420" t="s">
        <v>192</v>
      </c>
      <c r="C477" s="313">
        <v>1965</v>
      </c>
      <c r="D477" s="315" t="s">
        <v>141</v>
      </c>
      <c r="E477" s="313" t="s">
        <v>16</v>
      </c>
      <c r="F477" s="317">
        <v>2</v>
      </c>
      <c r="G477" s="317">
        <v>2</v>
      </c>
      <c r="H477" s="319">
        <v>367.6</v>
      </c>
      <c r="I477" s="311">
        <v>0</v>
      </c>
      <c r="J477" s="311">
        <v>367.6</v>
      </c>
      <c r="K477" s="231">
        <f t="shared" ref="K477:K485" si="121">SUM(L477:O477)</f>
        <v>21978.44</v>
      </c>
      <c r="L477" s="187">
        <v>0</v>
      </c>
      <c r="M477" s="187">
        <v>0</v>
      </c>
      <c r="N477" s="187">
        <v>0</v>
      </c>
      <c r="O477" s="18">
        <f>'[1]Прод. прилож (2)'!$D$598</f>
        <v>21978.44</v>
      </c>
      <c r="P477" s="187">
        <f t="shared" ref="P477:P485" si="122">K477/H477</f>
        <v>59.789009793253527</v>
      </c>
      <c r="Q477" s="41">
        <v>9673</v>
      </c>
      <c r="R477" s="57" t="s">
        <v>34</v>
      </c>
      <c r="S477" s="46"/>
      <c r="T477" s="16"/>
      <c r="U477" s="15"/>
    </row>
    <row r="478" spans="1:21" s="113" customFormat="1" ht="30" customHeight="1" x14ac:dyDescent="0.25">
      <c r="A478" s="330"/>
      <c r="B478" s="421"/>
      <c r="C478" s="314"/>
      <c r="D478" s="316"/>
      <c r="E478" s="314"/>
      <c r="F478" s="318"/>
      <c r="G478" s="318"/>
      <c r="H478" s="320"/>
      <c r="I478" s="312"/>
      <c r="J478" s="312"/>
      <c r="K478" s="231">
        <f t="shared" si="121"/>
        <v>2910002.24</v>
      </c>
      <c r="L478" s="187">
        <v>0</v>
      </c>
      <c r="M478" s="187">
        <v>0</v>
      </c>
      <c r="N478" s="187">
        <v>0</v>
      </c>
      <c r="O478" s="18">
        <f>'[2]Прод. прилож (2)'!$D$1286</f>
        <v>2910002.24</v>
      </c>
      <c r="P478" s="187">
        <f>K478/H477</f>
        <v>7916.2193688792167</v>
      </c>
      <c r="Q478" s="41">
        <v>9673</v>
      </c>
      <c r="R478" s="57" t="s">
        <v>35</v>
      </c>
      <c r="S478" s="46"/>
      <c r="T478" s="16"/>
      <c r="U478" s="15"/>
    </row>
    <row r="479" spans="1:21" s="113" customFormat="1" ht="30" customHeight="1" x14ac:dyDescent="0.25">
      <c r="A479" s="228">
        <v>364</v>
      </c>
      <c r="B479" s="186" t="s">
        <v>193</v>
      </c>
      <c r="C479" s="184">
        <v>1965</v>
      </c>
      <c r="D479" s="229" t="s">
        <v>141</v>
      </c>
      <c r="E479" s="184" t="s">
        <v>16</v>
      </c>
      <c r="F479" s="26">
        <v>2</v>
      </c>
      <c r="G479" s="26">
        <v>2</v>
      </c>
      <c r="H479" s="39">
        <v>366</v>
      </c>
      <c r="I479" s="116">
        <v>0</v>
      </c>
      <c r="J479" s="116">
        <v>362.4</v>
      </c>
      <c r="K479" s="231">
        <f t="shared" si="121"/>
        <v>21467.29</v>
      </c>
      <c r="L479" s="187">
        <v>0</v>
      </c>
      <c r="M479" s="187">
        <v>0</v>
      </c>
      <c r="N479" s="187">
        <v>0</v>
      </c>
      <c r="O479" s="18">
        <f>'[1]Прод. прилож (2)'!$D$599</f>
        <v>21467.29</v>
      </c>
      <c r="P479" s="187">
        <f t="shared" si="122"/>
        <v>58.65379781420765</v>
      </c>
      <c r="Q479" s="41">
        <v>9673</v>
      </c>
      <c r="R479" s="57" t="s">
        <v>34</v>
      </c>
      <c r="S479" s="53"/>
      <c r="T479" s="15"/>
      <c r="U479" s="15"/>
    </row>
    <row r="480" spans="1:21" s="113" customFormat="1" ht="30" customHeight="1" x14ac:dyDescent="0.25">
      <c r="A480" s="228">
        <v>365</v>
      </c>
      <c r="B480" s="113" t="s">
        <v>194</v>
      </c>
      <c r="C480" s="184">
        <v>1983</v>
      </c>
      <c r="D480" s="229" t="s">
        <v>141</v>
      </c>
      <c r="E480" s="184" t="s">
        <v>16</v>
      </c>
      <c r="F480" s="184">
        <v>2</v>
      </c>
      <c r="G480" s="184">
        <v>2</v>
      </c>
      <c r="H480" s="39">
        <v>375</v>
      </c>
      <c r="I480" s="39">
        <v>0</v>
      </c>
      <c r="J480" s="39">
        <v>375</v>
      </c>
      <c r="K480" s="231">
        <f t="shared" si="121"/>
        <v>23173.01</v>
      </c>
      <c r="L480" s="187">
        <v>0</v>
      </c>
      <c r="M480" s="187">
        <v>0</v>
      </c>
      <c r="N480" s="187">
        <v>0</v>
      </c>
      <c r="O480" s="18">
        <f>'[2]Прод. прилож (2)'!$D$1287</f>
        <v>23173.01</v>
      </c>
      <c r="P480" s="187">
        <f t="shared" si="122"/>
        <v>61.794693333333328</v>
      </c>
      <c r="Q480" s="41">
        <v>9673</v>
      </c>
      <c r="R480" s="57" t="s">
        <v>35</v>
      </c>
      <c r="S480" s="53"/>
      <c r="T480" s="15"/>
      <c r="U480" s="15"/>
    </row>
    <row r="481" spans="1:21" s="113" customFormat="1" ht="30" customHeight="1" x14ac:dyDescent="0.25">
      <c r="A481" s="228">
        <v>366</v>
      </c>
      <c r="B481" s="186" t="s">
        <v>195</v>
      </c>
      <c r="C481" s="184">
        <v>1965</v>
      </c>
      <c r="D481" s="229" t="s">
        <v>141</v>
      </c>
      <c r="E481" s="184" t="s">
        <v>16</v>
      </c>
      <c r="F481" s="26">
        <v>2</v>
      </c>
      <c r="G481" s="26">
        <v>2</v>
      </c>
      <c r="H481" s="39">
        <v>366</v>
      </c>
      <c r="I481" s="116">
        <v>0</v>
      </c>
      <c r="J481" s="116">
        <v>366</v>
      </c>
      <c r="K481" s="231">
        <f t="shared" si="121"/>
        <v>21569.56</v>
      </c>
      <c r="L481" s="187">
        <v>0</v>
      </c>
      <c r="M481" s="187">
        <v>0</v>
      </c>
      <c r="N481" s="187">
        <v>0</v>
      </c>
      <c r="O481" s="18">
        <f>'[1]Прод. прилож (2)'!$D$600</f>
        <v>21569.56</v>
      </c>
      <c r="P481" s="187">
        <f t="shared" si="122"/>
        <v>58.933224043715853</v>
      </c>
      <c r="Q481" s="41">
        <v>9673</v>
      </c>
      <c r="R481" s="57" t="s">
        <v>34</v>
      </c>
      <c r="S481" s="53"/>
      <c r="T481" s="15"/>
      <c r="U481" s="15"/>
    </row>
    <row r="482" spans="1:21" s="113" customFormat="1" ht="30" customHeight="1" x14ac:dyDescent="0.25">
      <c r="A482" s="228">
        <v>367</v>
      </c>
      <c r="B482" s="186" t="s">
        <v>1241</v>
      </c>
      <c r="C482" s="184">
        <v>1984</v>
      </c>
      <c r="D482" s="229" t="s">
        <v>141</v>
      </c>
      <c r="E482" s="184" t="s">
        <v>16</v>
      </c>
      <c r="F482" s="26">
        <v>2</v>
      </c>
      <c r="G482" s="26">
        <v>2</v>
      </c>
      <c r="H482" s="39">
        <v>885.1</v>
      </c>
      <c r="I482" s="116">
        <v>0</v>
      </c>
      <c r="J482" s="116">
        <v>881.6</v>
      </c>
      <c r="K482" s="231">
        <f>SUM(L482:O482)</f>
        <v>12848.34</v>
      </c>
      <c r="L482" s="187">
        <v>0</v>
      </c>
      <c r="M482" s="187">
        <v>0</v>
      </c>
      <c r="N482" s="187">
        <v>0</v>
      </c>
      <c r="O482" s="18">
        <f>'[2]Прод. прилож (2)'!$D$1288</f>
        <v>12848.34</v>
      </c>
      <c r="P482" s="187">
        <f>K482/H482</f>
        <v>14.516258049937861</v>
      </c>
      <c r="Q482" s="41">
        <v>9673</v>
      </c>
      <c r="R482" s="57" t="s">
        <v>35</v>
      </c>
      <c r="S482" s="53"/>
      <c r="T482" s="15"/>
      <c r="U482" s="15"/>
    </row>
    <row r="483" spans="1:21" s="113" customFormat="1" ht="30" customHeight="1" x14ac:dyDescent="0.25">
      <c r="A483" s="228">
        <v>368</v>
      </c>
      <c r="B483" s="186" t="s">
        <v>196</v>
      </c>
      <c r="C483" s="184">
        <v>1963</v>
      </c>
      <c r="D483" s="184">
        <v>2009</v>
      </c>
      <c r="E483" s="184" t="s">
        <v>16</v>
      </c>
      <c r="F483" s="26">
        <v>2</v>
      </c>
      <c r="G483" s="26">
        <v>2</v>
      </c>
      <c r="H483" s="39">
        <v>381</v>
      </c>
      <c r="I483" s="116">
        <v>0</v>
      </c>
      <c r="J483" s="116">
        <v>371.7</v>
      </c>
      <c r="K483" s="231">
        <f t="shared" si="121"/>
        <v>1547543.1400000001</v>
      </c>
      <c r="L483" s="187">
        <v>0</v>
      </c>
      <c r="M483" s="187">
        <v>0</v>
      </c>
      <c r="N483" s="187">
        <v>0</v>
      </c>
      <c r="O483" s="18">
        <f>'[1]Прод. прилож (2)'!$D$142</f>
        <v>1547543.1400000001</v>
      </c>
      <c r="P483" s="187">
        <f t="shared" si="122"/>
        <v>4061.793018372704</v>
      </c>
      <c r="Q483" s="41">
        <v>9673</v>
      </c>
      <c r="R483" s="57" t="s">
        <v>33</v>
      </c>
      <c r="S483" s="137"/>
      <c r="T483" s="15"/>
      <c r="U483" s="15"/>
    </row>
    <row r="484" spans="1:21" s="113" customFormat="1" ht="30" customHeight="1" x14ac:dyDescent="0.25">
      <c r="A484" s="228">
        <v>369</v>
      </c>
      <c r="B484" s="113" t="s">
        <v>197</v>
      </c>
      <c r="C484" s="184">
        <v>1965</v>
      </c>
      <c r="D484" s="184">
        <v>2009</v>
      </c>
      <c r="E484" s="184" t="s">
        <v>16</v>
      </c>
      <c r="F484" s="184">
        <v>2</v>
      </c>
      <c r="G484" s="184">
        <v>2</v>
      </c>
      <c r="H484" s="39">
        <v>371.1</v>
      </c>
      <c r="I484" s="39">
        <v>0</v>
      </c>
      <c r="J484" s="39">
        <v>371.1</v>
      </c>
      <c r="K484" s="231">
        <f t="shared" si="121"/>
        <v>9554.92</v>
      </c>
      <c r="L484" s="187">
        <v>0</v>
      </c>
      <c r="M484" s="187">
        <v>0</v>
      </c>
      <c r="N484" s="187">
        <v>0</v>
      </c>
      <c r="O484" s="18">
        <f>'[2]Прод. прилож (2)'!$D$1284</f>
        <v>9554.92</v>
      </c>
      <c r="P484" s="187">
        <f t="shared" si="122"/>
        <v>25.747561304230665</v>
      </c>
      <c r="Q484" s="41">
        <v>9673</v>
      </c>
      <c r="R484" s="57" t="s">
        <v>35</v>
      </c>
      <c r="S484" s="53"/>
      <c r="T484" s="15"/>
      <c r="U484" s="15"/>
    </row>
    <row r="485" spans="1:21" s="113" customFormat="1" ht="30" customHeight="1" x14ac:dyDescent="0.25">
      <c r="A485" s="228">
        <v>370</v>
      </c>
      <c r="B485" s="113" t="s">
        <v>198</v>
      </c>
      <c r="C485" s="184">
        <v>1965</v>
      </c>
      <c r="D485" s="184">
        <v>2009</v>
      </c>
      <c r="E485" s="184" t="s">
        <v>16</v>
      </c>
      <c r="F485" s="184">
        <v>2</v>
      </c>
      <c r="G485" s="184">
        <v>2</v>
      </c>
      <c r="H485" s="39">
        <v>371.7</v>
      </c>
      <c r="I485" s="39">
        <v>0</v>
      </c>
      <c r="J485" s="39">
        <v>371.1</v>
      </c>
      <c r="K485" s="231">
        <f t="shared" si="121"/>
        <v>23981.05</v>
      </c>
      <c r="L485" s="187">
        <v>0</v>
      </c>
      <c r="M485" s="187">
        <v>0</v>
      </c>
      <c r="N485" s="187">
        <v>0</v>
      </c>
      <c r="O485" s="18">
        <f>'[2]Прод. прилож (2)'!$D$1285</f>
        <v>23981.05</v>
      </c>
      <c r="P485" s="187">
        <f t="shared" si="122"/>
        <v>64.517218186709712</v>
      </c>
      <c r="Q485" s="41">
        <v>9673</v>
      </c>
      <c r="R485" s="57" t="s">
        <v>35</v>
      </c>
      <c r="S485" s="53"/>
      <c r="T485" s="15"/>
      <c r="U485" s="15"/>
    </row>
    <row r="486" spans="1:21" s="113" customFormat="1" ht="30" customHeight="1" x14ac:dyDescent="0.25">
      <c r="A486" s="228">
        <v>371</v>
      </c>
      <c r="B486" s="113" t="s">
        <v>191</v>
      </c>
      <c r="C486" s="184">
        <v>1982</v>
      </c>
      <c r="D486" s="229" t="s">
        <v>141</v>
      </c>
      <c r="E486" s="184" t="s">
        <v>18</v>
      </c>
      <c r="F486" s="184">
        <v>5</v>
      </c>
      <c r="G486" s="184">
        <v>3</v>
      </c>
      <c r="H486" s="39">
        <f>I486+J486</f>
        <v>3914.8999999999996</v>
      </c>
      <c r="I486" s="39">
        <v>645.97</v>
      </c>
      <c r="J486" s="39">
        <v>3268.93</v>
      </c>
      <c r="K486" s="231">
        <f>SUM(L486:O486)</f>
        <v>35670.31</v>
      </c>
      <c r="L486" s="187">
        <v>0</v>
      </c>
      <c r="M486" s="187">
        <v>0</v>
      </c>
      <c r="N486" s="187">
        <v>0</v>
      </c>
      <c r="O486" s="39">
        <f>'[2]Прод. прилож (2)'!$D$1283</f>
        <v>35670.31</v>
      </c>
      <c r="P486" s="187">
        <f>K486/H486</f>
        <v>9.1114230248537638</v>
      </c>
      <c r="Q486" s="41">
        <v>9673</v>
      </c>
      <c r="R486" s="57" t="s">
        <v>35</v>
      </c>
      <c r="S486" s="46"/>
      <c r="T486" s="15"/>
      <c r="U486" s="15"/>
    </row>
    <row r="487" spans="1:21" s="113" customFormat="1" ht="30" customHeight="1" x14ac:dyDescent="0.25">
      <c r="A487" s="228">
        <v>372</v>
      </c>
      <c r="B487" s="186" t="s">
        <v>206</v>
      </c>
      <c r="C487" s="184">
        <v>1967</v>
      </c>
      <c r="D487" s="229" t="s">
        <v>141</v>
      </c>
      <c r="E487" s="184" t="s">
        <v>16</v>
      </c>
      <c r="F487" s="26">
        <v>2</v>
      </c>
      <c r="G487" s="26">
        <v>2</v>
      </c>
      <c r="H487" s="39">
        <v>724.1</v>
      </c>
      <c r="I487" s="116">
        <v>0</v>
      </c>
      <c r="J487" s="116">
        <v>457.1</v>
      </c>
      <c r="K487" s="231">
        <f t="shared" ref="K487:K492" si="123">SUM(L487:O487)</f>
        <v>3486879.5900000003</v>
      </c>
      <c r="L487" s="187">
        <v>0</v>
      </c>
      <c r="M487" s="187">
        <v>0</v>
      </c>
      <c r="N487" s="187">
        <v>0</v>
      </c>
      <c r="O487" s="39">
        <f>'[1]Прод. прилож (2)'!$D$150</f>
        <v>3486879.5900000003</v>
      </c>
      <c r="P487" s="187">
        <f t="shared" ref="P487:P492" si="124">K487/H487</f>
        <v>4815.4669106477013</v>
      </c>
      <c r="Q487" s="41">
        <v>9673</v>
      </c>
      <c r="R487" s="57" t="s">
        <v>33</v>
      </c>
      <c r="S487" s="137"/>
      <c r="T487" s="15"/>
      <c r="U487" s="15"/>
    </row>
    <row r="488" spans="1:21" s="113" customFormat="1" ht="30" customHeight="1" x14ac:dyDescent="0.25">
      <c r="A488" s="228">
        <v>373</v>
      </c>
      <c r="B488" s="186" t="s">
        <v>207</v>
      </c>
      <c r="C488" s="184">
        <v>1966</v>
      </c>
      <c r="D488" s="229" t="s">
        <v>141</v>
      </c>
      <c r="E488" s="184" t="s">
        <v>16</v>
      </c>
      <c r="F488" s="26">
        <v>3</v>
      </c>
      <c r="G488" s="26">
        <v>2</v>
      </c>
      <c r="H488" s="39">
        <v>979.4</v>
      </c>
      <c r="I488" s="116">
        <v>0</v>
      </c>
      <c r="J488" s="116">
        <v>461.5</v>
      </c>
      <c r="K488" s="231">
        <f t="shared" si="123"/>
        <v>4876207.2799999993</v>
      </c>
      <c r="L488" s="187">
        <v>0</v>
      </c>
      <c r="M488" s="187">
        <v>0</v>
      </c>
      <c r="N488" s="187">
        <v>0</v>
      </c>
      <c r="O488" s="39">
        <f>'[1]Прод. прилож (2)'!$D$151</f>
        <v>4876207.2799999993</v>
      </c>
      <c r="P488" s="187">
        <f t="shared" si="124"/>
        <v>4978.7699407800692</v>
      </c>
      <c r="Q488" s="41">
        <v>9673</v>
      </c>
      <c r="R488" s="57" t="s">
        <v>33</v>
      </c>
      <c r="S488" s="137"/>
      <c r="T488" s="15"/>
      <c r="U488" s="15"/>
    </row>
    <row r="489" spans="1:21" s="113" customFormat="1" ht="30" customHeight="1" x14ac:dyDescent="0.25">
      <c r="A489" s="228">
        <v>374</v>
      </c>
      <c r="B489" s="186" t="s">
        <v>208</v>
      </c>
      <c r="C489" s="184">
        <v>1964</v>
      </c>
      <c r="D489" s="229" t="s">
        <v>141</v>
      </c>
      <c r="E489" s="184" t="s">
        <v>16</v>
      </c>
      <c r="F489" s="26">
        <v>2</v>
      </c>
      <c r="G489" s="26">
        <v>2</v>
      </c>
      <c r="H489" s="39">
        <v>396.1</v>
      </c>
      <c r="I489" s="116">
        <v>0</v>
      </c>
      <c r="J489" s="116">
        <v>257.89999999999998</v>
      </c>
      <c r="K489" s="231">
        <f t="shared" si="123"/>
        <v>20470.75</v>
      </c>
      <c r="L489" s="187">
        <v>0</v>
      </c>
      <c r="M489" s="187">
        <v>0</v>
      </c>
      <c r="N489" s="187">
        <v>0</v>
      </c>
      <c r="O489" s="39">
        <f>'[1]Прод. прилож (2)'!$D$602</f>
        <v>20470.75</v>
      </c>
      <c r="P489" s="187">
        <f t="shared" si="124"/>
        <v>51.680762433728852</v>
      </c>
      <c r="Q489" s="41">
        <v>9673</v>
      </c>
      <c r="R489" s="57" t="s">
        <v>34</v>
      </c>
      <c r="S489" s="53"/>
      <c r="T489" s="15"/>
      <c r="U489" s="15"/>
    </row>
    <row r="490" spans="1:21" s="113" customFormat="1" ht="30" customHeight="1" x14ac:dyDescent="0.25">
      <c r="A490" s="228">
        <v>375</v>
      </c>
      <c r="B490" s="186" t="s">
        <v>209</v>
      </c>
      <c r="C490" s="184">
        <v>1962</v>
      </c>
      <c r="D490" s="229" t="s">
        <v>141</v>
      </c>
      <c r="E490" s="184" t="s">
        <v>16</v>
      </c>
      <c r="F490" s="26">
        <v>2</v>
      </c>
      <c r="G490" s="26">
        <v>2</v>
      </c>
      <c r="H490" s="39">
        <v>398.7</v>
      </c>
      <c r="I490" s="116">
        <v>0</v>
      </c>
      <c r="J490" s="116">
        <v>258.2</v>
      </c>
      <c r="K490" s="231">
        <f t="shared" si="123"/>
        <v>18858.07</v>
      </c>
      <c r="L490" s="187">
        <v>0</v>
      </c>
      <c r="M490" s="187">
        <v>0</v>
      </c>
      <c r="N490" s="187">
        <v>0</v>
      </c>
      <c r="O490" s="39">
        <f>'[1]Прод. прилож (2)'!$D$603</f>
        <v>18858.07</v>
      </c>
      <c r="P490" s="187">
        <f t="shared" si="124"/>
        <v>47.298896413343364</v>
      </c>
      <c r="Q490" s="41">
        <v>9673</v>
      </c>
      <c r="R490" s="57" t="s">
        <v>34</v>
      </c>
      <c r="S490" s="53"/>
      <c r="T490" s="15"/>
      <c r="U490" s="15"/>
    </row>
    <row r="491" spans="1:21" s="113" customFormat="1" ht="30" customHeight="1" x14ac:dyDescent="0.25">
      <c r="A491" s="228">
        <v>376</v>
      </c>
      <c r="B491" s="113" t="s">
        <v>210</v>
      </c>
      <c r="C491" s="184">
        <v>1964</v>
      </c>
      <c r="D491" s="184">
        <v>2009</v>
      </c>
      <c r="E491" s="184" t="s">
        <v>16</v>
      </c>
      <c r="F491" s="184">
        <v>2</v>
      </c>
      <c r="G491" s="184">
        <v>2</v>
      </c>
      <c r="H491" s="39">
        <v>450.2</v>
      </c>
      <c r="I491" s="39">
        <v>178.6</v>
      </c>
      <c r="J491" s="39">
        <v>271.60000000000002</v>
      </c>
      <c r="K491" s="231">
        <f t="shared" si="123"/>
        <v>8576.8700000000008</v>
      </c>
      <c r="L491" s="187">
        <v>0</v>
      </c>
      <c r="M491" s="187">
        <v>0</v>
      </c>
      <c r="N491" s="187">
        <v>0</v>
      </c>
      <c r="O491" s="39">
        <f>'[2]Прод. прилож (2)'!$D$1291</f>
        <v>8576.8700000000008</v>
      </c>
      <c r="P491" s="187">
        <f t="shared" si="124"/>
        <v>19.051243891603733</v>
      </c>
      <c r="Q491" s="41">
        <v>9673</v>
      </c>
      <c r="R491" s="57" t="s">
        <v>35</v>
      </c>
      <c r="S491" s="16"/>
      <c r="T491" s="15"/>
      <c r="U491" s="15"/>
    </row>
    <row r="492" spans="1:21" s="113" customFormat="1" ht="30" customHeight="1" x14ac:dyDescent="0.25">
      <c r="A492" s="228">
        <v>377</v>
      </c>
      <c r="B492" s="113" t="s">
        <v>211</v>
      </c>
      <c r="C492" s="184">
        <v>1965</v>
      </c>
      <c r="D492" s="229" t="s">
        <v>141</v>
      </c>
      <c r="E492" s="184" t="s">
        <v>16</v>
      </c>
      <c r="F492" s="184">
        <v>2</v>
      </c>
      <c r="G492" s="184">
        <v>2</v>
      </c>
      <c r="H492" s="39">
        <v>385.8</v>
      </c>
      <c r="I492" s="39">
        <v>114.4</v>
      </c>
      <c r="J492" s="39">
        <v>267</v>
      </c>
      <c r="K492" s="231">
        <f t="shared" si="123"/>
        <v>21625.43</v>
      </c>
      <c r="L492" s="187">
        <v>0</v>
      </c>
      <c r="M492" s="187">
        <v>0</v>
      </c>
      <c r="N492" s="187">
        <v>0</v>
      </c>
      <c r="O492" s="39">
        <f>'[2]Прод. прилож (2)'!$D$1292</f>
        <v>21625.43</v>
      </c>
      <c r="P492" s="187">
        <f t="shared" si="124"/>
        <v>56.053473302229136</v>
      </c>
      <c r="Q492" s="41">
        <v>9673</v>
      </c>
      <c r="R492" s="57" t="s">
        <v>35</v>
      </c>
      <c r="S492" s="16"/>
      <c r="T492" s="15"/>
      <c r="U492" s="15"/>
    </row>
    <row r="493" spans="1:21" s="113" customFormat="1" ht="30" customHeight="1" x14ac:dyDescent="0.25">
      <c r="A493" s="228">
        <v>378</v>
      </c>
      <c r="B493" s="113" t="s">
        <v>181</v>
      </c>
      <c r="C493" s="184">
        <v>1965</v>
      </c>
      <c r="D493" s="229" t="s">
        <v>141</v>
      </c>
      <c r="E493" s="184" t="s">
        <v>16</v>
      </c>
      <c r="F493" s="184">
        <v>2</v>
      </c>
      <c r="G493" s="184">
        <v>2</v>
      </c>
      <c r="H493" s="39">
        <v>367.8</v>
      </c>
      <c r="I493" s="39">
        <v>117.8</v>
      </c>
      <c r="J493" s="39">
        <v>257.8</v>
      </c>
      <c r="K493" s="231">
        <f t="shared" ref="K493:K500" si="125">SUM(L493:O493)</f>
        <v>22269.15</v>
      </c>
      <c r="L493" s="187">
        <v>0</v>
      </c>
      <c r="M493" s="187">
        <v>0</v>
      </c>
      <c r="N493" s="187">
        <v>0</v>
      </c>
      <c r="O493" s="39">
        <f>'[2]Прод. прилож (2)'!$D$1275</f>
        <v>22269.15</v>
      </c>
      <c r="P493" s="187">
        <f t="shared" ref="P493:P500" si="126">K493/H493</f>
        <v>60.546900489396414</v>
      </c>
      <c r="Q493" s="41">
        <v>9673</v>
      </c>
      <c r="R493" s="57" t="s">
        <v>35</v>
      </c>
      <c r="S493" s="15"/>
      <c r="T493" s="15"/>
      <c r="U493" s="15"/>
    </row>
    <row r="494" spans="1:21" s="113" customFormat="1" ht="30" customHeight="1" x14ac:dyDescent="0.25">
      <c r="A494" s="228">
        <v>379</v>
      </c>
      <c r="B494" s="113" t="s">
        <v>182</v>
      </c>
      <c r="C494" s="184">
        <v>1963</v>
      </c>
      <c r="D494" s="229" t="s">
        <v>141</v>
      </c>
      <c r="E494" s="184" t="s">
        <v>16</v>
      </c>
      <c r="F494" s="184">
        <v>2</v>
      </c>
      <c r="G494" s="184">
        <v>2</v>
      </c>
      <c r="H494" s="39">
        <v>374.5</v>
      </c>
      <c r="I494" s="39">
        <v>174</v>
      </c>
      <c r="J494" s="39">
        <v>262.39999999999998</v>
      </c>
      <c r="K494" s="231">
        <f t="shared" si="125"/>
        <v>22584.14</v>
      </c>
      <c r="L494" s="187">
        <v>0</v>
      </c>
      <c r="M494" s="187">
        <v>0</v>
      </c>
      <c r="N494" s="187">
        <v>0</v>
      </c>
      <c r="O494" s="39">
        <f>'[2]Прод. прилож (2)'!$D$1276</f>
        <v>22584.14</v>
      </c>
      <c r="P494" s="187">
        <f t="shared" si="126"/>
        <v>60.304779706275035</v>
      </c>
      <c r="Q494" s="41">
        <v>9673</v>
      </c>
      <c r="R494" s="57" t="s">
        <v>35</v>
      </c>
      <c r="S494" s="53"/>
      <c r="T494" s="16"/>
      <c r="U494" s="15"/>
    </row>
    <row r="495" spans="1:21" ht="30" customHeight="1" x14ac:dyDescent="0.25">
      <c r="A495" s="228">
        <v>380</v>
      </c>
      <c r="B495" s="186" t="s">
        <v>183</v>
      </c>
      <c r="C495" s="184">
        <v>1962</v>
      </c>
      <c r="D495" s="229" t="s">
        <v>141</v>
      </c>
      <c r="E495" s="184" t="s">
        <v>16</v>
      </c>
      <c r="F495" s="26">
        <v>2</v>
      </c>
      <c r="G495" s="26">
        <v>2</v>
      </c>
      <c r="H495" s="39">
        <v>483.6</v>
      </c>
      <c r="I495" s="116">
        <v>0</v>
      </c>
      <c r="J495" s="116">
        <v>257</v>
      </c>
      <c r="K495" s="231">
        <f t="shared" si="125"/>
        <v>22182.9</v>
      </c>
      <c r="L495" s="187">
        <v>0</v>
      </c>
      <c r="M495" s="187">
        <v>0</v>
      </c>
      <c r="N495" s="187">
        <v>0</v>
      </c>
      <c r="O495" s="39">
        <f>'[1]Прод. прилож (2)'!$D$605</f>
        <v>22182.9</v>
      </c>
      <c r="P495" s="187">
        <f t="shared" si="126"/>
        <v>45.870347394540943</v>
      </c>
      <c r="Q495" s="41">
        <v>9673</v>
      </c>
      <c r="R495" s="57" t="s">
        <v>34</v>
      </c>
      <c r="S495" s="17"/>
      <c r="T495" s="17"/>
    </row>
    <row r="496" spans="1:21" ht="30" customHeight="1" x14ac:dyDescent="0.25">
      <c r="A496" s="228">
        <v>381</v>
      </c>
      <c r="B496" s="186" t="s">
        <v>184</v>
      </c>
      <c r="C496" s="184">
        <v>1962</v>
      </c>
      <c r="D496" s="229" t="s">
        <v>141</v>
      </c>
      <c r="E496" s="184" t="s">
        <v>16</v>
      </c>
      <c r="F496" s="26">
        <v>2</v>
      </c>
      <c r="G496" s="26">
        <v>2</v>
      </c>
      <c r="H496" s="39">
        <v>322</v>
      </c>
      <c r="I496" s="116">
        <v>90.6</v>
      </c>
      <c r="J496" s="116">
        <v>191</v>
      </c>
      <c r="K496" s="231">
        <f t="shared" si="125"/>
        <v>15282.7</v>
      </c>
      <c r="L496" s="187">
        <v>0</v>
      </c>
      <c r="M496" s="187">
        <v>0</v>
      </c>
      <c r="N496" s="187">
        <v>0</v>
      </c>
      <c r="O496" s="39">
        <f>'[1]Прод. прилож (2)'!$D$606</f>
        <v>15282.7</v>
      </c>
      <c r="P496" s="187">
        <f t="shared" si="126"/>
        <v>47.461801242236028</v>
      </c>
      <c r="Q496" s="41">
        <v>9673</v>
      </c>
      <c r="R496" s="57" t="s">
        <v>34</v>
      </c>
      <c r="S496" s="17"/>
      <c r="T496" s="17"/>
    </row>
    <row r="497" spans="1:207" ht="30" customHeight="1" x14ac:dyDescent="0.25">
      <c r="A497" s="329">
        <v>382</v>
      </c>
      <c r="B497" s="420" t="s">
        <v>185</v>
      </c>
      <c r="C497" s="313">
        <v>1961</v>
      </c>
      <c r="D497" s="315" t="s">
        <v>141</v>
      </c>
      <c r="E497" s="313" t="s">
        <v>16</v>
      </c>
      <c r="F497" s="317">
        <v>2</v>
      </c>
      <c r="G497" s="317">
        <v>2</v>
      </c>
      <c r="H497" s="319">
        <v>332</v>
      </c>
      <c r="I497" s="311">
        <v>91.5</v>
      </c>
      <c r="J497" s="311">
        <v>190.1</v>
      </c>
      <c r="K497" s="231">
        <f t="shared" si="125"/>
        <v>6757.38</v>
      </c>
      <c r="L497" s="187">
        <v>0</v>
      </c>
      <c r="M497" s="187">
        <v>0</v>
      </c>
      <c r="N497" s="187">
        <v>0</v>
      </c>
      <c r="O497" s="39">
        <f>'[1]Прод. прилож (2)'!$D$607</f>
        <v>6757.38</v>
      </c>
      <c r="P497" s="187">
        <f t="shared" si="126"/>
        <v>20.353554216867469</v>
      </c>
      <c r="Q497" s="41">
        <v>9673</v>
      </c>
      <c r="R497" s="57" t="s">
        <v>34</v>
      </c>
      <c r="S497" s="17"/>
      <c r="T497" s="17"/>
    </row>
    <row r="498" spans="1:207" ht="30" customHeight="1" x14ac:dyDescent="0.25">
      <c r="A498" s="330"/>
      <c r="B498" s="421"/>
      <c r="C498" s="314"/>
      <c r="D498" s="316"/>
      <c r="E498" s="314"/>
      <c r="F498" s="318"/>
      <c r="G498" s="318"/>
      <c r="H498" s="320"/>
      <c r="I498" s="312"/>
      <c r="J498" s="312"/>
      <c r="K498" s="231">
        <f t="shared" si="125"/>
        <v>1989425</v>
      </c>
      <c r="L498" s="187">
        <v>0</v>
      </c>
      <c r="M498" s="187">
        <v>0</v>
      </c>
      <c r="N498" s="187">
        <v>0</v>
      </c>
      <c r="O498" s="39">
        <f>'[2]Прод. прилож (2)'!$D$1277</f>
        <v>1989425</v>
      </c>
      <c r="P498" s="187">
        <f>K498/H497</f>
        <v>5992.2439759036142</v>
      </c>
      <c r="Q498" s="41">
        <v>9673</v>
      </c>
      <c r="R498" s="57" t="s">
        <v>35</v>
      </c>
      <c r="S498" s="17"/>
      <c r="T498" s="17"/>
    </row>
    <row r="499" spans="1:207" s="113" customFormat="1" ht="30" customHeight="1" x14ac:dyDescent="0.25">
      <c r="A499" s="228">
        <v>383</v>
      </c>
      <c r="B499" s="186" t="s">
        <v>205</v>
      </c>
      <c r="C499" s="184">
        <v>1960</v>
      </c>
      <c r="D499" s="184">
        <v>2019</v>
      </c>
      <c r="E499" s="184" t="s">
        <v>16</v>
      </c>
      <c r="F499" s="26">
        <v>2</v>
      </c>
      <c r="G499" s="26">
        <v>2</v>
      </c>
      <c r="H499" s="39">
        <v>654.20000000000005</v>
      </c>
      <c r="I499" s="116">
        <v>220.6</v>
      </c>
      <c r="J499" s="116">
        <v>416.4</v>
      </c>
      <c r="K499" s="231">
        <f t="shared" si="125"/>
        <v>4688508.28</v>
      </c>
      <c r="L499" s="187">
        <v>0</v>
      </c>
      <c r="M499" s="187">
        <v>0</v>
      </c>
      <c r="N499" s="187">
        <v>0</v>
      </c>
      <c r="O499" s="39">
        <f>'[1]Прод. прилож (2)'!$D$153</f>
        <v>4688508.28</v>
      </c>
      <c r="P499" s="187">
        <f t="shared" si="126"/>
        <v>7166.7812289819622</v>
      </c>
      <c r="Q499" s="41">
        <v>9673</v>
      </c>
      <c r="R499" s="57" t="s">
        <v>33</v>
      </c>
      <c r="S499" s="137"/>
      <c r="T499" s="15"/>
      <c r="U499" s="15"/>
    </row>
    <row r="500" spans="1:207" s="113" customFormat="1" ht="30" customHeight="1" x14ac:dyDescent="0.25">
      <c r="A500" s="228">
        <v>384</v>
      </c>
      <c r="B500" s="186" t="s">
        <v>175</v>
      </c>
      <c r="C500" s="184">
        <v>1962</v>
      </c>
      <c r="D500" s="184">
        <v>2017</v>
      </c>
      <c r="E500" s="184" t="s">
        <v>176</v>
      </c>
      <c r="F500" s="26">
        <v>1</v>
      </c>
      <c r="G500" s="26">
        <v>1</v>
      </c>
      <c r="H500" s="39">
        <v>363.9</v>
      </c>
      <c r="I500" s="116">
        <v>105.9</v>
      </c>
      <c r="J500" s="116">
        <v>258</v>
      </c>
      <c r="K500" s="231">
        <f t="shared" si="125"/>
        <v>1769255.89</v>
      </c>
      <c r="L500" s="187">
        <v>0</v>
      </c>
      <c r="M500" s="187">
        <v>0</v>
      </c>
      <c r="N500" s="187">
        <v>0</v>
      </c>
      <c r="O500" s="39">
        <f>'[1]Прод. прилож (2)'!$D$154</f>
        <v>1769255.89</v>
      </c>
      <c r="P500" s="187">
        <f t="shared" si="126"/>
        <v>4861.9287991206374</v>
      </c>
      <c r="Q500" s="41">
        <v>9673</v>
      </c>
      <c r="R500" s="57" t="s">
        <v>33</v>
      </c>
      <c r="S500" s="127"/>
      <c r="T500" s="15"/>
      <c r="U500" s="15"/>
    </row>
    <row r="501" spans="1:207" s="229" customFormat="1" ht="30" customHeight="1" x14ac:dyDescent="0.25">
      <c r="A501" s="355" t="s">
        <v>1338</v>
      </c>
      <c r="B501" s="355"/>
      <c r="C501" s="355"/>
      <c r="D501" s="355"/>
      <c r="E501" s="355"/>
      <c r="F501" s="355"/>
      <c r="G501" s="355"/>
      <c r="H501" s="355"/>
      <c r="I501" s="355"/>
      <c r="J501" s="355"/>
      <c r="K501" s="355"/>
      <c r="L501" s="355"/>
      <c r="M501" s="355"/>
      <c r="N501" s="355"/>
      <c r="O501" s="355"/>
      <c r="P501" s="355"/>
      <c r="Q501" s="355"/>
      <c r="R501" s="355"/>
      <c r="S501" s="46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</row>
    <row r="502" spans="1:207" s="229" customFormat="1" ht="33" customHeight="1" x14ac:dyDescent="0.25">
      <c r="A502" s="333" t="s">
        <v>1376</v>
      </c>
      <c r="B502" s="333"/>
      <c r="C502" s="204" t="s">
        <v>17</v>
      </c>
      <c r="D502" s="204" t="s">
        <v>17</v>
      </c>
      <c r="E502" s="204" t="s">
        <v>17</v>
      </c>
      <c r="F502" s="71" t="s">
        <v>17</v>
      </c>
      <c r="G502" s="71" t="s">
        <v>17</v>
      </c>
      <c r="H502" s="72">
        <f>SUM(H503:H632)</f>
        <v>242607.19999999992</v>
      </c>
      <c r="I502" s="72">
        <f t="shared" ref="I502:O502" si="127">SUM(I503:I632)</f>
        <v>9507.2999999999975</v>
      </c>
      <c r="J502" s="72">
        <f t="shared" si="127"/>
        <v>163086.49999999988</v>
      </c>
      <c r="K502" s="72">
        <f t="shared" si="127"/>
        <v>405435009.47999978</v>
      </c>
      <c r="L502" s="72">
        <f t="shared" si="127"/>
        <v>0</v>
      </c>
      <c r="M502" s="72">
        <f t="shared" si="127"/>
        <v>22009099.770000003</v>
      </c>
      <c r="N502" s="72">
        <f t="shared" si="127"/>
        <v>0</v>
      </c>
      <c r="O502" s="72">
        <f t="shared" si="127"/>
        <v>383425909.7099998</v>
      </c>
      <c r="P502" s="29">
        <f t="shared" ref="P502:P544" si="128">K502/H502</f>
        <v>1671.1581910182381</v>
      </c>
      <c r="Q502" s="73" t="s">
        <v>17</v>
      </c>
      <c r="R502" s="74" t="s">
        <v>17</v>
      </c>
      <c r="S502" s="54"/>
      <c r="T502" s="32"/>
      <c r="U502" s="32"/>
    </row>
    <row r="503" spans="1:207" s="229" customFormat="1" ht="30" customHeight="1" x14ac:dyDescent="0.25">
      <c r="A503" s="369" t="s">
        <v>1520</v>
      </c>
      <c r="B503" s="420" t="s">
        <v>212</v>
      </c>
      <c r="C503" s="315">
        <v>1966</v>
      </c>
      <c r="D503" s="315" t="s">
        <v>141</v>
      </c>
      <c r="E503" s="313" t="s">
        <v>16</v>
      </c>
      <c r="F503" s="343">
        <v>5</v>
      </c>
      <c r="G503" s="343">
        <v>4</v>
      </c>
      <c r="H503" s="319">
        <v>3962.3</v>
      </c>
      <c r="I503" s="321">
        <v>0</v>
      </c>
      <c r="J503" s="319">
        <v>2424.3000000000002</v>
      </c>
      <c r="K503" s="231">
        <f t="shared" ref="K503:K549" si="129">SUM(L503:O503)</f>
        <v>8839063.3499999996</v>
      </c>
      <c r="L503" s="187">
        <v>0</v>
      </c>
      <c r="M503" s="187">
        <v>0</v>
      </c>
      <c r="N503" s="187">
        <v>0</v>
      </c>
      <c r="O503" s="187">
        <f>'[1]Прод. прилож (2)'!$D$156</f>
        <v>8839063.3499999996</v>
      </c>
      <c r="P503" s="187">
        <f t="shared" si="128"/>
        <v>2230.7910430810384</v>
      </c>
      <c r="Q503" s="41">
        <v>9673</v>
      </c>
      <c r="R503" s="57" t="s">
        <v>33</v>
      </c>
      <c r="S503" s="138"/>
      <c r="T503" s="32"/>
      <c r="U503" s="32"/>
    </row>
    <row r="504" spans="1:207" s="229" customFormat="1" ht="30" customHeight="1" x14ac:dyDescent="0.25">
      <c r="A504" s="356"/>
      <c r="B504" s="421"/>
      <c r="C504" s="316"/>
      <c r="D504" s="316"/>
      <c r="E504" s="314"/>
      <c r="F504" s="344"/>
      <c r="G504" s="344"/>
      <c r="H504" s="320"/>
      <c r="I504" s="322"/>
      <c r="J504" s="320"/>
      <c r="K504" s="231">
        <f t="shared" ref="K504:K505" si="130">SUM(L504:O504)</f>
        <v>1307766</v>
      </c>
      <c r="L504" s="187">
        <v>0</v>
      </c>
      <c r="M504" s="187">
        <v>0</v>
      </c>
      <c r="N504" s="187">
        <v>0</v>
      </c>
      <c r="O504" s="187">
        <f>'[1]Прод. прилож (2)'!$D$609</f>
        <v>1307766</v>
      </c>
      <c r="P504" s="187">
        <f>K504/H503</f>
        <v>330.05224238447363</v>
      </c>
      <c r="Q504" s="41">
        <v>9673</v>
      </c>
      <c r="R504" s="57" t="s">
        <v>34</v>
      </c>
      <c r="S504" s="54"/>
      <c r="T504" s="32"/>
      <c r="U504" s="32"/>
    </row>
    <row r="505" spans="1:207" s="229" customFormat="1" ht="30" customHeight="1" x14ac:dyDescent="0.25">
      <c r="A505" s="329">
        <v>386</v>
      </c>
      <c r="B505" s="420" t="s">
        <v>213</v>
      </c>
      <c r="C505" s="315">
        <v>1966</v>
      </c>
      <c r="D505" s="315" t="s">
        <v>141</v>
      </c>
      <c r="E505" s="313" t="s">
        <v>16</v>
      </c>
      <c r="F505" s="343">
        <v>5</v>
      </c>
      <c r="G505" s="343">
        <v>3</v>
      </c>
      <c r="H505" s="319">
        <v>2915.6</v>
      </c>
      <c r="I505" s="321">
        <v>0</v>
      </c>
      <c r="J505" s="319">
        <v>1615.1</v>
      </c>
      <c r="K505" s="231">
        <f t="shared" si="130"/>
        <v>6331282.370000001</v>
      </c>
      <c r="L505" s="187">
        <v>0</v>
      </c>
      <c r="M505" s="187">
        <v>0</v>
      </c>
      <c r="N505" s="187">
        <v>0</v>
      </c>
      <c r="O505" s="187">
        <f>'[1]Прод. прилож (2)'!$D$157</f>
        <v>6331282.370000001</v>
      </c>
      <c r="P505" s="187">
        <f t="shared" ref="P505" si="131">K505/H505</f>
        <v>2171.5195397173829</v>
      </c>
      <c r="Q505" s="41">
        <v>9673</v>
      </c>
      <c r="R505" s="57" t="s">
        <v>33</v>
      </c>
      <c r="S505" s="138"/>
      <c r="T505" s="32"/>
      <c r="U505" s="32"/>
    </row>
    <row r="506" spans="1:207" s="229" customFormat="1" ht="30" customHeight="1" x14ac:dyDescent="0.25">
      <c r="A506" s="330"/>
      <c r="B506" s="421"/>
      <c r="C506" s="316"/>
      <c r="D506" s="316"/>
      <c r="E506" s="314"/>
      <c r="F506" s="344"/>
      <c r="G506" s="344"/>
      <c r="H506" s="320"/>
      <c r="I506" s="322"/>
      <c r="J506" s="320"/>
      <c r="K506" s="231">
        <f t="shared" si="129"/>
        <v>1280421.6000000001</v>
      </c>
      <c r="L506" s="187">
        <v>0</v>
      </c>
      <c r="M506" s="187">
        <v>0</v>
      </c>
      <c r="N506" s="187">
        <v>0</v>
      </c>
      <c r="O506" s="187">
        <f>'[1]Прод. прилож (2)'!$D$610</f>
        <v>1280421.6000000001</v>
      </c>
      <c r="P506" s="187">
        <f>K506/H505</f>
        <v>439.16229935519283</v>
      </c>
      <c r="Q506" s="41">
        <v>9673</v>
      </c>
      <c r="R506" s="57" t="s">
        <v>34</v>
      </c>
      <c r="S506" s="54"/>
      <c r="T506" s="32"/>
      <c r="U506" s="32"/>
    </row>
    <row r="507" spans="1:207" s="229" customFormat="1" ht="30" customHeight="1" x14ac:dyDescent="0.25">
      <c r="A507" s="228">
        <v>387</v>
      </c>
      <c r="B507" s="75" t="s">
        <v>250</v>
      </c>
      <c r="C507" s="184">
        <v>1981</v>
      </c>
      <c r="D507" s="184" t="s">
        <v>141</v>
      </c>
      <c r="E507" s="184" t="s">
        <v>18</v>
      </c>
      <c r="F507" s="230">
        <v>9</v>
      </c>
      <c r="G507" s="230">
        <v>2</v>
      </c>
      <c r="H507" s="39">
        <v>9491.6</v>
      </c>
      <c r="I507" s="116">
        <v>0</v>
      </c>
      <c r="J507" s="279">
        <v>5661.6</v>
      </c>
      <c r="K507" s="231">
        <f t="shared" si="129"/>
        <v>7173672.9800000004</v>
      </c>
      <c r="L507" s="187">
        <v>0</v>
      </c>
      <c r="M507" s="187">
        <v>0</v>
      </c>
      <c r="N507" s="187">
        <v>0</v>
      </c>
      <c r="O507" s="187">
        <f>'[1]Прод. прилож (2)'!$D$611</f>
        <v>7173672.9800000004</v>
      </c>
      <c r="P507" s="187">
        <f t="shared" si="128"/>
        <v>755.79175060053103</v>
      </c>
      <c r="Q507" s="41">
        <v>9673</v>
      </c>
      <c r="R507" s="57" t="s">
        <v>34</v>
      </c>
      <c r="S507" s="46"/>
      <c r="T507" s="15"/>
      <c r="U507" s="15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113"/>
      <c r="AS507" s="113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13"/>
      <c r="BD507" s="113"/>
      <c r="BE507" s="113"/>
      <c r="BF507" s="113"/>
      <c r="BG507" s="113"/>
      <c r="BH507" s="113"/>
      <c r="BI507" s="113"/>
      <c r="BJ507" s="113"/>
      <c r="BK507" s="113"/>
      <c r="BL507" s="113"/>
      <c r="BM507" s="113"/>
      <c r="BN507" s="113"/>
      <c r="BO507" s="113"/>
      <c r="BP507" s="113"/>
      <c r="BQ507" s="113"/>
      <c r="BR507" s="113"/>
      <c r="BS507" s="113"/>
      <c r="BT507" s="113"/>
      <c r="BU507" s="113"/>
      <c r="BV507" s="113"/>
      <c r="BW507" s="113"/>
      <c r="BX507" s="113"/>
      <c r="BY507" s="113"/>
      <c r="BZ507" s="113"/>
      <c r="CA507" s="113"/>
      <c r="CB507" s="113"/>
      <c r="CC507" s="113"/>
      <c r="CD507" s="113"/>
      <c r="CE507" s="113"/>
      <c r="CF507" s="113"/>
      <c r="CG507" s="113"/>
      <c r="CH507" s="113"/>
      <c r="CI507" s="113"/>
      <c r="CJ507" s="113"/>
      <c r="CK507" s="113"/>
      <c r="CL507" s="113"/>
      <c r="CM507" s="113"/>
      <c r="CN507" s="113"/>
      <c r="CO507" s="113"/>
      <c r="CP507" s="113"/>
      <c r="CQ507" s="113"/>
      <c r="CR507" s="113"/>
      <c r="CS507" s="113"/>
      <c r="CT507" s="113"/>
      <c r="CU507" s="113"/>
      <c r="CV507" s="113"/>
      <c r="CW507" s="113"/>
      <c r="CX507" s="113"/>
      <c r="CY507" s="113"/>
      <c r="CZ507" s="113"/>
      <c r="DA507" s="113"/>
      <c r="DB507" s="113"/>
      <c r="DC507" s="113"/>
      <c r="DD507" s="113"/>
      <c r="DE507" s="113"/>
      <c r="DF507" s="113"/>
      <c r="DG507" s="113"/>
      <c r="DH507" s="113"/>
      <c r="DI507" s="113"/>
      <c r="DJ507" s="113"/>
      <c r="DK507" s="113"/>
      <c r="DL507" s="113"/>
      <c r="DM507" s="113"/>
      <c r="DN507" s="113"/>
      <c r="DO507" s="113"/>
      <c r="DP507" s="113"/>
      <c r="DQ507" s="113"/>
      <c r="DR507" s="113"/>
      <c r="DS507" s="113"/>
      <c r="DT507" s="113"/>
      <c r="DU507" s="113"/>
      <c r="DV507" s="113"/>
      <c r="DW507" s="113"/>
      <c r="DX507" s="113"/>
      <c r="DY507" s="113"/>
      <c r="DZ507" s="113"/>
      <c r="EA507" s="113"/>
      <c r="EB507" s="113"/>
      <c r="EC507" s="113"/>
      <c r="ED507" s="113"/>
      <c r="EE507" s="113"/>
      <c r="EF507" s="113"/>
      <c r="EG507" s="113"/>
      <c r="EH507" s="113"/>
      <c r="EI507" s="113"/>
      <c r="EJ507" s="113"/>
      <c r="EK507" s="113"/>
      <c r="EL507" s="113"/>
      <c r="EM507" s="113"/>
      <c r="EN507" s="113"/>
      <c r="EO507" s="113"/>
      <c r="EP507" s="113"/>
      <c r="EQ507" s="113"/>
      <c r="ER507" s="113"/>
      <c r="ES507" s="113"/>
      <c r="ET507" s="113"/>
      <c r="EU507" s="113"/>
      <c r="EV507" s="113"/>
      <c r="EW507" s="113"/>
      <c r="EX507" s="113"/>
      <c r="EY507" s="113"/>
      <c r="EZ507" s="113"/>
      <c r="FA507" s="113"/>
      <c r="FB507" s="113"/>
      <c r="FC507" s="113"/>
      <c r="FD507" s="113"/>
      <c r="FE507" s="113"/>
      <c r="FF507" s="113"/>
      <c r="FG507" s="113"/>
      <c r="FH507" s="113"/>
      <c r="FI507" s="113"/>
      <c r="FJ507" s="113"/>
      <c r="FK507" s="113"/>
      <c r="FL507" s="113"/>
      <c r="FM507" s="113"/>
      <c r="FN507" s="113"/>
      <c r="FO507" s="113"/>
      <c r="FP507" s="113"/>
      <c r="FQ507" s="113"/>
      <c r="FR507" s="113"/>
      <c r="FS507" s="113"/>
      <c r="FT507" s="113"/>
      <c r="FU507" s="113"/>
      <c r="FV507" s="113"/>
      <c r="FW507" s="113"/>
      <c r="FX507" s="113"/>
      <c r="FY507" s="113"/>
      <c r="FZ507" s="113"/>
      <c r="GA507" s="113"/>
      <c r="GB507" s="113"/>
      <c r="GC507" s="113"/>
      <c r="GD507" s="113"/>
      <c r="GE507" s="113"/>
      <c r="GF507" s="113"/>
      <c r="GG507" s="113"/>
      <c r="GH507" s="113"/>
      <c r="GI507" s="113"/>
      <c r="GJ507" s="113"/>
      <c r="GK507" s="113"/>
      <c r="GL507" s="113"/>
      <c r="GM507" s="113"/>
      <c r="GN507" s="113"/>
      <c r="GO507" s="113"/>
      <c r="GP507" s="113"/>
      <c r="GQ507" s="113"/>
      <c r="GR507" s="113"/>
      <c r="GS507" s="113"/>
      <c r="GT507" s="113"/>
      <c r="GU507" s="113"/>
      <c r="GV507" s="113"/>
      <c r="GW507" s="113"/>
      <c r="GX507" s="113"/>
      <c r="GY507" s="113"/>
    </row>
    <row r="508" spans="1:207" s="229" customFormat="1" ht="30" customHeight="1" x14ac:dyDescent="0.25">
      <c r="A508" s="228">
        <v>388</v>
      </c>
      <c r="B508" s="186" t="s">
        <v>1349</v>
      </c>
      <c r="C508" s="229">
        <v>1980</v>
      </c>
      <c r="D508" s="229" t="s">
        <v>141</v>
      </c>
      <c r="E508" s="184" t="s">
        <v>18</v>
      </c>
      <c r="F508" s="230">
        <v>9</v>
      </c>
      <c r="G508" s="230">
        <v>4</v>
      </c>
      <c r="H508" s="39">
        <v>9966.5</v>
      </c>
      <c r="I508" s="284">
        <v>0</v>
      </c>
      <c r="J508" s="279">
        <v>7678</v>
      </c>
      <c r="K508" s="231">
        <f t="shared" si="129"/>
        <v>11850928.380000001</v>
      </c>
      <c r="L508" s="187">
        <v>0</v>
      </c>
      <c r="M508" s="187">
        <f>'[2]Прод. прилож (2)'!$D$1294</f>
        <v>11850928.380000001</v>
      </c>
      <c r="N508" s="187">
        <v>0</v>
      </c>
      <c r="O508" s="187">
        <v>0</v>
      </c>
      <c r="P508" s="187">
        <f t="shared" si="128"/>
        <v>1189.0762434154419</v>
      </c>
      <c r="Q508" s="41">
        <v>9673</v>
      </c>
      <c r="R508" s="57" t="s">
        <v>35</v>
      </c>
      <c r="S508" s="138"/>
      <c r="T508" s="32"/>
      <c r="U508" s="32"/>
    </row>
    <row r="509" spans="1:207" s="229" customFormat="1" ht="30" customHeight="1" x14ac:dyDescent="0.25">
      <c r="A509" s="228">
        <v>389</v>
      </c>
      <c r="B509" s="75" t="s">
        <v>1075</v>
      </c>
      <c r="C509" s="184">
        <v>1982</v>
      </c>
      <c r="D509" s="184" t="s">
        <v>141</v>
      </c>
      <c r="E509" s="184" t="s">
        <v>16</v>
      </c>
      <c r="F509" s="230">
        <v>5</v>
      </c>
      <c r="G509" s="230">
        <v>6</v>
      </c>
      <c r="H509" s="39">
        <v>5275.8</v>
      </c>
      <c r="I509" s="116">
        <v>0</v>
      </c>
      <c r="J509" s="279">
        <v>3757.3</v>
      </c>
      <c r="K509" s="231">
        <f t="shared" ref="K509:K510" si="132">SUM(L509:O509)</f>
        <v>5168532.2300000004</v>
      </c>
      <c r="L509" s="187">
        <v>0</v>
      </c>
      <c r="M509" s="187">
        <v>0</v>
      </c>
      <c r="N509" s="187">
        <v>0</v>
      </c>
      <c r="O509" s="187">
        <f>'[1]Прод. прилож (2)'!$D$158</f>
        <v>5168532.2300000004</v>
      </c>
      <c r="P509" s="187">
        <f t="shared" ref="P509:P510" si="133">K509/H509</f>
        <v>979.6679612570606</v>
      </c>
      <c r="Q509" s="41">
        <v>9673</v>
      </c>
      <c r="R509" s="57" t="s">
        <v>33</v>
      </c>
      <c r="S509" s="137"/>
      <c r="T509" s="15"/>
      <c r="U509" s="15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113"/>
      <c r="AS509" s="113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13"/>
      <c r="BD509" s="113"/>
      <c r="BE509" s="113"/>
      <c r="BF509" s="113"/>
      <c r="BG509" s="113"/>
      <c r="BH509" s="113"/>
      <c r="BI509" s="113"/>
      <c r="BJ509" s="113"/>
      <c r="BK509" s="113"/>
      <c r="BL509" s="113"/>
      <c r="BM509" s="113"/>
      <c r="BN509" s="113"/>
      <c r="BO509" s="113"/>
      <c r="BP509" s="113"/>
      <c r="BQ509" s="113"/>
      <c r="BR509" s="113"/>
      <c r="BS509" s="113"/>
      <c r="BT509" s="113"/>
      <c r="BU509" s="113"/>
      <c r="BV509" s="113"/>
      <c r="BW509" s="113"/>
      <c r="BX509" s="113"/>
      <c r="BY509" s="113"/>
      <c r="BZ509" s="113"/>
      <c r="CA509" s="113"/>
      <c r="CB509" s="113"/>
      <c r="CC509" s="113"/>
      <c r="CD509" s="113"/>
      <c r="CE509" s="113"/>
      <c r="CF509" s="113"/>
      <c r="CG509" s="113"/>
      <c r="CH509" s="113"/>
      <c r="CI509" s="113"/>
      <c r="CJ509" s="113"/>
      <c r="CK509" s="113"/>
      <c r="CL509" s="113"/>
      <c r="CM509" s="113"/>
      <c r="CN509" s="113"/>
      <c r="CO509" s="113"/>
      <c r="CP509" s="113"/>
      <c r="CQ509" s="113"/>
      <c r="CR509" s="113"/>
      <c r="CS509" s="113"/>
      <c r="CT509" s="113"/>
      <c r="CU509" s="113"/>
      <c r="CV509" s="113"/>
      <c r="CW509" s="113"/>
      <c r="CX509" s="113"/>
      <c r="CY509" s="113"/>
      <c r="CZ509" s="113"/>
      <c r="DA509" s="113"/>
      <c r="DB509" s="113"/>
      <c r="DC509" s="113"/>
      <c r="DD509" s="113"/>
      <c r="DE509" s="113"/>
      <c r="DF509" s="113"/>
      <c r="DG509" s="113"/>
      <c r="DH509" s="113"/>
      <c r="DI509" s="113"/>
      <c r="DJ509" s="113"/>
      <c r="DK509" s="113"/>
      <c r="DL509" s="113"/>
      <c r="DM509" s="113"/>
      <c r="DN509" s="113"/>
      <c r="DO509" s="113"/>
      <c r="DP509" s="113"/>
      <c r="DQ509" s="113"/>
      <c r="DR509" s="113"/>
      <c r="DS509" s="113"/>
      <c r="DT509" s="113"/>
      <c r="DU509" s="113"/>
      <c r="DV509" s="113"/>
      <c r="DW509" s="113"/>
      <c r="DX509" s="113"/>
      <c r="DY509" s="113"/>
      <c r="DZ509" s="113"/>
      <c r="EA509" s="113"/>
      <c r="EB509" s="113"/>
      <c r="EC509" s="113"/>
      <c r="ED509" s="113"/>
      <c r="EE509" s="113"/>
      <c r="EF509" s="113"/>
      <c r="EG509" s="113"/>
      <c r="EH509" s="113"/>
      <c r="EI509" s="113"/>
      <c r="EJ509" s="113"/>
      <c r="EK509" s="113"/>
      <c r="EL509" s="113"/>
      <c r="EM509" s="113"/>
      <c r="EN509" s="113"/>
      <c r="EO509" s="113"/>
      <c r="EP509" s="113"/>
      <c r="EQ509" s="113"/>
      <c r="ER509" s="113"/>
      <c r="ES509" s="113"/>
      <c r="ET509" s="113"/>
      <c r="EU509" s="113"/>
      <c r="EV509" s="113"/>
      <c r="EW509" s="113"/>
      <c r="EX509" s="113"/>
      <c r="EY509" s="113"/>
      <c r="EZ509" s="113"/>
      <c r="FA509" s="113"/>
      <c r="FB509" s="113"/>
      <c r="FC509" s="113"/>
      <c r="FD509" s="113"/>
      <c r="FE509" s="113"/>
      <c r="FF509" s="113"/>
      <c r="FG509" s="113"/>
      <c r="FH509" s="113"/>
      <c r="FI509" s="113"/>
      <c r="FJ509" s="113"/>
      <c r="FK509" s="113"/>
      <c r="FL509" s="113"/>
      <c r="FM509" s="113"/>
      <c r="FN509" s="113"/>
      <c r="FO509" s="113"/>
      <c r="FP509" s="113"/>
      <c r="FQ509" s="113"/>
      <c r="FR509" s="113"/>
      <c r="FS509" s="113"/>
      <c r="FT509" s="113"/>
      <c r="FU509" s="113"/>
      <c r="FV509" s="113"/>
      <c r="FW509" s="113"/>
      <c r="FX509" s="113"/>
      <c r="FY509" s="113"/>
      <c r="FZ509" s="113"/>
      <c r="GA509" s="113"/>
      <c r="GB509" s="113"/>
      <c r="GC509" s="113"/>
      <c r="GD509" s="113"/>
      <c r="GE509" s="113"/>
      <c r="GF509" s="113"/>
      <c r="GG509" s="113"/>
      <c r="GH509" s="113"/>
      <c r="GI509" s="113"/>
      <c r="GJ509" s="113"/>
      <c r="GK509" s="113"/>
      <c r="GL509" s="113"/>
      <c r="GM509" s="113"/>
      <c r="GN509" s="113"/>
      <c r="GO509" s="113"/>
      <c r="GP509" s="113"/>
      <c r="GQ509" s="113"/>
      <c r="GR509" s="113"/>
      <c r="GS509" s="113"/>
      <c r="GT509" s="113"/>
      <c r="GU509" s="113"/>
      <c r="GV509" s="113"/>
      <c r="GW509" s="113"/>
      <c r="GX509" s="113"/>
      <c r="GY509" s="113"/>
    </row>
    <row r="510" spans="1:207" s="229" customFormat="1" ht="30" customHeight="1" x14ac:dyDescent="0.25">
      <c r="A510" s="228">
        <v>390</v>
      </c>
      <c r="B510" s="75" t="s">
        <v>1076</v>
      </c>
      <c r="C510" s="184">
        <v>1979</v>
      </c>
      <c r="D510" s="184" t="s">
        <v>141</v>
      </c>
      <c r="E510" s="184" t="s">
        <v>16</v>
      </c>
      <c r="F510" s="230">
        <v>5</v>
      </c>
      <c r="G510" s="230">
        <v>6</v>
      </c>
      <c r="H510" s="39">
        <v>5302.5</v>
      </c>
      <c r="I510" s="116">
        <v>0</v>
      </c>
      <c r="J510" s="279">
        <v>3777.1</v>
      </c>
      <c r="K510" s="231">
        <f t="shared" si="132"/>
        <v>5282618.9800000004</v>
      </c>
      <c r="L510" s="187">
        <v>0</v>
      </c>
      <c r="M510" s="187">
        <v>0</v>
      </c>
      <c r="N510" s="187">
        <v>0</v>
      </c>
      <c r="O510" s="187">
        <f>'[1]Прод. прилож (2)'!$D$612</f>
        <v>5282618.9800000004</v>
      </c>
      <c r="P510" s="187">
        <f t="shared" si="133"/>
        <v>996.25063272041496</v>
      </c>
      <c r="Q510" s="41">
        <v>9673</v>
      </c>
      <c r="R510" s="57" t="s">
        <v>34</v>
      </c>
      <c r="S510" s="46"/>
      <c r="T510" s="15"/>
      <c r="U510" s="15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113"/>
      <c r="AS510" s="113"/>
      <c r="AT510" s="113"/>
      <c r="AU510" s="113"/>
      <c r="AV510" s="113"/>
      <c r="AW510" s="113"/>
      <c r="AX510" s="113"/>
      <c r="AY510" s="113"/>
      <c r="AZ510" s="113"/>
      <c r="BA510" s="113"/>
      <c r="BB510" s="113"/>
      <c r="BC510" s="113"/>
      <c r="BD510" s="113"/>
      <c r="BE510" s="113"/>
      <c r="BF510" s="113"/>
      <c r="BG510" s="113"/>
      <c r="BH510" s="113"/>
      <c r="BI510" s="113"/>
      <c r="BJ510" s="113"/>
      <c r="BK510" s="113"/>
      <c r="BL510" s="113"/>
      <c r="BM510" s="113"/>
      <c r="BN510" s="113"/>
      <c r="BO510" s="113"/>
      <c r="BP510" s="113"/>
      <c r="BQ510" s="113"/>
      <c r="BR510" s="113"/>
      <c r="BS510" s="113"/>
      <c r="BT510" s="113"/>
      <c r="BU510" s="113"/>
      <c r="BV510" s="113"/>
      <c r="BW510" s="113"/>
      <c r="BX510" s="113"/>
      <c r="BY510" s="113"/>
      <c r="BZ510" s="113"/>
      <c r="CA510" s="113"/>
      <c r="CB510" s="113"/>
      <c r="CC510" s="113"/>
      <c r="CD510" s="113"/>
      <c r="CE510" s="113"/>
      <c r="CF510" s="113"/>
      <c r="CG510" s="113"/>
      <c r="CH510" s="113"/>
      <c r="CI510" s="113"/>
      <c r="CJ510" s="113"/>
      <c r="CK510" s="113"/>
      <c r="CL510" s="113"/>
      <c r="CM510" s="113"/>
      <c r="CN510" s="113"/>
      <c r="CO510" s="113"/>
      <c r="CP510" s="113"/>
      <c r="CQ510" s="113"/>
      <c r="CR510" s="113"/>
      <c r="CS510" s="113"/>
      <c r="CT510" s="113"/>
      <c r="CU510" s="113"/>
      <c r="CV510" s="113"/>
      <c r="CW510" s="113"/>
      <c r="CX510" s="113"/>
      <c r="CY510" s="113"/>
      <c r="CZ510" s="113"/>
      <c r="DA510" s="113"/>
      <c r="DB510" s="113"/>
      <c r="DC510" s="113"/>
      <c r="DD510" s="113"/>
      <c r="DE510" s="113"/>
      <c r="DF510" s="113"/>
      <c r="DG510" s="113"/>
      <c r="DH510" s="113"/>
      <c r="DI510" s="113"/>
      <c r="DJ510" s="113"/>
      <c r="DK510" s="113"/>
      <c r="DL510" s="113"/>
      <c r="DM510" s="113"/>
      <c r="DN510" s="113"/>
      <c r="DO510" s="113"/>
      <c r="DP510" s="113"/>
      <c r="DQ510" s="113"/>
      <c r="DR510" s="113"/>
      <c r="DS510" s="113"/>
      <c r="DT510" s="113"/>
      <c r="DU510" s="113"/>
      <c r="DV510" s="113"/>
      <c r="DW510" s="113"/>
      <c r="DX510" s="113"/>
      <c r="DY510" s="113"/>
      <c r="DZ510" s="113"/>
      <c r="EA510" s="113"/>
      <c r="EB510" s="113"/>
      <c r="EC510" s="113"/>
      <c r="ED510" s="113"/>
      <c r="EE510" s="113"/>
      <c r="EF510" s="113"/>
      <c r="EG510" s="113"/>
      <c r="EH510" s="113"/>
      <c r="EI510" s="113"/>
      <c r="EJ510" s="113"/>
      <c r="EK510" s="113"/>
      <c r="EL510" s="113"/>
      <c r="EM510" s="113"/>
      <c r="EN510" s="113"/>
      <c r="EO510" s="113"/>
      <c r="EP510" s="113"/>
      <c r="EQ510" s="113"/>
      <c r="ER510" s="113"/>
      <c r="ES510" s="113"/>
      <c r="ET510" s="113"/>
      <c r="EU510" s="113"/>
      <c r="EV510" s="113"/>
      <c r="EW510" s="113"/>
      <c r="EX510" s="113"/>
      <c r="EY510" s="113"/>
      <c r="EZ510" s="113"/>
      <c r="FA510" s="113"/>
      <c r="FB510" s="113"/>
      <c r="FC510" s="113"/>
      <c r="FD510" s="113"/>
      <c r="FE510" s="113"/>
      <c r="FF510" s="113"/>
      <c r="FG510" s="113"/>
      <c r="FH510" s="113"/>
      <c r="FI510" s="113"/>
      <c r="FJ510" s="113"/>
      <c r="FK510" s="113"/>
      <c r="FL510" s="113"/>
      <c r="FM510" s="113"/>
      <c r="FN510" s="113"/>
      <c r="FO510" s="113"/>
      <c r="FP510" s="113"/>
      <c r="FQ510" s="113"/>
      <c r="FR510" s="113"/>
      <c r="FS510" s="113"/>
      <c r="FT510" s="113"/>
      <c r="FU510" s="113"/>
      <c r="FV510" s="113"/>
      <c r="FW510" s="113"/>
      <c r="FX510" s="113"/>
      <c r="FY510" s="113"/>
      <c r="FZ510" s="113"/>
      <c r="GA510" s="113"/>
      <c r="GB510" s="113"/>
      <c r="GC510" s="113"/>
      <c r="GD510" s="113"/>
      <c r="GE510" s="113"/>
      <c r="GF510" s="113"/>
      <c r="GG510" s="113"/>
      <c r="GH510" s="113"/>
      <c r="GI510" s="113"/>
      <c r="GJ510" s="113"/>
      <c r="GK510" s="113"/>
      <c r="GL510" s="113"/>
      <c r="GM510" s="113"/>
      <c r="GN510" s="113"/>
      <c r="GO510" s="113"/>
      <c r="GP510" s="113"/>
      <c r="GQ510" s="113"/>
      <c r="GR510" s="113"/>
      <c r="GS510" s="113"/>
      <c r="GT510" s="113"/>
      <c r="GU510" s="113"/>
      <c r="GV510" s="113"/>
      <c r="GW510" s="113"/>
      <c r="GX510" s="113"/>
      <c r="GY510" s="113"/>
    </row>
    <row r="511" spans="1:207" s="229" customFormat="1" ht="30" customHeight="1" x14ac:dyDescent="0.25">
      <c r="A511" s="228">
        <v>391</v>
      </c>
      <c r="B511" s="75" t="s">
        <v>214</v>
      </c>
      <c r="C511" s="184">
        <v>1987</v>
      </c>
      <c r="D511" s="229" t="s">
        <v>141</v>
      </c>
      <c r="E511" s="184" t="s">
        <v>18</v>
      </c>
      <c r="F511" s="230">
        <v>9</v>
      </c>
      <c r="G511" s="230">
        <v>4</v>
      </c>
      <c r="H511" s="39">
        <v>10997.6</v>
      </c>
      <c r="I511" s="284">
        <v>0</v>
      </c>
      <c r="J511" s="279">
        <v>7552.6</v>
      </c>
      <c r="K511" s="231">
        <f t="shared" si="129"/>
        <v>16906470.84</v>
      </c>
      <c r="L511" s="187">
        <v>0</v>
      </c>
      <c r="M511" s="187">
        <v>8453235.4199999999</v>
      </c>
      <c r="N511" s="187">
        <v>0</v>
      </c>
      <c r="O511" s="187">
        <f>'[1]Прод. прилож (2)'!$D$159</f>
        <v>8453235.4199999999</v>
      </c>
      <c r="P511" s="187">
        <f t="shared" si="128"/>
        <v>1537.2873026842219</v>
      </c>
      <c r="Q511" s="41">
        <v>9673</v>
      </c>
      <c r="R511" s="57" t="s">
        <v>33</v>
      </c>
      <c r="S511" s="138"/>
      <c r="T511" s="32"/>
      <c r="U511" s="32"/>
    </row>
    <row r="512" spans="1:207" s="229" customFormat="1" ht="30" customHeight="1" x14ac:dyDescent="0.25">
      <c r="A512" s="228">
        <v>392</v>
      </c>
      <c r="B512" s="186" t="s">
        <v>215</v>
      </c>
      <c r="C512" s="229">
        <v>1983</v>
      </c>
      <c r="D512" s="229" t="s">
        <v>141</v>
      </c>
      <c r="E512" s="184" t="s">
        <v>18</v>
      </c>
      <c r="F512" s="230">
        <v>5</v>
      </c>
      <c r="G512" s="230">
        <v>8</v>
      </c>
      <c r="H512" s="39">
        <v>7497.3</v>
      </c>
      <c r="I512" s="284">
        <v>0</v>
      </c>
      <c r="J512" s="279">
        <v>5543.7</v>
      </c>
      <c r="K512" s="231">
        <f t="shared" si="129"/>
        <v>7183231.2000000002</v>
      </c>
      <c r="L512" s="187">
        <v>0</v>
      </c>
      <c r="M512" s="187">
        <v>0</v>
      </c>
      <c r="N512" s="187">
        <v>0</v>
      </c>
      <c r="O512" s="187">
        <f>'[1]Прод. прилож (2)'!$D$614</f>
        <v>7183231.2000000002</v>
      </c>
      <c r="P512" s="187">
        <f t="shared" si="128"/>
        <v>958.10907926853668</v>
      </c>
      <c r="Q512" s="41">
        <v>9673</v>
      </c>
      <c r="R512" s="57" t="s">
        <v>34</v>
      </c>
      <c r="S512" s="54"/>
      <c r="T512" s="32"/>
      <c r="U512" s="32"/>
    </row>
    <row r="513" spans="1:207" s="229" customFormat="1" ht="30" customHeight="1" x14ac:dyDescent="0.25">
      <c r="A513" s="228">
        <v>393</v>
      </c>
      <c r="B513" s="186" t="s">
        <v>1139</v>
      </c>
      <c r="C513" s="229">
        <v>1991</v>
      </c>
      <c r="D513" s="229" t="s">
        <v>141</v>
      </c>
      <c r="E513" s="184" t="s">
        <v>18</v>
      </c>
      <c r="F513" s="230">
        <v>9</v>
      </c>
      <c r="G513" s="230">
        <v>4</v>
      </c>
      <c r="H513" s="39">
        <v>11141</v>
      </c>
      <c r="I513" s="284">
        <v>0</v>
      </c>
      <c r="J513" s="279">
        <v>10333.200000000001</v>
      </c>
      <c r="K513" s="231">
        <f t="shared" ref="K513" si="134">SUM(L513:O513)</f>
        <v>14157995.310000001</v>
      </c>
      <c r="L513" s="187">
        <v>0</v>
      </c>
      <c r="M513" s="187">
        <v>0</v>
      </c>
      <c r="N513" s="187">
        <v>0</v>
      </c>
      <c r="O513" s="187">
        <f>'[1]Прод. прилож (2)'!$D$613</f>
        <v>14157995.310000001</v>
      </c>
      <c r="P513" s="187">
        <f t="shared" si="128"/>
        <v>1270.8011228794544</v>
      </c>
      <c r="Q513" s="41">
        <v>9673</v>
      </c>
      <c r="R513" s="57" t="s">
        <v>34</v>
      </c>
      <c r="S513" s="54"/>
      <c r="T513" s="32"/>
      <c r="U513" s="32"/>
    </row>
    <row r="514" spans="1:207" s="229" customFormat="1" ht="30" customHeight="1" x14ac:dyDescent="0.25">
      <c r="A514" s="228">
        <v>394</v>
      </c>
      <c r="B514" s="186" t="s">
        <v>216</v>
      </c>
      <c r="C514" s="229">
        <v>1986</v>
      </c>
      <c r="D514" s="229" t="s">
        <v>141</v>
      </c>
      <c r="E514" s="184" t="s">
        <v>18</v>
      </c>
      <c r="F514" s="230">
        <v>5</v>
      </c>
      <c r="G514" s="230">
        <v>3</v>
      </c>
      <c r="H514" s="39">
        <v>4119.1000000000004</v>
      </c>
      <c r="I514" s="284">
        <v>0</v>
      </c>
      <c r="J514" s="279">
        <v>1766.1</v>
      </c>
      <c r="K514" s="231">
        <f t="shared" ref="K514:K515" si="135">SUM(L514:O514)</f>
        <v>11837919.43</v>
      </c>
      <c r="L514" s="187">
        <v>0</v>
      </c>
      <c r="M514" s="187">
        <v>0</v>
      </c>
      <c r="N514" s="187">
        <v>0</v>
      </c>
      <c r="O514" s="187">
        <f>'[1]Прод. прилож (2)'!$D$160</f>
        <v>11837919.43</v>
      </c>
      <c r="P514" s="187">
        <f t="shared" ref="P514:P517" si="136">K514/H514</f>
        <v>2873.9092107499209</v>
      </c>
      <c r="Q514" s="41">
        <v>9673</v>
      </c>
      <c r="R514" s="57" t="s">
        <v>33</v>
      </c>
      <c r="S514" s="138"/>
      <c r="T514" s="32"/>
      <c r="U514" s="32"/>
    </row>
    <row r="515" spans="1:207" s="229" customFormat="1" ht="30" customHeight="1" x14ac:dyDescent="0.25">
      <c r="A515" s="228">
        <v>395</v>
      </c>
      <c r="B515" s="186" t="s">
        <v>1141</v>
      </c>
      <c r="C515" s="229">
        <v>1988</v>
      </c>
      <c r="D515" s="229" t="s">
        <v>141</v>
      </c>
      <c r="E515" s="184" t="s">
        <v>18</v>
      </c>
      <c r="F515" s="230">
        <v>9</v>
      </c>
      <c r="G515" s="230">
        <v>1</v>
      </c>
      <c r="H515" s="39">
        <v>4230.6000000000004</v>
      </c>
      <c r="I515" s="284">
        <v>0</v>
      </c>
      <c r="J515" s="279">
        <v>4230.6000000000004</v>
      </c>
      <c r="K515" s="231">
        <f t="shared" si="135"/>
        <v>3671487.9699999997</v>
      </c>
      <c r="L515" s="187">
        <v>0</v>
      </c>
      <c r="M515" s="187">
        <v>0</v>
      </c>
      <c r="N515" s="187">
        <v>0</v>
      </c>
      <c r="O515" s="187">
        <f>'[1]Прод. прилож (2)'!$D$616</f>
        <v>3671487.9699999997</v>
      </c>
      <c r="P515" s="187">
        <f t="shared" si="136"/>
        <v>867.84096109298901</v>
      </c>
      <c r="Q515" s="41">
        <v>9673</v>
      </c>
      <c r="R515" s="57" t="s">
        <v>34</v>
      </c>
      <c r="S515" s="54"/>
      <c r="T515" s="32"/>
      <c r="U515" s="32"/>
    </row>
    <row r="516" spans="1:207" s="229" customFormat="1" ht="30" customHeight="1" x14ac:dyDescent="0.25">
      <c r="A516" s="228">
        <v>396</v>
      </c>
      <c r="B516" s="75" t="s">
        <v>1140</v>
      </c>
      <c r="C516" s="229">
        <v>1992</v>
      </c>
      <c r="D516" s="229" t="s">
        <v>141</v>
      </c>
      <c r="E516" s="184" t="s">
        <v>18</v>
      </c>
      <c r="F516" s="230">
        <v>9</v>
      </c>
      <c r="G516" s="230">
        <v>2</v>
      </c>
      <c r="H516" s="279">
        <v>10008.9</v>
      </c>
      <c r="I516" s="284">
        <v>0</v>
      </c>
      <c r="J516" s="279">
        <v>9800.1</v>
      </c>
      <c r="K516" s="231">
        <f>L516+M516+N516+O516</f>
        <v>6241247.5599999996</v>
      </c>
      <c r="L516" s="187">
        <v>0</v>
      </c>
      <c r="M516" s="187">
        <v>0</v>
      </c>
      <c r="N516" s="187">
        <v>0</v>
      </c>
      <c r="O516" s="187">
        <f>'[1]Прод. прилож (2)'!$D$615</f>
        <v>6241247.5599999996</v>
      </c>
      <c r="P516" s="187">
        <f t="shared" si="136"/>
        <v>623.56977889678183</v>
      </c>
      <c r="Q516" s="41">
        <v>9673</v>
      </c>
      <c r="R516" s="57" t="s">
        <v>34</v>
      </c>
      <c r="S516" s="54"/>
      <c r="T516" s="32"/>
      <c r="U516" s="32"/>
    </row>
    <row r="517" spans="1:207" s="229" customFormat="1" ht="30" customHeight="1" x14ac:dyDescent="0.25">
      <c r="A517" s="228">
        <v>397</v>
      </c>
      <c r="B517" s="75" t="s">
        <v>1142</v>
      </c>
      <c r="C517" s="229">
        <v>1988</v>
      </c>
      <c r="D517" s="229" t="s">
        <v>141</v>
      </c>
      <c r="E517" s="184" t="s">
        <v>18</v>
      </c>
      <c r="F517" s="230">
        <v>9</v>
      </c>
      <c r="G517" s="230">
        <v>1</v>
      </c>
      <c r="H517" s="279">
        <v>4051.5</v>
      </c>
      <c r="I517" s="284">
        <v>0</v>
      </c>
      <c r="J517" s="279">
        <v>4051.5</v>
      </c>
      <c r="K517" s="231">
        <f>L517+M517+N517+O517</f>
        <v>3671479.17</v>
      </c>
      <c r="L517" s="187">
        <v>0</v>
      </c>
      <c r="M517" s="187">
        <v>0</v>
      </c>
      <c r="N517" s="187">
        <v>0</v>
      </c>
      <c r="O517" s="187">
        <f>'[1]Прод. прилож (2)'!$D$617</f>
        <v>3671479.17</v>
      </c>
      <c r="P517" s="187">
        <f t="shared" si="136"/>
        <v>906.20243613476487</v>
      </c>
      <c r="Q517" s="41">
        <v>9673</v>
      </c>
      <c r="R517" s="57" t="s">
        <v>34</v>
      </c>
      <c r="S517" s="54"/>
      <c r="T517" s="32"/>
      <c r="U517" s="32"/>
    </row>
    <row r="518" spans="1:207" s="229" customFormat="1" ht="30" customHeight="1" x14ac:dyDescent="0.25">
      <c r="A518" s="228">
        <v>398</v>
      </c>
      <c r="B518" s="75" t="s">
        <v>217</v>
      </c>
      <c r="C518" s="229">
        <v>1989</v>
      </c>
      <c r="D518" s="229" t="s">
        <v>141</v>
      </c>
      <c r="E518" s="184" t="s">
        <v>18</v>
      </c>
      <c r="F518" s="230">
        <v>9</v>
      </c>
      <c r="G518" s="230">
        <v>1</v>
      </c>
      <c r="H518" s="279">
        <v>3657.6</v>
      </c>
      <c r="I518" s="284">
        <v>0</v>
      </c>
      <c r="J518" s="279">
        <v>2966.2</v>
      </c>
      <c r="K518" s="231">
        <f t="shared" si="129"/>
        <v>4282897.88</v>
      </c>
      <c r="L518" s="187">
        <v>0</v>
      </c>
      <c r="M518" s="187">
        <v>1546764.58</v>
      </c>
      <c r="N518" s="187">
        <v>0</v>
      </c>
      <c r="O518" s="187">
        <f>'[1]Прод. прилож (2)'!$D$161</f>
        <v>2736133.3</v>
      </c>
      <c r="P518" s="187">
        <f t="shared" si="128"/>
        <v>1170.958519247594</v>
      </c>
      <c r="Q518" s="41">
        <v>9673</v>
      </c>
      <c r="R518" s="57" t="s">
        <v>33</v>
      </c>
      <c r="S518" s="138"/>
      <c r="T518" s="32"/>
      <c r="U518" s="32"/>
    </row>
    <row r="519" spans="1:207" s="229" customFormat="1" ht="30" customHeight="1" x14ac:dyDescent="0.25">
      <c r="A519" s="369" t="s">
        <v>1521</v>
      </c>
      <c r="B519" s="420" t="s">
        <v>218</v>
      </c>
      <c r="C519" s="315">
        <v>1981</v>
      </c>
      <c r="D519" s="315" t="s">
        <v>141</v>
      </c>
      <c r="E519" s="313" t="s">
        <v>18</v>
      </c>
      <c r="F519" s="343">
        <v>5</v>
      </c>
      <c r="G519" s="343">
        <v>8</v>
      </c>
      <c r="H519" s="319">
        <v>8554.1</v>
      </c>
      <c r="I519" s="321">
        <v>0</v>
      </c>
      <c r="J519" s="319">
        <v>6212.1</v>
      </c>
      <c r="K519" s="231">
        <f t="shared" si="129"/>
        <v>5631160.6300000008</v>
      </c>
      <c r="L519" s="187">
        <v>0</v>
      </c>
      <c r="M519" s="187">
        <v>0</v>
      </c>
      <c r="N519" s="187">
        <v>0</v>
      </c>
      <c r="O519" s="187">
        <f>'[1]Прод. прилож (2)'!$D$162</f>
        <v>5631160.6300000008</v>
      </c>
      <c r="P519" s="187">
        <f t="shared" si="128"/>
        <v>658.29960252978105</v>
      </c>
      <c r="Q519" s="41">
        <v>9673</v>
      </c>
      <c r="R519" s="57" t="s">
        <v>33</v>
      </c>
      <c r="S519" s="138"/>
      <c r="T519" s="32"/>
      <c r="U519" s="32"/>
    </row>
    <row r="520" spans="1:207" s="229" customFormat="1" ht="30" customHeight="1" x14ac:dyDescent="0.25">
      <c r="A520" s="356"/>
      <c r="B520" s="421"/>
      <c r="C520" s="316"/>
      <c r="D520" s="316"/>
      <c r="E520" s="314"/>
      <c r="F520" s="344"/>
      <c r="G520" s="344"/>
      <c r="H520" s="320"/>
      <c r="I520" s="322"/>
      <c r="J520" s="320"/>
      <c r="K520" s="231">
        <f t="shared" ref="K520" si="137">SUM(L520:O520)</f>
        <v>3102763.2</v>
      </c>
      <c r="L520" s="187">
        <v>0</v>
      </c>
      <c r="M520" s="187">
        <v>0</v>
      </c>
      <c r="N520" s="187">
        <v>0</v>
      </c>
      <c r="O520" s="187">
        <f>'[1]Прод. прилож (2)'!$D$618</f>
        <v>3102763.2</v>
      </c>
      <c r="P520" s="187">
        <f>K520/H519</f>
        <v>362.7223436714558</v>
      </c>
      <c r="Q520" s="41">
        <v>9673</v>
      </c>
      <c r="R520" s="57" t="s">
        <v>34</v>
      </c>
      <c r="S520" s="54"/>
      <c r="T520" s="32"/>
      <c r="U520" s="32"/>
    </row>
    <row r="521" spans="1:207" s="229" customFormat="1" ht="30" customHeight="1" x14ac:dyDescent="0.25">
      <c r="A521" s="369" t="s">
        <v>1522</v>
      </c>
      <c r="B521" s="420" t="s">
        <v>219</v>
      </c>
      <c r="C521" s="315">
        <v>1983</v>
      </c>
      <c r="D521" s="315" t="s">
        <v>141</v>
      </c>
      <c r="E521" s="313" t="s">
        <v>18</v>
      </c>
      <c r="F521" s="343">
        <v>5</v>
      </c>
      <c r="G521" s="343">
        <v>10</v>
      </c>
      <c r="H521" s="319">
        <v>10547.8</v>
      </c>
      <c r="I521" s="321">
        <v>0</v>
      </c>
      <c r="J521" s="319">
        <v>7609.2</v>
      </c>
      <c r="K521" s="231">
        <f t="shared" si="129"/>
        <v>27881612.219999999</v>
      </c>
      <c r="L521" s="187">
        <v>0</v>
      </c>
      <c r="M521" s="187">
        <v>0</v>
      </c>
      <c r="N521" s="187">
        <v>0</v>
      </c>
      <c r="O521" s="187">
        <f>'[1]Прод. прилож (2)'!$D$163</f>
        <v>27881612.219999999</v>
      </c>
      <c r="P521" s="187">
        <f t="shared" si="128"/>
        <v>2643.3580670850793</v>
      </c>
      <c r="Q521" s="41">
        <v>9673</v>
      </c>
      <c r="R521" s="57" t="s">
        <v>33</v>
      </c>
      <c r="S521" s="138"/>
      <c r="T521" s="32"/>
      <c r="U521" s="32"/>
    </row>
    <row r="522" spans="1:207" s="229" customFormat="1" ht="30" customHeight="1" x14ac:dyDescent="0.25">
      <c r="A522" s="356"/>
      <c r="B522" s="421"/>
      <c r="C522" s="316"/>
      <c r="D522" s="316"/>
      <c r="E522" s="314"/>
      <c r="F522" s="344"/>
      <c r="G522" s="344"/>
      <c r="H522" s="320"/>
      <c r="I522" s="322"/>
      <c r="J522" s="320"/>
      <c r="K522" s="231">
        <f t="shared" ref="K522" si="138">SUM(L522:O522)</f>
        <v>23260417.010000002</v>
      </c>
      <c r="L522" s="187">
        <v>0</v>
      </c>
      <c r="M522" s="187">
        <v>0</v>
      </c>
      <c r="N522" s="187">
        <v>0</v>
      </c>
      <c r="O522" s="187">
        <f>'[1]Прод. прилож (2)'!$D$619</f>
        <v>23260417.010000002</v>
      </c>
      <c r="P522" s="187">
        <f>K522/H521</f>
        <v>2205.2387237148982</v>
      </c>
      <c r="Q522" s="41">
        <v>9673</v>
      </c>
      <c r="R522" s="57" t="s">
        <v>34</v>
      </c>
      <c r="S522" s="54"/>
      <c r="T522" s="32"/>
      <c r="U522" s="32"/>
    </row>
    <row r="523" spans="1:207" s="229" customFormat="1" ht="30" customHeight="1" x14ac:dyDescent="0.25">
      <c r="A523" s="228">
        <v>401</v>
      </c>
      <c r="B523" s="78" t="s">
        <v>256</v>
      </c>
      <c r="C523" s="184">
        <v>1976</v>
      </c>
      <c r="D523" s="184" t="s">
        <v>141</v>
      </c>
      <c r="E523" s="184" t="s">
        <v>18</v>
      </c>
      <c r="F523" s="230">
        <v>9</v>
      </c>
      <c r="G523" s="230">
        <v>4</v>
      </c>
      <c r="H523" s="39">
        <v>9696.2999999999993</v>
      </c>
      <c r="I523" s="44">
        <v>834.1</v>
      </c>
      <c r="J523" s="39">
        <v>7560.9</v>
      </c>
      <c r="K523" s="231">
        <f t="shared" si="129"/>
        <v>104195.6</v>
      </c>
      <c r="L523" s="187">
        <v>0</v>
      </c>
      <c r="M523" s="187">
        <v>0</v>
      </c>
      <c r="N523" s="187">
        <v>0</v>
      </c>
      <c r="O523" s="187">
        <f>'[2]Прод. прилож (2)'!$D$1295</f>
        <v>104195.6</v>
      </c>
      <c r="P523" s="187">
        <f t="shared" si="128"/>
        <v>10.745913389643473</v>
      </c>
      <c r="Q523" s="41">
        <v>9673</v>
      </c>
      <c r="R523" s="57" t="s">
        <v>35</v>
      </c>
      <c r="S523" s="46"/>
      <c r="T523" s="15"/>
      <c r="U523" s="15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113"/>
      <c r="AS523" s="113"/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13"/>
      <c r="BD523" s="113"/>
      <c r="BE523" s="113"/>
      <c r="BF523" s="113"/>
      <c r="BG523" s="113"/>
      <c r="BH523" s="113"/>
      <c r="BI523" s="113"/>
      <c r="BJ523" s="113"/>
      <c r="BK523" s="113"/>
      <c r="BL523" s="113"/>
      <c r="BM523" s="113"/>
      <c r="BN523" s="113"/>
      <c r="BO523" s="113"/>
      <c r="BP523" s="113"/>
      <c r="BQ523" s="113"/>
      <c r="BR523" s="113"/>
      <c r="BS523" s="113"/>
      <c r="BT523" s="113"/>
      <c r="BU523" s="113"/>
      <c r="BV523" s="113"/>
      <c r="BW523" s="113"/>
      <c r="BX523" s="113"/>
      <c r="BY523" s="113"/>
      <c r="BZ523" s="113"/>
      <c r="CA523" s="113"/>
      <c r="CB523" s="113"/>
      <c r="CC523" s="113"/>
      <c r="CD523" s="113"/>
      <c r="CE523" s="113"/>
      <c r="CF523" s="113"/>
      <c r="CG523" s="113"/>
      <c r="CH523" s="113"/>
      <c r="CI523" s="113"/>
      <c r="CJ523" s="113"/>
      <c r="CK523" s="113"/>
      <c r="CL523" s="113"/>
      <c r="CM523" s="113"/>
      <c r="CN523" s="113"/>
      <c r="CO523" s="113"/>
      <c r="CP523" s="113"/>
      <c r="CQ523" s="113"/>
      <c r="CR523" s="113"/>
      <c r="CS523" s="113"/>
      <c r="CT523" s="113"/>
      <c r="CU523" s="113"/>
      <c r="CV523" s="113"/>
      <c r="CW523" s="113"/>
      <c r="CX523" s="113"/>
      <c r="CY523" s="113"/>
      <c r="CZ523" s="113"/>
      <c r="DA523" s="113"/>
      <c r="DB523" s="113"/>
      <c r="DC523" s="113"/>
      <c r="DD523" s="113"/>
      <c r="DE523" s="113"/>
      <c r="DF523" s="113"/>
      <c r="DG523" s="113"/>
      <c r="DH523" s="113"/>
      <c r="DI523" s="113"/>
      <c r="DJ523" s="113"/>
      <c r="DK523" s="113"/>
      <c r="DL523" s="113"/>
      <c r="DM523" s="113"/>
      <c r="DN523" s="113"/>
      <c r="DO523" s="113"/>
      <c r="DP523" s="113"/>
      <c r="DQ523" s="113"/>
      <c r="DR523" s="113"/>
      <c r="DS523" s="113"/>
      <c r="DT523" s="113"/>
      <c r="DU523" s="113"/>
      <c r="DV523" s="113"/>
      <c r="DW523" s="113"/>
      <c r="DX523" s="113"/>
      <c r="DY523" s="113"/>
      <c r="DZ523" s="113"/>
      <c r="EA523" s="113"/>
      <c r="EB523" s="113"/>
      <c r="EC523" s="113"/>
      <c r="ED523" s="113"/>
      <c r="EE523" s="113"/>
      <c r="EF523" s="113"/>
      <c r="EG523" s="113"/>
      <c r="EH523" s="113"/>
      <c r="EI523" s="113"/>
      <c r="EJ523" s="113"/>
      <c r="EK523" s="113"/>
      <c r="EL523" s="113"/>
      <c r="EM523" s="113"/>
      <c r="EN523" s="113"/>
      <c r="EO523" s="113"/>
      <c r="EP523" s="113"/>
      <c r="EQ523" s="113"/>
      <c r="ER523" s="113"/>
      <c r="ES523" s="113"/>
      <c r="ET523" s="113"/>
      <c r="EU523" s="113"/>
      <c r="EV523" s="113"/>
      <c r="EW523" s="113"/>
      <c r="EX523" s="113"/>
      <c r="EY523" s="113"/>
      <c r="EZ523" s="113"/>
      <c r="FA523" s="113"/>
      <c r="FB523" s="113"/>
      <c r="FC523" s="113"/>
      <c r="FD523" s="113"/>
      <c r="FE523" s="113"/>
      <c r="FF523" s="113"/>
      <c r="FG523" s="113"/>
      <c r="FH523" s="113"/>
      <c r="FI523" s="113"/>
      <c r="FJ523" s="113"/>
      <c r="FK523" s="113"/>
      <c r="FL523" s="113"/>
      <c r="FM523" s="113"/>
      <c r="FN523" s="113"/>
      <c r="FO523" s="113"/>
      <c r="FP523" s="113"/>
      <c r="FQ523" s="113"/>
      <c r="FR523" s="113"/>
      <c r="FS523" s="113"/>
      <c r="FT523" s="113"/>
      <c r="FU523" s="113"/>
      <c r="FV523" s="113"/>
      <c r="FW523" s="113"/>
      <c r="FX523" s="113"/>
      <c r="FY523" s="113"/>
      <c r="FZ523" s="113"/>
      <c r="GA523" s="113"/>
      <c r="GB523" s="113"/>
      <c r="GC523" s="113"/>
      <c r="GD523" s="113"/>
      <c r="GE523" s="113"/>
      <c r="GF523" s="113"/>
      <c r="GG523" s="113"/>
      <c r="GH523" s="113"/>
      <c r="GI523" s="113"/>
      <c r="GJ523" s="113"/>
      <c r="GK523" s="113"/>
      <c r="GL523" s="113"/>
      <c r="GM523" s="113"/>
      <c r="GN523" s="113"/>
      <c r="GO523" s="113"/>
      <c r="GP523" s="113"/>
      <c r="GQ523" s="113"/>
      <c r="GR523" s="113"/>
      <c r="GS523" s="113"/>
      <c r="GT523" s="113"/>
      <c r="GU523" s="113"/>
      <c r="GV523" s="113"/>
      <c r="GW523" s="113"/>
      <c r="GX523" s="113"/>
      <c r="GY523" s="113"/>
    </row>
    <row r="524" spans="1:207" s="229" customFormat="1" ht="30" customHeight="1" x14ac:dyDescent="0.25">
      <c r="A524" s="228">
        <v>402</v>
      </c>
      <c r="B524" s="78" t="s">
        <v>257</v>
      </c>
      <c r="C524" s="184">
        <v>1976</v>
      </c>
      <c r="D524" s="184" t="s">
        <v>141</v>
      </c>
      <c r="E524" s="184" t="s">
        <v>18</v>
      </c>
      <c r="F524" s="230">
        <v>9</v>
      </c>
      <c r="G524" s="230">
        <v>4</v>
      </c>
      <c r="H524" s="39">
        <v>9631.7999999999993</v>
      </c>
      <c r="I524" s="44">
        <v>0</v>
      </c>
      <c r="J524" s="39">
        <v>7542.9</v>
      </c>
      <c r="K524" s="231">
        <f t="shared" si="129"/>
        <v>104195.6</v>
      </c>
      <c r="L524" s="187">
        <v>0</v>
      </c>
      <c r="M524" s="187">
        <v>0</v>
      </c>
      <c r="N524" s="187">
        <v>0</v>
      </c>
      <c r="O524" s="187">
        <f>'[2]Прод. прилож (2)'!$D$1296</f>
        <v>104195.6</v>
      </c>
      <c r="P524" s="187">
        <f t="shared" si="128"/>
        <v>10.817874125293301</v>
      </c>
      <c r="Q524" s="41">
        <v>9673</v>
      </c>
      <c r="R524" s="57" t="s">
        <v>35</v>
      </c>
      <c r="S524" s="46"/>
      <c r="T524" s="15"/>
      <c r="U524" s="15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113"/>
      <c r="AS524" s="113"/>
      <c r="AT524" s="113"/>
      <c r="AU524" s="113"/>
      <c r="AV524" s="113"/>
      <c r="AW524" s="113"/>
      <c r="AX524" s="113"/>
      <c r="AY524" s="113"/>
      <c r="AZ524" s="113"/>
      <c r="BA524" s="113"/>
      <c r="BB524" s="113"/>
      <c r="BC524" s="113"/>
      <c r="BD524" s="113"/>
      <c r="BE524" s="113"/>
      <c r="BF524" s="113"/>
      <c r="BG524" s="113"/>
      <c r="BH524" s="113"/>
      <c r="BI524" s="113"/>
      <c r="BJ524" s="113"/>
      <c r="BK524" s="113"/>
      <c r="BL524" s="113"/>
      <c r="BM524" s="113"/>
      <c r="BN524" s="113"/>
      <c r="BO524" s="113"/>
      <c r="BP524" s="113"/>
      <c r="BQ524" s="113"/>
      <c r="BR524" s="113"/>
      <c r="BS524" s="113"/>
      <c r="BT524" s="113"/>
      <c r="BU524" s="113"/>
      <c r="BV524" s="113"/>
      <c r="BW524" s="113"/>
      <c r="BX524" s="113"/>
      <c r="BY524" s="113"/>
      <c r="BZ524" s="113"/>
      <c r="CA524" s="113"/>
      <c r="CB524" s="113"/>
      <c r="CC524" s="113"/>
      <c r="CD524" s="113"/>
      <c r="CE524" s="113"/>
      <c r="CF524" s="113"/>
      <c r="CG524" s="113"/>
      <c r="CH524" s="113"/>
      <c r="CI524" s="113"/>
      <c r="CJ524" s="113"/>
      <c r="CK524" s="113"/>
      <c r="CL524" s="113"/>
      <c r="CM524" s="113"/>
      <c r="CN524" s="113"/>
      <c r="CO524" s="113"/>
      <c r="CP524" s="113"/>
      <c r="CQ524" s="113"/>
      <c r="CR524" s="113"/>
      <c r="CS524" s="113"/>
      <c r="CT524" s="113"/>
      <c r="CU524" s="113"/>
      <c r="CV524" s="113"/>
      <c r="CW524" s="113"/>
      <c r="CX524" s="113"/>
      <c r="CY524" s="113"/>
      <c r="CZ524" s="113"/>
      <c r="DA524" s="113"/>
      <c r="DB524" s="113"/>
      <c r="DC524" s="113"/>
      <c r="DD524" s="113"/>
      <c r="DE524" s="113"/>
      <c r="DF524" s="113"/>
      <c r="DG524" s="113"/>
      <c r="DH524" s="113"/>
      <c r="DI524" s="113"/>
      <c r="DJ524" s="113"/>
      <c r="DK524" s="113"/>
      <c r="DL524" s="113"/>
      <c r="DM524" s="113"/>
      <c r="DN524" s="113"/>
      <c r="DO524" s="113"/>
      <c r="DP524" s="113"/>
      <c r="DQ524" s="113"/>
      <c r="DR524" s="113"/>
      <c r="DS524" s="113"/>
      <c r="DT524" s="113"/>
      <c r="DU524" s="113"/>
      <c r="DV524" s="113"/>
      <c r="DW524" s="113"/>
      <c r="DX524" s="113"/>
      <c r="DY524" s="113"/>
      <c r="DZ524" s="113"/>
      <c r="EA524" s="113"/>
      <c r="EB524" s="113"/>
      <c r="EC524" s="113"/>
      <c r="ED524" s="113"/>
      <c r="EE524" s="113"/>
      <c r="EF524" s="113"/>
      <c r="EG524" s="113"/>
      <c r="EH524" s="113"/>
      <c r="EI524" s="113"/>
      <c r="EJ524" s="113"/>
      <c r="EK524" s="113"/>
      <c r="EL524" s="113"/>
      <c r="EM524" s="113"/>
      <c r="EN524" s="113"/>
      <c r="EO524" s="113"/>
      <c r="EP524" s="113"/>
      <c r="EQ524" s="113"/>
      <c r="ER524" s="113"/>
      <c r="ES524" s="113"/>
      <c r="ET524" s="113"/>
      <c r="EU524" s="113"/>
      <c r="EV524" s="113"/>
      <c r="EW524" s="113"/>
      <c r="EX524" s="113"/>
      <c r="EY524" s="113"/>
      <c r="EZ524" s="113"/>
      <c r="FA524" s="113"/>
      <c r="FB524" s="113"/>
      <c r="FC524" s="113"/>
      <c r="FD524" s="113"/>
      <c r="FE524" s="113"/>
      <c r="FF524" s="113"/>
      <c r="FG524" s="113"/>
      <c r="FH524" s="113"/>
      <c r="FI524" s="113"/>
      <c r="FJ524" s="113"/>
      <c r="FK524" s="113"/>
      <c r="FL524" s="113"/>
      <c r="FM524" s="113"/>
      <c r="FN524" s="113"/>
      <c r="FO524" s="113"/>
      <c r="FP524" s="113"/>
      <c r="FQ524" s="113"/>
      <c r="FR524" s="113"/>
      <c r="FS524" s="113"/>
      <c r="FT524" s="113"/>
      <c r="FU524" s="113"/>
      <c r="FV524" s="113"/>
      <c r="FW524" s="113"/>
      <c r="FX524" s="113"/>
      <c r="FY524" s="113"/>
      <c r="FZ524" s="113"/>
      <c r="GA524" s="113"/>
      <c r="GB524" s="113"/>
      <c r="GC524" s="113"/>
      <c r="GD524" s="113"/>
      <c r="GE524" s="113"/>
      <c r="GF524" s="113"/>
      <c r="GG524" s="113"/>
      <c r="GH524" s="113"/>
      <c r="GI524" s="113"/>
      <c r="GJ524" s="113"/>
      <c r="GK524" s="113"/>
      <c r="GL524" s="113"/>
      <c r="GM524" s="113"/>
      <c r="GN524" s="113"/>
      <c r="GO524" s="113"/>
      <c r="GP524" s="113"/>
      <c r="GQ524" s="113"/>
      <c r="GR524" s="113"/>
      <c r="GS524" s="113"/>
      <c r="GT524" s="113"/>
      <c r="GU524" s="113"/>
      <c r="GV524" s="113"/>
      <c r="GW524" s="113"/>
      <c r="GX524" s="113"/>
      <c r="GY524" s="113"/>
    </row>
    <row r="525" spans="1:207" s="229" customFormat="1" ht="30" customHeight="1" x14ac:dyDescent="0.25">
      <c r="A525" s="228">
        <v>403</v>
      </c>
      <c r="B525" s="78" t="s">
        <v>220</v>
      </c>
      <c r="C525" s="184">
        <v>1964</v>
      </c>
      <c r="D525" s="184" t="s">
        <v>141</v>
      </c>
      <c r="E525" s="184" t="s">
        <v>16</v>
      </c>
      <c r="F525" s="230">
        <v>2</v>
      </c>
      <c r="G525" s="230">
        <v>1</v>
      </c>
      <c r="H525" s="231">
        <v>1072.8</v>
      </c>
      <c r="I525" s="232">
        <v>0</v>
      </c>
      <c r="J525" s="232">
        <v>481.6</v>
      </c>
      <c r="K525" s="231">
        <f t="shared" si="129"/>
        <v>8774773.9199999999</v>
      </c>
      <c r="L525" s="187">
        <v>0</v>
      </c>
      <c r="M525" s="187">
        <v>0</v>
      </c>
      <c r="N525" s="187">
        <v>0</v>
      </c>
      <c r="O525" s="231">
        <f>'[1]Прод. прилож (2)'!$D$164</f>
        <v>8774773.9199999999</v>
      </c>
      <c r="P525" s="187">
        <f t="shared" si="128"/>
        <v>8179.3194630872486</v>
      </c>
      <c r="Q525" s="41">
        <v>9673</v>
      </c>
      <c r="R525" s="57" t="s">
        <v>33</v>
      </c>
      <c r="S525" s="138"/>
      <c r="T525" s="32"/>
      <c r="U525" s="32"/>
    </row>
    <row r="526" spans="1:207" s="229" customFormat="1" ht="30" customHeight="1" x14ac:dyDescent="0.25">
      <c r="A526" s="228">
        <v>404</v>
      </c>
      <c r="B526" s="78" t="s">
        <v>258</v>
      </c>
      <c r="C526" s="229">
        <v>1987</v>
      </c>
      <c r="D526" s="184" t="s">
        <v>141</v>
      </c>
      <c r="E526" s="184" t="s">
        <v>16</v>
      </c>
      <c r="F526" s="230">
        <v>3</v>
      </c>
      <c r="G526" s="230">
        <v>2</v>
      </c>
      <c r="H526" s="39">
        <v>1815.1</v>
      </c>
      <c r="I526" s="44">
        <v>0</v>
      </c>
      <c r="J526" s="39">
        <v>859.1</v>
      </c>
      <c r="K526" s="231">
        <f t="shared" si="129"/>
        <v>40056.769999999997</v>
      </c>
      <c r="L526" s="187">
        <v>0</v>
      </c>
      <c r="M526" s="187">
        <v>0</v>
      </c>
      <c r="N526" s="187">
        <v>0</v>
      </c>
      <c r="O526" s="187">
        <f>'[2]Прод. прилож (2)'!$D$1297</f>
        <v>40056.769999999997</v>
      </c>
      <c r="P526" s="187">
        <f t="shared" si="128"/>
        <v>22.068629827557711</v>
      </c>
      <c r="Q526" s="41">
        <v>9673</v>
      </c>
      <c r="R526" s="57" t="s">
        <v>35</v>
      </c>
      <c r="S526" s="46"/>
      <c r="T526" s="15"/>
      <c r="U526" s="15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113"/>
      <c r="AS526" s="113"/>
      <c r="AT526" s="113"/>
      <c r="AU526" s="113"/>
      <c r="AV526" s="113"/>
      <c r="AW526" s="113"/>
      <c r="AX526" s="113"/>
      <c r="AY526" s="113"/>
      <c r="AZ526" s="113"/>
      <c r="BA526" s="113"/>
      <c r="BB526" s="113"/>
      <c r="BC526" s="113"/>
      <c r="BD526" s="113"/>
      <c r="BE526" s="113"/>
      <c r="BF526" s="113"/>
      <c r="BG526" s="113"/>
      <c r="BH526" s="113"/>
      <c r="BI526" s="113"/>
      <c r="BJ526" s="113"/>
      <c r="BK526" s="113"/>
      <c r="BL526" s="113"/>
      <c r="BM526" s="113"/>
      <c r="BN526" s="113"/>
      <c r="BO526" s="113"/>
      <c r="BP526" s="113"/>
      <c r="BQ526" s="113"/>
      <c r="BR526" s="113"/>
      <c r="BS526" s="113"/>
      <c r="BT526" s="113"/>
      <c r="BU526" s="113"/>
      <c r="BV526" s="113"/>
      <c r="BW526" s="113"/>
      <c r="BX526" s="113"/>
      <c r="BY526" s="113"/>
      <c r="BZ526" s="113"/>
      <c r="CA526" s="113"/>
      <c r="CB526" s="113"/>
      <c r="CC526" s="113"/>
      <c r="CD526" s="113"/>
      <c r="CE526" s="113"/>
      <c r="CF526" s="113"/>
      <c r="CG526" s="113"/>
      <c r="CH526" s="113"/>
      <c r="CI526" s="113"/>
      <c r="CJ526" s="113"/>
      <c r="CK526" s="113"/>
      <c r="CL526" s="113"/>
      <c r="CM526" s="113"/>
      <c r="CN526" s="113"/>
      <c r="CO526" s="113"/>
      <c r="CP526" s="113"/>
      <c r="CQ526" s="113"/>
      <c r="CR526" s="113"/>
      <c r="CS526" s="113"/>
      <c r="CT526" s="113"/>
      <c r="CU526" s="113"/>
      <c r="CV526" s="113"/>
      <c r="CW526" s="113"/>
      <c r="CX526" s="113"/>
      <c r="CY526" s="113"/>
      <c r="CZ526" s="113"/>
      <c r="DA526" s="113"/>
      <c r="DB526" s="113"/>
      <c r="DC526" s="113"/>
      <c r="DD526" s="113"/>
      <c r="DE526" s="113"/>
      <c r="DF526" s="113"/>
      <c r="DG526" s="113"/>
      <c r="DH526" s="113"/>
      <c r="DI526" s="113"/>
      <c r="DJ526" s="113"/>
      <c r="DK526" s="113"/>
      <c r="DL526" s="113"/>
      <c r="DM526" s="113"/>
      <c r="DN526" s="113"/>
      <c r="DO526" s="113"/>
      <c r="DP526" s="113"/>
      <c r="DQ526" s="113"/>
      <c r="DR526" s="113"/>
      <c r="DS526" s="113"/>
      <c r="DT526" s="113"/>
      <c r="DU526" s="113"/>
      <c r="DV526" s="113"/>
      <c r="DW526" s="113"/>
      <c r="DX526" s="113"/>
      <c r="DY526" s="113"/>
      <c r="DZ526" s="113"/>
      <c r="EA526" s="113"/>
      <c r="EB526" s="113"/>
      <c r="EC526" s="113"/>
      <c r="ED526" s="113"/>
      <c r="EE526" s="113"/>
      <c r="EF526" s="113"/>
      <c r="EG526" s="113"/>
      <c r="EH526" s="113"/>
      <c r="EI526" s="113"/>
      <c r="EJ526" s="113"/>
      <c r="EK526" s="113"/>
      <c r="EL526" s="113"/>
      <c r="EM526" s="113"/>
      <c r="EN526" s="113"/>
      <c r="EO526" s="113"/>
      <c r="EP526" s="113"/>
      <c r="EQ526" s="113"/>
      <c r="ER526" s="113"/>
      <c r="ES526" s="113"/>
      <c r="ET526" s="113"/>
      <c r="EU526" s="113"/>
      <c r="EV526" s="113"/>
      <c r="EW526" s="113"/>
      <c r="EX526" s="113"/>
      <c r="EY526" s="113"/>
      <c r="EZ526" s="113"/>
      <c r="FA526" s="113"/>
      <c r="FB526" s="113"/>
      <c r="FC526" s="113"/>
      <c r="FD526" s="113"/>
      <c r="FE526" s="113"/>
      <c r="FF526" s="113"/>
      <c r="FG526" s="113"/>
      <c r="FH526" s="113"/>
      <c r="FI526" s="113"/>
      <c r="FJ526" s="113"/>
      <c r="FK526" s="113"/>
      <c r="FL526" s="113"/>
      <c r="FM526" s="113"/>
      <c r="FN526" s="113"/>
      <c r="FO526" s="113"/>
      <c r="FP526" s="113"/>
      <c r="FQ526" s="113"/>
      <c r="FR526" s="113"/>
      <c r="FS526" s="113"/>
      <c r="FT526" s="113"/>
      <c r="FU526" s="113"/>
      <c r="FV526" s="113"/>
      <c r="FW526" s="113"/>
      <c r="FX526" s="113"/>
      <c r="FY526" s="113"/>
      <c r="FZ526" s="113"/>
      <c r="GA526" s="113"/>
      <c r="GB526" s="113"/>
      <c r="GC526" s="113"/>
      <c r="GD526" s="113"/>
      <c r="GE526" s="113"/>
      <c r="GF526" s="113"/>
      <c r="GG526" s="113"/>
      <c r="GH526" s="113"/>
      <c r="GI526" s="113"/>
      <c r="GJ526" s="113"/>
      <c r="GK526" s="113"/>
      <c r="GL526" s="113"/>
      <c r="GM526" s="113"/>
      <c r="GN526" s="113"/>
      <c r="GO526" s="113"/>
      <c r="GP526" s="113"/>
      <c r="GQ526" s="113"/>
      <c r="GR526" s="113"/>
      <c r="GS526" s="113"/>
      <c r="GT526" s="113"/>
      <c r="GU526" s="113"/>
      <c r="GV526" s="113"/>
      <c r="GW526" s="113"/>
      <c r="GX526" s="113"/>
      <c r="GY526" s="113"/>
    </row>
    <row r="527" spans="1:207" s="229" customFormat="1" ht="30" customHeight="1" x14ac:dyDescent="0.25">
      <c r="A527" s="228">
        <v>405</v>
      </c>
      <c r="B527" s="78" t="s">
        <v>1225</v>
      </c>
      <c r="C527" s="229">
        <v>1971</v>
      </c>
      <c r="D527" s="184" t="s">
        <v>141</v>
      </c>
      <c r="E527" s="184" t="s">
        <v>16</v>
      </c>
      <c r="F527" s="230">
        <v>5</v>
      </c>
      <c r="G527" s="230">
        <v>1</v>
      </c>
      <c r="H527" s="39">
        <v>4908.7</v>
      </c>
      <c r="I527" s="44">
        <v>711</v>
      </c>
      <c r="J527" s="39">
        <v>2474.9</v>
      </c>
      <c r="K527" s="231">
        <f>SUM(L527:O527)</f>
        <v>9196889.1699999999</v>
      </c>
      <c r="L527" s="187">
        <v>0</v>
      </c>
      <c r="M527" s="187">
        <v>0</v>
      </c>
      <c r="N527" s="187">
        <v>0</v>
      </c>
      <c r="O527" s="187">
        <f>'[1]Прод. прилож (2)'!$D$620</f>
        <v>9196889.1699999999</v>
      </c>
      <c r="P527" s="187">
        <f t="shared" si="128"/>
        <v>1873.5895797257931</v>
      </c>
      <c r="Q527" s="41">
        <v>9673</v>
      </c>
      <c r="R527" s="57" t="s">
        <v>34</v>
      </c>
      <c r="S527" s="15"/>
      <c r="T527" s="15"/>
      <c r="U527" s="15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113"/>
      <c r="AS527" s="113"/>
      <c r="AT527" s="113"/>
      <c r="AU527" s="113"/>
      <c r="AV527" s="113"/>
      <c r="AW527" s="113"/>
      <c r="AX527" s="113"/>
      <c r="AY527" s="113"/>
      <c r="AZ527" s="113"/>
      <c r="BA527" s="113"/>
      <c r="BB527" s="113"/>
      <c r="BC527" s="113"/>
      <c r="BD527" s="113"/>
      <c r="BE527" s="113"/>
      <c r="BF527" s="113"/>
      <c r="BG527" s="113"/>
      <c r="BH527" s="113"/>
      <c r="BI527" s="113"/>
      <c r="BJ527" s="113"/>
      <c r="BK527" s="113"/>
      <c r="BL527" s="113"/>
      <c r="BM527" s="113"/>
      <c r="BN527" s="113"/>
      <c r="BO527" s="113"/>
      <c r="BP527" s="113"/>
      <c r="BQ527" s="113"/>
      <c r="BR527" s="113"/>
      <c r="BS527" s="113"/>
      <c r="BT527" s="113"/>
      <c r="BU527" s="113"/>
      <c r="BV527" s="113"/>
      <c r="BW527" s="113"/>
      <c r="BX527" s="113"/>
      <c r="BY527" s="113"/>
      <c r="BZ527" s="113"/>
      <c r="CA527" s="113"/>
      <c r="CB527" s="113"/>
      <c r="CC527" s="113"/>
      <c r="CD527" s="113"/>
      <c r="CE527" s="113"/>
      <c r="CF527" s="113"/>
      <c r="CG527" s="113"/>
      <c r="CH527" s="113"/>
      <c r="CI527" s="113"/>
      <c r="CJ527" s="113"/>
      <c r="CK527" s="113"/>
      <c r="CL527" s="113"/>
      <c r="CM527" s="113"/>
      <c r="CN527" s="113"/>
      <c r="CO527" s="113"/>
      <c r="CP527" s="113"/>
      <c r="CQ527" s="113"/>
      <c r="CR527" s="113"/>
      <c r="CS527" s="113"/>
      <c r="CT527" s="113"/>
      <c r="CU527" s="113"/>
      <c r="CV527" s="113"/>
      <c r="CW527" s="113"/>
      <c r="CX527" s="113"/>
      <c r="CY527" s="113"/>
      <c r="CZ527" s="113"/>
      <c r="DA527" s="113"/>
      <c r="DB527" s="113"/>
      <c r="DC527" s="113"/>
      <c r="DD527" s="113"/>
      <c r="DE527" s="113"/>
      <c r="DF527" s="113"/>
      <c r="DG527" s="113"/>
      <c r="DH527" s="113"/>
      <c r="DI527" s="113"/>
      <c r="DJ527" s="113"/>
      <c r="DK527" s="113"/>
      <c r="DL527" s="113"/>
      <c r="DM527" s="113"/>
      <c r="DN527" s="113"/>
      <c r="DO527" s="113"/>
      <c r="DP527" s="113"/>
      <c r="DQ527" s="113"/>
      <c r="DR527" s="113"/>
      <c r="DS527" s="113"/>
      <c r="DT527" s="113"/>
      <c r="DU527" s="113"/>
      <c r="DV527" s="113"/>
      <c r="DW527" s="113"/>
      <c r="DX527" s="113"/>
      <c r="DY527" s="113"/>
      <c r="DZ527" s="113"/>
      <c r="EA527" s="113"/>
      <c r="EB527" s="113"/>
      <c r="EC527" s="113"/>
      <c r="ED527" s="113"/>
      <c r="EE527" s="113"/>
      <c r="EF527" s="113"/>
      <c r="EG527" s="113"/>
      <c r="EH527" s="113"/>
      <c r="EI527" s="113"/>
      <c r="EJ527" s="113"/>
      <c r="EK527" s="113"/>
      <c r="EL527" s="113"/>
      <c r="EM527" s="113"/>
      <c r="EN527" s="113"/>
      <c r="EO527" s="113"/>
      <c r="EP527" s="113"/>
      <c r="EQ527" s="113"/>
      <c r="ER527" s="113"/>
      <c r="ES527" s="113"/>
      <c r="ET527" s="113"/>
      <c r="EU527" s="113"/>
      <c r="EV527" s="113"/>
      <c r="EW527" s="113"/>
      <c r="EX527" s="113"/>
      <c r="EY527" s="113"/>
      <c r="EZ527" s="113"/>
      <c r="FA527" s="113"/>
      <c r="FB527" s="113"/>
      <c r="FC527" s="113"/>
      <c r="FD527" s="113"/>
      <c r="FE527" s="113"/>
      <c r="FF527" s="113"/>
      <c r="FG527" s="113"/>
      <c r="FH527" s="113"/>
      <c r="FI527" s="113"/>
      <c r="FJ527" s="113"/>
      <c r="FK527" s="113"/>
      <c r="FL527" s="113"/>
      <c r="FM527" s="113"/>
      <c r="FN527" s="113"/>
      <c r="FO527" s="113"/>
      <c r="FP527" s="113"/>
      <c r="FQ527" s="113"/>
      <c r="FR527" s="113"/>
      <c r="FS527" s="113"/>
      <c r="FT527" s="113"/>
      <c r="FU527" s="113"/>
      <c r="FV527" s="113"/>
      <c r="FW527" s="113"/>
      <c r="FX527" s="113"/>
      <c r="FY527" s="113"/>
      <c r="FZ527" s="113"/>
      <c r="GA527" s="113"/>
      <c r="GB527" s="113"/>
      <c r="GC527" s="113"/>
      <c r="GD527" s="113"/>
      <c r="GE527" s="113"/>
      <c r="GF527" s="113"/>
      <c r="GG527" s="113"/>
      <c r="GH527" s="113"/>
      <c r="GI527" s="113"/>
      <c r="GJ527" s="113"/>
      <c r="GK527" s="113"/>
      <c r="GL527" s="113"/>
      <c r="GM527" s="113"/>
      <c r="GN527" s="113"/>
      <c r="GO527" s="113"/>
      <c r="GP527" s="113"/>
      <c r="GQ527" s="113"/>
      <c r="GR527" s="113"/>
      <c r="GS527" s="113"/>
      <c r="GT527" s="113"/>
      <c r="GU527" s="113"/>
      <c r="GV527" s="113"/>
      <c r="GW527" s="113"/>
      <c r="GX527" s="113"/>
      <c r="GY527" s="113"/>
    </row>
    <row r="528" spans="1:207" s="229" customFormat="1" ht="30" customHeight="1" x14ac:dyDescent="0.25">
      <c r="A528" s="228">
        <v>406</v>
      </c>
      <c r="B528" s="78" t="s">
        <v>1226</v>
      </c>
      <c r="C528" s="229">
        <v>1971</v>
      </c>
      <c r="D528" s="184" t="s">
        <v>141</v>
      </c>
      <c r="E528" s="184" t="s">
        <v>16</v>
      </c>
      <c r="F528" s="230">
        <v>5</v>
      </c>
      <c r="G528" s="230">
        <v>1</v>
      </c>
      <c r="H528" s="39">
        <v>5249.7</v>
      </c>
      <c r="I528" s="44">
        <v>892.1</v>
      </c>
      <c r="J528" s="39">
        <v>2474.9</v>
      </c>
      <c r="K528" s="231">
        <f>SUM(L528:O528)</f>
        <v>9134277.2100000009</v>
      </c>
      <c r="L528" s="187">
        <v>0</v>
      </c>
      <c r="M528" s="187">
        <v>0</v>
      </c>
      <c r="N528" s="187">
        <v>0</v>
      </c>
      <c r="O528" s="187">
        <f>'[1]Прод. прилож (2)'!$D$621</f>
        <v>9134277.2100000009</v>
      </c>
      <c r="P528" s="187">
        <f t="shared" si="128"/>
        <v>1739.9617521001203</v>
      </c>
      <c r="Q528" s="41">
        <v>9673</v>
      </c>
      <c r="R528" s="57" t="s">
        <v>34</v>
      </c>
      <c r="S528" s="46"/>
      <c r="T528" s="15"/>
      <c r="U528" s="15"/>
      <c r="V528" s="113"/>
      <c r="W528" s="113"/>
      <c r="X528" s="113"/>
      <c r="Y528" s="113"/>
      <c r="Z528" s="113"/>
      <c r="AA528" s="113"/>
      <c r="AB528" s="113"/>
      <c r="AC528" s="113"/>
      <c r="AD528" s="113"/>
      <c r="AE528" s="113"/>
      <c r="AF528" s="113"/>
      <c r="AG528" s="113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113"/>
      <c r="AS528" s="113"/>
      <c r="AT528" s="113"/>
      <c r="AU528" s="113"/>
      <c r="AV528" s="113"/>
      <c r="AW528" s="113"/>
      <c r="AX528" s="113"/>
      <c r="AY528" s="113"/>
      <c r="AZ528" s="113"/>
      <c r="BA528" s="113"/>
      <c r="BB528" s="113"/>
      <c r="BC528" s="113"/>
      <c r="BD528" s="113"/>
      <c r="BE528" s="113"/>
      <c r="BF528" s="113"/>
      <c r="BG528" s="113"/>
      <c r="BH528" s="113"/>
      <c r="BI528" s="113"/>
      <c r="BJ528" s="113"/>
      <c r="BK528" s="113"/>
      <c r="BL528" s="113"/>
      <c r="BM528" s="113"/>
      <c r="BN528" s="113"/>
      <c r="BO528" s="113"/>
      <c r="BP528" s="113"/>
      <c r="BQ528" s="113"/>
      <c r="BR528" s="113"/>
      <c r="BS528" s="113"/>
      <c r="BT528" s="113"/>
      <c r="BU528" s="113"/>
      <c r="BV528" s="113"/>
      <c r="BW528" s="113"/>
      <c r="BX528" s="113"/>
      <c r="BY528" s="113"/>
      <c r="BZ528" s="113"/>
      <c r="CA528" s="113"/>
      <c r="CB528" s="113"/>
      <c r="CC528" s="113"/>
      <c r="CD528" s="113"/>
      <c r="CE528" s="113"/>
      <c r="CF528" s="113"/>
      <c r="CG528" s="113"/>
      <c r="CH528" s="113"/>
      <c r="CI528" s="113"/>
      <c r="CJ528" s="113"/>
      <c r="CK528" s="113"/>
      <c r="CL528" s="113"/>
      <c r="CM528" s="113"/>
      <c r="CN528" s="113"/>
      <c r="CO528" s="113"/>
      <c r="CP528" s="113"/>
      <c r="CQ528" s="113"/>
      <c r="CR528" s="113"/>
      <c r="CS528" s="113"/>
      <c r="CT528" s="113"/>
      <c r="CU528" s="113"/>
      <c r="CV528" s="113"/>
      <c r="CW528" s="113"/>
      <c r="CX528" s="113"/>
      <c r="CY528" s="113"/>
      <c r="CZ528" s="113"/>
      <c r="DA528" s="113"/>
      <c r="DB528" s="113"/>
      <c r="DC528" s="113"/>
      <c r="DD528" s="113"/>
      <c r="DE528" s="113"/>
      <c r="DF528" s="113"/>
      <c r="DG528" s="113"/>
      <c r="DH528" s="113"/>
      <c r="DI528" s="113"/>
      <c r="DJ528" s="113"/>
      <c r="DK528" s="113"/>
      <c r="DL528" s="113"/>
      <c r="DM528" s="113"/>
      <c r="DN528" s="113"/>
      <c r="DO528" s="113"/>
      <c r="DP528" s="113"/>
      <c r="DQ528" s="113"/>
      <c r="DR528" s="113"/>
      <c r="DS528" s="113"/>
      <c r="DT528" s="113"/>
      <c r="DU528" s="113"/>
      <c r="DV528" s="113"/>
      <c r="DW528" s="113"/>
      <c r="DX528" s="113"/>
      <c r="DY528" s="113"/>
      <c r="DZ528" s="113"/>
      <c r="EA528" s="113"/>
      <c r="EB528" s="113"/>
      <c r="EC528" s="113"/>
      <c r="ED528" s="113"/>
      <c r="EE528" s="113"/>
      <c r="EF528" s="113"/>
      <c r="EG528" s="113"/>
      <c r="EH528" s="113"/>
      <c r="EI528" s="113"/>
      <c r="EJ528" s="113"/>
      <c r="EK528" s="113"/>
      <c r="EL528" s="113"/>
      <c r="EM528" s="113"/>
      <c r="EN528" s="113"/>
      <c r="EO528" s="113"/>
      <c r="EP528" s="113"/>
      <c r="EQ528" s="113"/>
      <c r="ER528" s="113"/>
      <c r="ES528" s="113"/>
      <c r="ET528" s="113"/>
      <c r="EU528" s="113"/>
      <c r="EV528" s="113"/>
      <c r="EW528" s="113"/>
      <c r="EX528" s="113"/>
      <c r="EY528" s="113"/>
      <c r="EZ528" s="113"/>
      <c r="FA528" s="113"/>
      <c r="FB528" s="113"/>
      <c r="FC528" s="113"/>
      <c r="FD528" s="113"/>
      <c r="FE528" s="113"/>
      <c r="FF528" s="113"/>
      <c r="FG528" s="113"/>
      <c r="FH528" s="113"/>
      <c r="FI528" s="113"/>
      <c r="FJ528" s="113"/>
      <c r="FK528" s="113"/>
      <c r="FL528" s="113"/>
      <c r="FM528" s="113"/>
      <c r="FN528" s="113"/>
      <c r="FO528" s="113"/>
      <c r="FP528" s="113"/>
      <c r="FQ528" s="113"/>
      <c r="FR528" s="113"/>
      <c r="FS528" s="113"/>
      <c r="FT528" s="113"/>
      <c r="FU528" s="113"/>
      <c r="FV528" s="113"/>
      <c r="FW528" s="113"/>
      <c r="FX528" s="113"/>
      <c r="FY528" s="113"/>
      <c r="FZ528" s="113"/>
      <c r="GA528" s="113"/>
      <c r="GB528" s="113"/>
      <c r="GC528" s="113"/>
      <c r="GD528" s="113"/>
      <c r="GE528" s="113"/>
      <c r="GF528" s="113"/>
      <c r="GG528" s="113"/>
      <c r="GH528" s="113"/>
      <c r="GI528" s="113"/>
      <c r="GJ528" s="113"/>
      <c r="GK528" s="113"/>
      <c r="GL528" s="113"/>
      <c r="GM528" s="113"/>
      <c r="GN528" s="113"/>
      <c r="GO528" s="113"/>
      <c r="GP528" s="113"/>
      <c r="GQ528" s="113"/>
      <c r="GR528" s="113"/>
      <c r="GS528" s="113"/>
      <c r="GT528" s="113"/>
      <c r="GU528" s="113"/>
      <c r="GV528" s="113"/>
      <c r="GW528" s="113"/>
      <c r="GX528" s="113"/>
      <c r="GY528" s="113"/>
    </row>
    <row r="529" spans="1:207" s="229" customFormat="1" ht="30" customHeight="1" x14ac:dyDescent="0.25">
      <c r="A529" s="228">
        <v>407</v>
      </c>
      <c r="B529" s="78" t="s">
        <v>232</v>
      </c>
      <c r="C529" s="184">
        <v>1963</v>
      </c>
      <c r="D529" s="184" t="s">
        <v>141</v>
      </c>
      <c r="E529" s="184" t="s">
        <v>16</v>
      </c>
      <c r="F529" s="230">
        <v>2</v>
      </c>
      <c r="G529" s="230">
        <v>2</v>
      </c>
      <c r="H529" s="39">
        <v>730.8</v>
      </c>
      <c r="I529" s="120">
        <v>0</v>
      </c>
      <c r="J529" s="116">
        <v>399.4</v>
      </c>
      <c r="K529" s="231">
        <f t="shared" si="129"/>
        <v>4835294.34</v>
      </c>
      <c r="L529" s="187">
        <v>0</v>
      </c>
      <c r="M529" s="187">
        <v>0</v>
      </c>
      <c r="N529" s="187">
        <v>0</v>
      </c>
      <c r="O529" s="187">
        <f>'[1]Прод. прилож (2)'!$D$165</f>
        <v>4835294.34</v>
      </c>
      <c r="P529" s="187">
        <f t="shared" si="128"/>
        <v>6616.4399835796394</v>
      </c>
      <c r="Q529" s="41">
        <v>9673</v>
      </c>
      <c r="R529" s="57" t="s">
        <v>33</v>
      </c>
      <c r="S529" s="137"/>
      <c r="T529" s="15"/>
      <c r="U529" s="15"/>
      <c r="V529" s="113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113"/>
      <c r="AS529" s="113"/>
      <c r="AT529" s="113"/>
      <c r="AU529" s="113"/>
      <c r="AV529" s="113"/>
      <c r="AW529" s="113"/>
      <c r="AX529" s="113"/>
      <c r="AY529" s="113"/>
      <c r="AZ529" s="113"/>
      <c r="BA529" s="113"/>
      <c r="BB529" s="113"/>
      <c r="BC529" s="113"/>
      <c r="BD529" s="113"/>
      <c r="BE529" s="113"/>
      <c r="BF529" s="113"/>
      <c r="BG529" s="113"/>
      <c r="BH529" s="113"/>
      <c r="BI529" s="113"/>
      <c r="BJ529" s="113"/>
      <c r="BK529" s="113"/>
      <c r="BL529" s="113"/>
      <c r="BM529" s="113"/>
      <c r="BN529" s="113"/>
      <c r="BO529" s="113"/>
      <c r="BP529" s="113"/>
      <c r="BQ529" s="113"/>
      <c r="BR529" s="113"/>
      <c r="BS529" s="113"/>
      <c r="BT529" s="113"/>
      <c r="BU529" s="113"/>
      <c r="BV529" s="113"/>
      <c r="BW529" s="113"/>
      <c r="BX529" s="113"/>
      <c r="BY529" s="113"/>
      <c r="BZ529" s="113"/>
      <c r="CA529" s="113"/>
      <c r="CB529" s="113"/>
      <c r="CC529" s="113"/>
      <c r="CD529" s="113"/>
      <c r="CE529" s="113"/>
      <c r="CF529" s="113"/>
      <c r="CG529" s="113"/>
      <c r="CH529" s="113"/>
      <c r="CI529" s="113"/>
      <c r="CJ529" s="113"/>
      <c r="CK529" s="113"/>
      <c r="CL529" s="113"/>
      <c r="CM529" s="113"/>
      <c r="CN529" s="113"/>
      <c r="CO529" s="113"/>
      <c r="CP529" s="113"/>
      <c r="CQ529" s="113"/>
      <c r="CR529" s="113"/>
      <c r="CS529" s="113"/>
      <c r="CT529" s="113"/>
      <c r="CU529" s="113"/>
      <c r="CV529" s="113"/>
      <c r="CW529" s="113"/>
      <c r="CX529" s="113"/>
      <c r="CY529" s="113"/>
      <c r="CZ529" s="113"/>
      <c r="DA529" s="113"/>
      <c r="DB529" s="113"/>
      <c r="DC529" s="113"/>
      <c r="DD529" s="113"/>
      <c r="DE529" s="113"/>
      <c r="DF529" s="113"/>
      <c r="DG529" s="113"/>
      <c r="DH529" s="113"/>
      <c r="DI529" s="113"/>
      <c r="DJ529" s="113"/>
      <c r="DK529" s="113"/>
      <c r="DL529" s="113"/>
      <c r="DM529" s="113"/>
      <c r="DN529" s="113"/>
      <c r="DO529" s="113"/>
      <c r="DP529" s="113"/>
      <c r="DQ529" s="113"/>
      <c r="DR529" s="113"/>
      <c r="DS529" s="113"/>
      <c r="DT529" s="113"/>
      <c r="DU529" s="113"/>
      <c r="DV529" s="113"/>
      <c r="DW529" s="113"/>
      <c r="DX529" s="113"/>
      <c r="DY529" s="113"/>
      <c r="DZ529" s="113"/>
      <c r="EA529" s="113"/>
      <c r="EB529" s="113"/>
      <c r="EC529" s="113"/>
      <c r="ED529" s="113"/>
      <c r="EE529" s="113"/>
      <c r="EF529" s="113"/>
      <c r="EG529" s="113"/>
      <c r="EH529" s="113"/>
      <c r="EI529" s="113"/>
      <c r="EJ529" s="113"/>
      <c r="EK529" s="113"/>
      <c r="EL529" s="113"/>
      <c r="EM529" s="113"/>
      <c r="EN529" s="113"/>
      <c r="EO529" s="113"/>
      <c r="EP529" s="113"/>
      <c r="EQ529" s="113"/>
      <c r="ER529" s="113"/>
      <c r="ES529" s="113"/>
      <c r="ET529" s="113"/>
      <c r="EU529" s="113"/>
      <c r="EV529" s="113"/>
      <c r="EW529" s="113"/>
      <c r="EX529" s="113"/>
      <c r="EY529" s="113"/>
      <c r="EZ529" s="113"/>
      <c r="FA529" s="113"/>
      <c r="FB529" s="113"/>
      <c r="FC529" s="113"/>
      <c r="FD529" s="113"/>
      <c r="FE529" s="113"/>
      <c r="FF529" s="113"/>
      <c r="FG529" s="113"/>
      <c r="FH529" s="113"/>
      <c r="FI529" s="113"/>
      <c r="FJ529" s="113"/>
      <c r="FK529" s="113"/>
      <c r="FL529" s="113"/>
      <c r="FM529" s="113"/>
      <c r="FN529" s="113"/>
      <c r="FO529" s="113"/>
      <c r="FP529" s="113"/>
      <c r="FQ529" s="113"/>
      <c r="FR529" s="113"/>
      <c r="FS529" s="113"/>
      <c r="FT529" s="113"/>
      <c r="FU529" s="113"/>
      <c r="FV529" s="113"/>
      <c r="FW529" s="113"/>
      <c r="FX529" s="113"/>
      <c r="FY529" s="113"/>
      <c r="FZ529" s="113"/>
      <c r="GA529" s="113"/>
      <c r="GB529" s="113"/>
      <c r="GC529" s="113"/>
      <c r="GD529" s="113"/>
      <c r="GE529" s="113"/>
      <c r="GF529" s="113"/>
      <c r="GG529" s="113"/>
      <c r="GH529" s="113"/>
      <c r="GI529" s="113"/>
      <c r="GJ529" s="113"/>
      <c r="GK529" s="113"/>
      <c r="GL529" s="113"/>
      <c r="GM529" s="113"/>
      <c r="GN529" s="113"/>
      <c r="GO529" s="113"/>
      <c r="GP529" s="113"/>
      <c r="GQ529" s="113"/>
      <c r="GR529" s="113"/>
      <c r="GS529" s="113"/>
      <c r="GT529" s="113"/>
      <c r="GU529" s="113"/>
      <c r="GV529" s="113"/>
      <c r="GW529" s="113"/>
      <c r="GX529" s="113"/>
      <c r="GY529" s="113"/>
    </row>
    <row r="530" spans="1:207" s="229" customFormat="1" ht="30" customHeight="1" x14ac:dyDescent="0.25">
      <c r="A530" s="228">
        <v>408</v>
      </c>
      <c r="B530" s="78" t="s">
        <v>259</v>
      </c>
      <c r="C530" s="229">
        <v>1917</v>
      </c>
      <c r="D530" s="184" t="s">
        <v>141</v>
      </c>
      <c r="E530" s="184" t="s">
        <v>16</v>
      </c>
      <c r="F530" s="230">
        <v>3</v>
      </c>
      <c r="G530" s="230">
        <v>1</v>
      </c>
      <c r="H530" s="39">
        <v>689.7</v>
      </c>
      <c r="I530" s="44">
        <v>0</v>
      </c>
      <c r="J530" s="39">
        <v>421.7</v>
      </c>
      <c r="K530" s="231">
        <f t="shared" si="129"/>
        <v>25622.87</v>
      </c>
      <c r="L530" s="187">
        <v>0</v>
      </c>
      <c r="M530" s="187">
        <v>0</v>
      </c>
      <c r="N530" s="187">
        <v>0</v>
      </c>
      <c r="O530" s="187">
        <f>'[2]Прод. прилож (2)'!$D$1298</f>
        <v>25622.87</v>
      </c>
      <c r="P530" s="187">
        <f t="shared" si="128"/>
        <v>37.150746701464399</v>
      </c>
      <c r="Q530" s="41">
        <v>9673</v>
      </c>
      <c r="R530" s="57" t="s">
        <v>35</v>
      </c>
      <c r="S530" s="53"/>
      <c r="T530" s="15"/>
      <c r="U530" s="15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3"/>
      <c r="BH530" s="113"/>
      <c r="BI530" s="113"/>
      <c r="BJ530" s="113"/>
      <c r="BK530" s="113"/>
      <c r="BL530" s="113"/>
      <c r="BM530" s="113"/>
      <c r="BN530" s="113"/>
      <c r="BO530" s="113"/>
      <c r="BP530" s="113"/>
      <c r="BQ530" s="113"/>
      <c r="BR530" s="113"/>
      <c r="BS530" s="113"/>
      <c r="BT530" s="113"/>
      <c r="BU530" s="113"/>
      <c r="BV530" s="113"/>
      <c r="BW530" s="113"/>
      <c r="BX530" s="113"/>
      <c r="BY530" s="113"/>
      <c r="BZ530" s="113"/>
      <c r="CA530" s="113"/>
      <c r="CB530" s="113"/>
      <c r="CC530" s="113"/>
      <c r="CD530" s="113"/>
      <c r="CE530" s="113"/>
      <c r="CF530" s="113"/>
      <c r="CG530" s="113"/>
      <c r="CH530" s="113"/>
      <c r="CI530" s="113"/>
      <c r="CJ530" s="113"/>
      <c r="CK530" s="113"/>
      <c r="CL530" s="113"/>
      <c r="CM530" s="113"/>
      <c r="CN530" s="113"/>
      <c r="CO530" s="113"/>
      <c r="CP530" s="113"/>
      <c r="CQ530" s="113"/>
      <c r="CR530" s="113"/>
      <c r="CS530" s="113"/>
      <c r="CT530" s="113"/>
      <c r="CU530" s="113"/>
      <c r="CV530" s="113"/>
      <c r="CW530" s="113"/>
      <c r="CX530" s="113"/>
      <c r="CY530" s="113"/>
      <c r="CZ530" s="113"/>
      <c r="DA530" s="113"/>
      <c r="DB530" s="113"/>
      <c r="DC530" s="113"/>
      <c r="DD530" s="113"/>
      <c r="DE530" s="113"/>
      <c r="DF530" s="113"/>
      <c r="DG530" s="113"/>
      <c r="DH530" s="113"/>
      <c r="DI530" s="113"/>
      <c r="DJ530" s="113"/>
      <c r="DK530" s="113"/>
      <c r="DL530" s="113"/>
      <c r="DM530" s="113"/>
      <c r="DN530" s="113"/>
      <c r="DO530" s="113"/>
      <c r="DP530" s="113"/>
      <c r="DQ530" s="113"/>
      <c r="DR530" s="113"/>
      <c r="DS530" s="113"/>
      <c r="DT530" s="113"/>
      <c r="DU530" s="113"/>
      <c r="DV530" s="113"/>
      <c r="DW530" s="113"/>
      <c r="DX530" s="113"/>
      <c r="DY530" s="113"/>
      <c r="DZ530" s="113"/>
      <c r="EA530" s="113"/>
      <c r="EB530" s="113"/>
      <c r="EC530" s="113"/>
      <c r="ED530" s="113"/>
      <c r="EE530" s="113"/>
      <c r="EF530" s="113"/>
      <c r="EG530" s="113"/>
      <c r="EH530" s="113"/>
      <c r="EI530" s="113"/>
      <c r="EJ530" s="113"/>
      <c r="EK530" s="113"/>
      <c r="EL530" s="113"/>
      <c r="EM530" s="113"/>
      <c r="EN530" s="113"/>
      <c r="EO530" s="113"/>
      <c r="EP530" s="113"/>
      <c r="EQ530" s="113"/>
      <c r="ER530" s="113"/>
      <c r="ES530" s="113"/>
      <c r="ET530" s="113"/>
      <c r="EU530" s="113"/>
      <c r="EV530" s="113"/>
      <c r="EW530" s="113"/>
      <c r="EX530" s="113"/>
      <c r="EY530" s="113"/>
      <c r="EZ530" s="113"/>
      <c r="FA530" s="113"/>
      <c r="FB530" s="113"/>
      <c r="FC530" s="113"/>
      <c r="FD530" s="113"/>
      <c r="FE530" s="113"/>
      <c r="FF530" s="113"/>
      <c r="FG530" s="113"/>
      <c r="FH530" s="113"/>
      <c r="FI530" s="113"/>
      <c r="FJ530" s="113"/>
      <c r="FK530" s="113"/>
      <c r="FL530" s="113"/>
      <c r="FM530" s="113"/>
      <c r="FN530" s="113"/>
      <c r="FO530" s="113"/>
      <c r="FP530" s="113"/>
      <c r="FQ530" s="113"/>
      <c r="FR530" s="113"/>
      <c r="FS530" s="113"/>
      <c r="FT530" s="113"/>
      <c r="FU530" s="113"/>
      <c r="FV530" s="113"/>
      <c r="FW530" s="113"/>
      <c r="FX530" s="113"/>
      <c r="FY530" s="113"/>
      <c r="FZ530" s="113"/>
      <c r="GA530" s="113"/>
      <c r="GB530" s="113"/>
      <c r="GC530" s="113"/>
      <c r="GD530" s="113"/>
      <c r="GE530" s="113"/>
      <c r="GF530" s="113"/>
      <c r="GG530" s="113"/>
      <c r="GH530" s="113"/>
      <c r="GI530" s="113"/>
      <c r="GJ530" s="113"/>
      <c r="GK530" s="113"/>
      <c r="GL530" s="113"/>
      <c r="GM530" s="113"/>
      <c r="GN530" s="113"/>
      <c r="GO530" s="113"/>
      <c r="GP530" s="113"/>
      <c r="GQ530" s="113"/>
      <c r="GR530" s="113"/>
      <c r="GS530" s="113"/>
      <c r="GT530" s="113"/>
      <c r="GU530" s="113"/>
      <c r="GV530" s="113"/>
      <c r="GW530" s="113"/>
      <c r="GX530" s="113"/>
      <c r="GY530" s="113"/>
    </row>
    <row r="531" spans="1:207" s="229" customFormat="1" ht="30" customHeight="1" x14ac:dyDescent="0.25">
      <c r="A531" s="228">
        <v>409</v>
      </c>
      <c r="B531" s="78" t="s">
        <v>221</v>
      </c>
      <c r="C531" s="184">
        <v>1965</v>
      </c>
      <c r="D531" s="184" t="s">
        <v>141</v>
      </c>
      <c r="E531" s="184" t="s">
        <v>16</v>
      </c>
      <c r="F531" s="230">
        <v>5</v>
      </c>
      <c r="G531" s="230">
        <v>2</v>
      </c>
      <c r="H531" s="39">
        <v>2172.1</v>
      </c>
      <c r="I531" s="120">
        <v>0</v>
      </c>
      <c r="J531" s="39">
        <v>1032.5</v>
      </c>
      <c r="K531" s="231">
        <f t="shared" si="129"/>
        <v>10436980.880000001</v>
      </c>
      <c r="L531" s="187">
        <v>0</v>
      </c>
      <c r="M531" s="187">
        <v>0</v>
      </c>
      <c r="N531" s="187">
        <v>0</v>
      </c>
      <c r="O531" s="187">
        <f>'[1]Прод. прилож (2)'!$D$166</f>
        <v>10436980.880000001</v>
      </c>
      <c r="P531" s="187">
        <f t="shared" si="128"/>
        <v>4805.0185903043148</v>
      </c>
      <c r="Q531" s="41">
        <v>9673</v>
      </c>
      <c r="R531" s="57" t="s">
        <v>33</v>
      </c>
      <c r="S531" s="168"/>
      <c r="T531" s="32"/>
      <c r="U531" s="32"/>
    </row>
    <row r="532" spans="1:207" s="113" customFormat="1" ht="30" customHeight="1" x14ac:dyDescent="0.25">
      <c r="A532" s="228">
        <v>410</v>
      </c>
      <c r="B532" s="221" t="s">
        <v>222</v>
      </c>
      <c r="C532" s="202">
        <v>1961</v>
      </c>
      <c r="D532" s="202" t="s">
        <v>141</v>
      </c>
      <c r="E532" s="202" t="s">
        <v>16</v>
      </c>
      <c r="F532" s="205">
        <v>2</v>
      </c>
      <c r="G532" s="205">
        <v>2</v>
      </c>
      <c r="H532" s="217">
        <v>566</v>
      </c>
      <c r="I532" s="257">
        <v>0</v>
      </c>
      <c r="J532" s="217">
        <v>308.60000000000002</v>
      </c>
      <c r="K532" s="231">
        <f t="shared" ref="K532" si="139">SUM(L532:O532)</f>
        <v>4337728.6800000006</v>
      </c>
      <c r="L532" s="187">
        <v>0</v>
      </c>
      <c r="M532" s="187">
        <v>0</v>
      </c>
      <c r="N532" s="187">
        <v>0</v>
      </c>
      <c r="O532" s="187">
        <f>'[1]Прод. прилож (2)'!$D$167</f>
        <v>4337728.6800000006</v>
      </c>
      <c r="P532" s="187">
        <f t="shared" ref="P532" si="140">K532/H532</f>
        <v>7663.8315901060078</v>
      </c>
      <c r="Q532" s="41">
        <v>9673</v>
      </c>
      <c r="R532" s="57" t="s">
        <v>33</v>
      </c>
      <c r="S532" s="138"/>
      <c r="T532" s="32"/>
      <c r="U532" s="32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  <c r="AJ532" s="229"/>
      <c r="AK532" s="229"/>
      <c r="AL532" s="229"/>
      <c r="AM532" s="229"/>
      <c r="AN532" s="229"/>
      <c r="AO532" s="229"/>
      <c r="AP532" s="229"/>
      <c r="AQ532" s="229"/>
      <c r="AR532" s="229"/>
      <c r="AS532" s="229"/>
      <c r="AT532" s="229"/>
      <c r="AU532" s="229"/>
      <c r="AV532" s="229"/>
      <c r="AW532" s="229"/>
      <c r="AX532" s="229"/>
      <c r="AY532" s="229"/>
      <c r="AZ532" s="229"/>
      <c r="BA532" s="229"/>
      <c r="BB532" s="229"/>
      <c r="BC532" s="229"/>
      <c r="BD532" s="229"/>
      <c r="BE532" s="229"/>
      <c r="BF532" s="229"/>
      <c r="BG532" s="229"/>
      <c r="BH532" s="229"/>
      <c r="BI532" s="229"/>
      <c r="BJ532" s="229"/>
      <c r="BK532" s="229"/>
      <c r="BL532" s="229"/>
      <c r="BM532" s="229"/>
      <c r="BN532" s="229"/>
      <c r="BO532" s="229"/>
      <c r="BP532" s="229"/>
      <c r="BQ532" s="229"/>
      <c r="BR532" s="229"/>
      <c r="BS532" s="229"/>
      <c r="BT532" s="229"/>
      <c r="BU532" s="229"/>
      <c r="BV532" s="229"/>
      <c r="BW532" s="229"/>
      <c r="BX532" s="229"/>
      <c r="BY532" s="229"/>
      <c r="BZ532" s="229"/>
      <c r="CA532" s="229"/>
      <c r="CB532" s="229"/>
      <c r="CC532" s="229"/>
      <c r="CD532" s="229"/>
      <c r="CE532" s="229"/>
      <c r="CF532" s="229"/>
      <c r="CG532" s="229"/>
      <c r="CH532" s="229"/>
      <c r="CI532" s="229"/>
      <c r="CJ532" s="229"/>
      <c r="CK532" s="229"/>
      <c r="CL532" s="229"/>
      <c r="CM532" s="229"/>
      <c r="CN532" s="229"/>
      <c r="CO532" s="229"/>
      <c r="CP532" s="229"/>
      <c r="CQ532" s="229"/>
      <c r="CR532" s="229"/>
      <c r="CS532" s="229"/>
      <c r="CT532" s="229"/>
      <c r="CU532" s="229"/>
      <c r="CV532" s="229"/>
      <c r="CW532" s="229"/>
      <c r="CX532" s="229"/>
      <c r="CY532" s="229"/>
      <c r="CZ532" s="229"/>
      <c r="DA532" s="229"/>
      <c r="DB532" s="229"/>
      <c r="DC532" s="229"/>
      <c r="DD532" s="229"/>
      <c r="DE532" s="229"/>
      <c r="DF532" s="229"/>
      <c r="DG532" s="229"/>
      <c r="DH532" s="229"/>
      <c r="DI532" s="229"/>
      <c r="DJ532" s="229"/>
      <c r="DK532" s="229"/>
      <c r="DL532" s="229"/>
      <c r="DM532" s="229"/>
      <c r="DN532" s="229"/>
      <c r="DO532" s="229"/>
      <c r="DP532" s="229"/>
      <c r="DQ532" s="229"/>
      <c r="DR532" s="229"/>
      <c r="DS532" s="229"/>
      <c r="DT532" s="229"/>
      <c r="DU532" s="229"/>
      <c r="DV532" s="229"/>
      <c r="DW532" s="229"/>
      <c r="DX532" s="229"/>
      <c r="DY532" s="229"/>
      <c r="DZ532" s="229"/>
      <c r="EA532" s="229"/>
      <c r="EB532" s="229"/>
      <c r="EC532" s="229"/>
      <c r="ED532" s="229"/>
      <c r="EE532" s="229"/>
      <c r="EF532" s="229"/>
      <c r="EG532" s="229"/>
      <c r="EH532" s="229"/>
      <c r="EI532" s="229"/>
      <c r="EJ532" s="229"/>
      <c r="EK532" s="229"/>
      <c r="EL532" s="229"/>
      <c r="EM532" s="229"/>
      <c r="EN532" s="229"/>
      <c r="EO532" s="229"/>
      <c r="EP532" s="229"/>
      <c r="EQ532" s="229"/>
      <c r="ER532" s="229"/>
      <c r="ES532" s="229"/>
      <c r="ET532" s="229"/>
      <c r="EU532" s="229"/>
      <c r="EV532" s="229"/>
      <c r="EW532" s="229"/>
      <c r="EX532" s="229"/>
      <c r="EY532" s="229"/>
      <c r="EZ532" s="229"/>
      <c r="FA532" s="229"/>
      <c r="FB532" s="229"/>
      <c r="FC532" s="229"/>
      <c r="FD532" s="229"/>
      <c r="FE532" s="229"/>
      <c r="FF532" s="229"/>
      <c r="FG532" s="229"/>
      <c r="FH532" s="229"/>
      <c r="FI532" s="229"/>
      <c r="FJ532" s="229"/>
      <c r="FK532" s="229"/>
      <c r="FL532" s="229"/>
      <c r="FM532" s="229"/>
      <c r="FN532" s="229"/>
      <c r="FO532" s="229"/>
      <c r="FP532" s="229"/>
      <c r="FQ532" s="229"/>
      <c r="FR532" s="229"/>
      <c r="FS532" s="229"/>
      <c r="FT532" s="229"/>
      <c r="FU532" s="229"/>
      <c r="FV532" s="229"/>
      <c r="FW532" s="229"/>
      <c r="FX532" s="229"/>
      <c r="FY532" s="229"/>
      <c r="FZ532" s="229"/>
      <c r="GA532" s="229"/>
      <c r="GB532" s="229"/>
      <c r="GC532" s="229"/>
      <c r="GD532" s="229"/>
      <c r="GE532" s="229"/>
      <c r="GF532" s="229"/>
      <c r="GG532" s="229"/>
      <c r="GH532" s="229"/>
      <c r="GI532" s="229"/>
      <c r="GJ532" s="229"/>
      <c r="GK532" s="229"/>
      <c r="GL532" s="229"/>
      <c r="GM532" s="229"/>
      <c r="GN532" s="229"/>
      <c r="GO532" s="229"/>
      <c r="GP532" s="229"/>
      <c r="GQ532" s="229"/>
      <c r="GR532" s="229"/>
      <c r="GS532" s="229"/>
      <c r="GT532" s="229"/>
      <c r="GU532" s="229"/>
      <c r="GV532" s="229"/>
      <c r="GW532" s="229"/>
      <c r="GX532" s="229"/>
      <c r="GY532" s="229"/>
    </row>
    <row r="533" spans="1:207" s="113" customFormat="1" ht="30" customHeight="1" x14ac:dyDescent="0.25">
      <c r="A533" s="228">
        <v>411</v>
      </c>
      <c r="B533" s="78" t="s">
        <v>223</v>
      </c>
      <c r="C533" s="184">
        <v>1963</v>
      </c>
      <c r="D533" s="184" t="s">
        <v>141</v>
      </c>
      <c r="E533" s="184" t="s">
        <v>16</v>
      </c>
      <c r="F533" s="230">
        <v>2</v>
      </c>
      <c r="G533" s="230">
        <v>1</v>
      </c>
      <c r="H533" s="44">
        <v>601</v>
      </c>
      <c r="I533" s="120">
        <v>0</v>
      </c>
      <c r="J533" s="39">
        <v>276.89999999999998</v>
      </c>
      <c r="K533" s="231">
        <f t="shared" si="129"/>
        <v>2299399.61</v>
      </c>
      <c r="L533" s="187">
        <v>0</v>
      </c>
      <c r="M533" s="187">
        <v>0</v>
      </c>
      <c r="N533" s="187">
        <v>0</v>
      </c>
      <c r="O533" s="187">
        <f>'[1]Прод. прилож (2)'!$D$168</f>
        <v>2299399.61</v>
      </c>
      <c r="P533" s="187">
        <f t="shared" si="128"/>
        <v>3825.9560898502496</v>
      </c>
      <c r="Q533" s="41">
        <v>9673</v>
      </c>
      <c r="R533" s="57" t="s">
        <v>33</v>
      </c>
      <c r="S533" s="138"/>
      <c r="T533" s="32"/>
      <c r="U533" s="32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  <c r="AJ533" s="229"/>
      <c r="AK533" s="229"/>
      <c r="AL533" s="229"/>
      <c r="AM533" s="229"/>
      <c r="AN533" s="229"/>
      <c r="AO533" s="229"/>
      <c r="AP533" s="229"/>
      <c r="AQ533" s="229"/>
      <c r="AR533" s="229"/>
      <c r="AS533" s="229"/>
      <c r="AT533" s="229"/>
      <c r="AU533" s="229"/>
      <c r="AV533" s="229"/>
      <c r="AW533" s="229"/>
      <c r="AX533" s="229"/>
      <c r="AY533" s="229"/>
      <c r="AZ533" s="229"/>
      <c r="BA533" s="229"/>
      <c r="BB533" s="229"/>
      <c r="BC533" s="229"/>
      <c r="BD533" s="229"/>
      <c r="BE533" s="229"/>
      <c r="BF533" s="229"/>
      <c r="BG533" s="229"/>
      <c r="BH533" s="229"/>
      <c r="BI533" s="229"/>
      <c r="BJ533" s="229"/>
      <c r="BK533" s="229"/>
      <c r="BL533" s="229"/>
      <c r="BM533" s="229"/>
      <c r="BN533" s="229"/>
      <c r="BO533" s="229"/>
      <c r="BP533" s="229"/>
      <c r="BQ533" s="229"/>
      <c r="BR533" s="229"/>
      <c r="BS533" s="229"/>
      <c r="BT533" s="229"/>
      <c r="BU533" s="229"/>
      <c r="BV533" s="229"/>
      <c r="BW533" s="229"/>
      <c r="BX533" s="229"/>
      <c r="BY533" s="229"/>
      <c r="BZ533" s="229"/>
      <c r="CA533" s="229"/>
      <c r="CB533" s="229"/>
      <c r="CC533" s="229"/>
      <c r="CD533" s="229"/>
      <c r="CE533" s="229"/>
      <c r="CF533" s="229"/>
      <c r="CG533" s="229"/>
      <c r="CH533" s="229"/>
      <c r="CI533" s="229"/>
      <c r="CJ533" s="229"/>
      <c r="CK533" s="229"/>
      <c r="CL533" s="229"/>
      <c r="CM533" s="229"/>
      <c r="CN533" s="229"/>
      <c r="CO533" s="229"/>
      <c r="CP533" s="229"/>
      <c r="CQ533" s="229"/>
      <c r="CR533" s="229"/>
      <c r="CS533" s="229"/>
      <c r="CT533" s="229"/>
      <c r="CU533" s="229"/>
      <c r="CV533" s="229"/>
      <c r="CW533" s="229"/>
      <c r="CX533" s="229"/>
      <c r="CY533" s="229"/>
      <c r="CZ533" s="229"/>
      <c r="DA533" s="229"/>
      <c r="DB533" s="229"/>
      <c r="DC533" s="229"/>
      <c r="DD533" s="229"/>
      <c r="DE533" s="229"/>
      <c r="DF533" s="229"/>
      <c r="DG533" s="229"/>
      <c r="DH533" s="229"/>
      <c r="DI533" s="229"/>
      <c r="DJ533" s="229"/>
      <c r="DK533" s="229"/>
      <c r="DL533" s="229"/>
      <c r="DM533" s="229"/>
      <c r="DN533" s="229"/>
      <c r="DO533" s="229"/>
      <c r="DP533" s="229"/>
      <c r="DQ533" s="229"/>
      <c r="DR533" s="229"/>
      <c r="DS533" s="229"/>
      <c r="DT533" s="229"/>
      <c r="DU533" s="229"/>
      <c r="DV533" s="229"/>
      <c r="DW533" s="229"/>
      <c r="DX533" s="229"/>
      <c r="DY533" s="229"/>
      <c r="DZ533" s="229"/>
      <c r="EA533" s="229"/>
      <c r="EB533" s="229"/>
      <c r="EC533" s="229"/>
      <c r="ED533" s="229"/>
      <c r="EE533" s="229"/>
      <c r="EF533" s="229"/>
      <c r="EG533" s="229"/>
      <c r="EH533" s="229"/>
      <c r="EI533" s="229"/>
      <c r="EJ533" s="229"/>
      <c r="EK533" s="229"/>
      <c r="EL533" s="229"/>
      <c r="EM533" s="229"/>
      <c r="EN533" s="229"/>
      <c r="EO533" s="229"/>
      <c r="EP533" s="229"/>
      <c r="EQ533" s="229"/>
      <c r="ER533" s="229"/>
      <c r="ES533" s="229"/>
      <c r="ET533" s="229"/>
      <c r="EU533" s="229"/>
      <c r="EV533" s="229"/>
      <c r="EW533" s="229"/>
      <c r="EX533" s="229"/>
      <c r="EY533" s="229"/>
      <c r="EZ533" s="229"/>
      <c r="FA533" s="229"/>
      <c r="FB533" s="229"/>
      <c r="FC533" s="229"/>
      <c r="FD533" s="229"/>
      <c r="FE533" s="229"/>
      <c r="FF533" s="229"/>
      <c r="FG533" s="229"/>
      <c r="FH533" s="229"/>
      <c r="FI533" s="229"/>
      <c r="FJ533" s="229"/>
      <c r="FK533" s="229"/>
      <c r="FL533" s="229"/>
      <c r="FM533" s="229"/>
      <c r="FN533" s="229"/>
      <c r="FO533" s="229"/>
      <c r="FP533" s="229"/>
      <c r="FQ533" s="229"/>
      <c r="FR533" s="229"/>
      <c r="FS533" s="229"/>
      <c r="FT533" s="229"/>
      <c r="FU533" s="229"/>
      <c r="FV533" s="229"/>
      <c r="FW533" s="229"/>
      <c r="FX533" s="229"/>
      <c r="FY533" s="229"/>
      <c r="FZ533" s="229"/>
      <c r="GA533" s="229"/>
      <c r="GB533" s="229"/>
      <c r="GC533" s="229"/>
      <c r="GD533" s="229"/>
      <c r="GE533" s="229"/>
      <c r="GF533" s="229"/>
      <c r="GG533" s="229"/>
      <c r="GH533" s="229"/>
      <c r="GI533" s="229"/>
      <c r="GJ533" s="229"/>
      <c r="GK533" s="229"/>
      <c r="GL533" s="229"/>
      <c r="GM533" s="229"/>
      <c r="GN533" s="229"/>
      <c r="GO533" s="229"/>
      <c r="GP533" s="229"/>
      <c r="GQ533" s="229"/>
      <c r="GR533" s="229"/>
      <c r="GS533" s="229"/>
      <c r="GT533" s="229"/>
      <c r="GU533" s="229"/>
      <c r="GV533" s="229"/>
      <c r="GW533" s="229"/>
      <c r="GX533" s="229"/>
      <c r="GY533" s="229"/>
    </row>
    <row r="534" spans="1:207" s="113" customFormat="1" ht="30" customHeight="1" x14ac:dyDescent="0.25">
      <c r="A534" s="228">
        <v>412</v>
      </c>
      <c r="B534" s="78" t="s">
        <v>233</v>
      </c>
      <c r="C534" s="184">
        <v>1961</v>
      </c>
      <c r="D534" s="184" t="s">
        <v>141</v>
      </c>
      <c r="E534" s="184" t="s">
        <v>16</v>
      </c>
      <c r="F534" s="230">
        <v>2</v>
      </c>
      <c r="G534" s="230">
        <v>1</v>
      </c>
      <c r="H534" s="39">
        <v>521.20000000000005</v>
      </c>
      <c r="I534" s="120">
        <v>0</v>
      </c>
      <c r="J534" s="39">
        <v>302.3</v>
      </c>
      <c r="K534" s="231">
        <f t="shared" si="129"/>
        <v>1220020.2</v>
      </c>
      <c r="L534" s="187">
        <v>0</v>
      </c>
      <c r="M534" s="187">
        <v>0</v>
      </c>
      <c r="N534" s="187">
        <v>0</v>
      </c>
      <c r="O534" s="187">
        <f>'[1]Прод. прилож (2)'!$D$169</f>
        <v>1220020.2</v>
      </c>
      <c r="P534" s="187">
        <f t="shared" si="128"/>
        <v>2340.7908672294702</v>
      </c>
      <c r="Q534" s="41">
        <v>9673</v>
      </c>
      <c r="R534" s="57" t="s">
        <v>33</v>
      </c>
      <c r="S534" s="137"/>
      <c r="T534" s="16"/>
      <c r="U534" s="15"/>
    </row>
    <row r="535" spans="1:207" s="113" customFormat="1" ht="30" customHeight="1" x14ac:dyDescent="0.25">
      <c r="A535" s="228">
        <v>413</v>
      </c>
      <c r="B535" s="78" t="s">
        <v>251</v>
      </c>
      <c r="C535" s="229">
        <v>1961</v>
      </c>
      <c r="D535" s="184" t="s">
        <v>141</v>
      </c>
      <c r="E535" s="184" t="s">
        <v>16</v>
      </c>
      <c r="F535" s="230">
        <v>2</v>
      </c>
      <c r="G535" s="230">
        <v>2</v>
      </c>
      <c r="H535" s="39">
        <v>485.1</v>
      </c>
      <c r="I535" s="44">
        <v>0</v>
      </c>
      <c r="J535" s="39">
        <v>267.7</v>
      </c>
      <c r="K535" s="231">
        <f t="shared" si="129"/>
        <v>22192.95</v>
      </c>
      <c r="L535" s="187">
        <v>0</v>
      </c>
      <c r="M535" s="187">
        <v>0</v>
      </c>
      <c r="N535" s="187">
        <v>0</v>
      </c>
      <c r="O535" s="187">
        <f>'[2]Прод. прилож (2)'!$D$1299</f>
        <v>22192.95</v>
      </c>
      <c r="P535" s="187">
        <f t="shared" si="128"/>
        <v>45.749226963512676</v>
      </c>
      <c r="Q535" s="41">
        <v>9673</v>
      </c>
      <c r="R535" s="57" t="s">
        <v>35</v>
      </c>
      <c r="S535" s="46"/>
      <c r="T535" s="15"/>
      <c r="U535" s="15"/>
    </row>
    <row r="536" spans="1:207" s="113" customFormat="1" ht="30" customHeight="1" x14ac:dyDescent="0.25">
      <c r="A536" s="228">
        <v>414</v>
      </c>
      <c r="B536" s="78" t="s">
        <v>252</v>
      </c>
      <c r="C536" s="229">
        <v>1963</v>
      </c>
      <c r="D536" s="184" t="s">
        <v>141</v>
      </c>
      <c r="E536" s="184" t="s">
        <v>16</v>
      </c>
      <c r="F536" s="230">
        <v>2</v>
      </c>
      <c r="G536" s="230">
        <v>2</v>
      </c>
      <c r="H536" s="39">
        <v>494.5</v>
      </c>
      <c r="I536" s="44">
        <v>0</v>
      </c>
      <c r="J536" s="39">
        <v>275.2</v>
      </c>
      <c r="K536" s="231">
        <f t="shared" si="129"/>
        <v>20883.13</v>
      </c>
      <c r="L536" s="187">
        <v>0</v>
      </c>
      <c r="M536" s="187">
        <v>0</v>
      </c>
      <c r="N536" s="187">
        <v>0</v>
      </c>
      <c r="O536" s="187">
        <f>'[2]Прод. прилож (2)'!$D$1300</f>
        <v>20883.13</v>
      </c>
      <c r="P536" s="187">
        <f t="shared" si="128"/>
        <v>42.230798786653189</v>
      </c>
      <c r="Q536" s="41">
        <v>9673</v>
      </c>
      <c r="R536" s="57" t="s">
        <v>35</v>
      </c>
      <c r="S536" s="46"/>
      <c r="T536" s="15"/>
      <c r="U536" s="15"/>
    </row>
    <row r="537" spans="1:207" s="113" customFormat="1" ht="30" customHeight="1" x14ac:dyDescent="0.25">
      <c r="A537" s="228">
        <v>415</v>
      </c>
      <c r="B537" s="78" t="s">
        <v>253</v>
      </c>
      <c r="C537" s="229">
        <v>1962</v>
      </c>
      <c r="D537" s="184" t="s">
        <v>141</v>
      </c>
      <c r="E537" s="184" t="s">
        <v>16</v>
      </c>
      <c r="F537" s="230">
        <v>2</v>
      </c>
      <c r="G537" s="230">
        <v>1</v>
      </c>
      <c r="H537" s="39">
        <v>716.2</v>
      </c>
      <c r="I537" s="44">
        <v>0</v>
      </c>
      <c r="J537" s="39">
        <v>385.9</v>
      </c>
      <c r="K537" s="231">
        <f t="shared" si="129"/>
        <v>30546.17</v>
      </c>
      <c r="L537" s="187">
        <v>0</v>
      </c>
      <c r="M537" s="187">
        <v>0</v>
      </c>
      <c r="N537" s="187">
        <v>0</v>
      </c>
      <c r="O537" s="187">
        <f>'[2]Прод. прилож (2)'!$D$1301</f>
        <v>30546.17</v>
      </c>
      <c r="P537" s="187">
        <f t="shared" si="128"/>
        <v>42.650335101926828</v>
      </c>
      <c r="Q537" s="41">
        <v>9673</v>
      </c>
      <c r="R537" s="57" t="s">
        <v>35</v>
      </c>
      <c r="S537" s="15"/>
      <c r="T537" s="15"/>
      <c r="U537" s="15"/>
    </row>
    <row r="538" spans="1:207" s="113" customFormat="1" ht="30" customHeight="1" x14ac:dyDescent="0.25">
      <c r="A538" s="228">
        <v>416</v>
      </c>
      <c r="B538" s="78" t="s">
        <v>254</v>
      </c>
      <c r="C538" s="229">
        <v>1937</v>
      </c>
      <c r="D538" s="184" t="s">
        <v>141</v>
      </c>
      <c r="E538" s="184" t="s">
        <v>16</v>
      </c>
      <c r="F538" s="230">
        <v>3</v>
      </c>
      <c r="G538" s="230">
        <v>3</v>
      </c>
      <c r="H538" s="39">
        <v>2253</v>
      </c>
      <c r="I538" s="39">
        <v>21.1</v>
      </c>
      <c r="J538" s="39">
        <v>1119.3</v>
      </c>
      <c r="K538" s="231">
        <f t="shared" si="129"/>
        <v>48861.919999999998</v>
      </c>
      <c r="L538" s="187">
        <v>0</v>
      </c>
      <c r="M538" s="187">
        <v>0</v>
      </c>
      <c r="N538" s="187">
        <v>0</v>
      </c>
      <c r="O538" s="187">
        <f>'[2]Прод. прилож (2)'!$D$1302</f>
        <v>48861.919999999998</v>
      </c>
      <c r="P538" s="187">
        <f t="shared" si="128"/>
        <v>21.687492232578784</v>
      </c>
      <c r="Q538" s="41">
        <v>9673</v>
      </c>
      <c r="R538" s="57" t="s">
        <v>35</v>
      </c>
      <c r="S538" s="46"/>
      <c r="T538" s="15"/>
      <c r="U538" s="15"/>
    </row>
    <row r="539" spans="1:207" ht="30" customHeight="1" x14ac:dyDescent="0.25">
      <c r="A539" s="228">
        <v>417</v>
      </c>
      <c r="B539" s="78" t="s">
        <v>255</v>
      </c>
      <c r="C539" s="229">
        <v>1959</v>
      </c>
      <c r="D539" s="184" t="s">
        <v>141</v>
      </c>
      <c r="E539" s="184" t="s">
        <v>16</v>
      </c>
      <c r="F539" s="230">
        <v>2</v>
      </c>
      <c r="G539" s="230">
        <v>1</v>
      </c>
      <c r="H539" s="39">
        <v>848</v>
      </c>
      <c r="I539" s="44">
        <v>0</v>
      </c>
      <c r="J539" s="39">
        <v>388.4</v>
      </c>
      <c r="K539" s="231">
        <f t="shared" si="129"/>
        <v>19019.89</v>
      </c>
      <c r="L539" s="187">
        <v>0</v>
      </c>
      <c r="M539" s="187">
        <v>0</v>
      </c>
      <c r="N539" s="187">
        <v>0</v>
      </c>
      <c r="O539" s="187">
        <f>'[2]Прод. прилож (2)'!$D$1303</f>
        <v>19019.89</v>
      </c>
      <c r="P539" s="187">
        <f t="shared" si="128"/>
        <v>22.429115566037733</v>
      </c>
      <c r="Q539" s="41">
        <v>9673</v>
      </c>
      <c r="R539" s="57" t="s">
        <v>35</v>
      </c>
      <c r="S539" s="14"/>
    </row>
    <row r="540" spans="1:207" s="113" customFormat="1" ht="30" customHeight="1" x14ac:dyDescent="0.25">
      <c r="A540" s="228">
        <v>418</v>
      </c>
      <c r="B540" s="78" t="s">
        <v>260</v>
      </c>
      <c r="C540" s="184">
        <v>1965</v>
      </c>
      <c r="D540" s="184" t="s">
        <v>141</v>
      </c>
      <c r="E540" s="184" t="s">
        <v>16</v>
      </c>
      <c r="F540" s="230">
        <v>5</v>
      </c>
      <c r="G540" s="230">
        <v>2</v>
      </c>
      <c r="H540" s="44">
        <v>1867</v>
      </c>
      <c r="I540" s="44">
        <v>73.900000000000006</v>
      </c>
      <c r="J540" s="39">
        <v>1682.6</v>
      </c>
      <c r="K540" s="231">
        <f t="shared" si="129"/>
        <v>39470.29</v>
      </c>
      <c r="L540" s="187">
        <v>0</v>
      </c>
      <c r="M540" s="187">
        <v>0</v>
      </c>
      <c r="N540" s="187">
        <v>0</v>
      </c>
      <c r="O540" s="187">
        <f>'[2]Прод. прилож (2)'!$D$1304</f>
        <v>39470.29</v>
      </c>
      <c r="P540" s="187">
        <f t="shared" si="128"/>
        <v>21.141023031601499</v>
      </c>
      <c r="Q540" s="41">
        <v>9673</v>
      </c>
      <c r="R540" s="57" t="s">
        <v>35</v>
      </c>
      <c r="S540" s="15"/>
      <c r="T540" s="15"/>
      <c r="U540" s="15"/>
    </row>
    <row r="541" spans="1:207" s="15" customFormat="1" ht="30" customHeight="1" x14ac:dyDescent="0.25">
      <c r="A541" s="228">
        <v>419</v>
      </c>
      <c r="B541" s="78" t="s">
        <v>261</v>
      </c>
      <c r="C541" s="229">
        <v>1961</v>
      </c>
      <c r="D541" s="184" t="s">
        <v>141</v>
      </c>
      <c r="E541" s="184" t="s">
        <v>16</v>
      </c>
      <c r="F541" s="230">
        <v>5</v>
      </c>
      <c r="G541" s="230">
        <v>4</v>
      </c>
      <c r="H541" s="39">
        <v>3832.5</v>
      </c>
      <c r="I541" s="44">
        <v>0</v>
      </c>
      <c r="J541" s="39">
        <v>2762</v>
      </c>
      <c r="K541" s="231">
        <f t="shared" si="129"/>
        <v>85190.78</v>
      </c>
      <c r="L541" s="187">
        <v>0</v>
      </c>
      <c r="M541" s="187">
        <v>0</v>
      </c>
      <c r="N541" s="187">
        <v>0</v>
      </c>
      <c r="O541" s="187">
        <f>'[2]Прод. прилож (2)'!$D$1305</f>
        <v>85190.78</v>
      </c>
      <c r="P541" s="187">
        <f t="shared" si="128"/>
        <v>22.228514024787998</v>
      </c>
      <c r="Q541" s="41">
        <v>9673</v>
      </c>
      <c r="R541" s="57" t="s">
        <v>35</v>
      </c>
      <c r="S541" s="46"/>
      <c r="V541" s="113"/>
      <c r="W541" s="113"/>
      <c r="X541" s="113"/>
      <c r="Y541" s="113"/>
      <c r="Z541" s="113"/>
      <c r="AA541" s="113"/>
      <c r="AB541" s="113"/>
      <c r="AC541" s="113"/>
      <c r="AD541" s="113"/>
      <c r="AE541" s="113"/>
      <c r="AF541" s="113"/>
      <c r="AG541" s="113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113"/>
      <c r="AS541" s="113"/>
      <c r="AT541" s="113"/>
      <c r="AU541" s="113"/>
      <c r="AV541" s="113"/>
      <c r="AW541" s="113"/>
      <c r="AX541" s="113"/>
      <c r="AY541" s="113"/>
      <c r="AZ541" s="113"/>
      <c r="BA541" s="113"/>
      <c r="BB541" s="113"/>
      <c r="BC541" s="113"/>
      <c r="BD541" s="113"/>
      <c r="BE541" s="113"/>
      <c r="BF541" s="113"/>
      <c r="BG541" s="113"/>
      <c r="BH541" s="113"/>
      <c r="BI541" s="113"/>
      <c r="BJ541" s="113"/>
      <c r="BK541" s="113"/>
      <c r="BL541" s="113"/>
      <c r="BM541" s="113"/>
      <c r="BN541" s="113"/>
      <c r="BO541" s="113"/>
      <c r="BP541" s="113"/>
      <c r="BQ541" s="113"/>
      <c r="BR541" s="113"/>
      <c r="BS541" s="113"/>
      <c r="BT541" s="113"/>
      <c r="BU541" s="113"/>
      <c r="BV541" s="113"/>
      <c r="BW541" s="113"/>
      <c r="BX541" s="113"/>
      <c r="BY541" s="113"/>
      <c r="BZ541" s="113"/>
      <c r="CA541" s="113"/>
      <c r="CB541" s="113"/>
      <c r="CC541" s="113"/>
      <c r="CD541" s="113"/>
      <c r="CE541" s="113"/>
      <c r="CF541" s="113"/>
      <c r="CG541" s="113"/>
      <c r="CH541" s="113"/>
      <c r="CI541" s="113"/>
      <c r="CJ541" s="113"/>
      <c r="CK541" s="113"/>
      <c r="CL541" s="113"/>
      <c r="CM541" s="113"/>
      <c r="CN541" s="113"/>
      <c r="CO541" s="113"/>
      <c r="CP541" s="113"/>
      <c r="CQ541" s="113"/>
      <c r="CR541" s="113"/>
      <c r="CS541" s="113"/>
      <c r="CT541" s="113"/>
      <c r="CU541" s="113"/>
      <c r="CV541" s="113"/>
      <c r="CW541" s="113"/>
      <c r="CX541" s="113"/>
      <c r="CY541" s="113"/>
      <c r="CZ541" s="113"/>
      <c r="DA541" s="113"/>
      <c r="DB541" s="113"/>
      <c r="DC541" s="113"/>
      <c r="DD541" s="113"/>
      <c r="DE541" s="113"/>
      <c r="DF541" s="113"/>
      <c r="DG541" s="113"/>
      <c r="DH541" s="113"/>
      <c r="DI541" s="113"/>
      <c r="DJ541" s="113"/>
      <c r="DK541" s="113"/>
      <c r="DL541" s="113"/>
      <c r="DM541" s="113"/>
      <c r="DN541" s="113"/>
      <c r="DO541" s="113"/>
      <c r="DP541" s="113"/>
      <c r="DQ541" s="113"/>
      <c r="DR541" s="113"/>
      <c r="DS541" s="113"/>
      <c r="DT541" s="113"/>
      <c r="DU541" s="113"/>
      <c r="DV541" s="113"/>
      <c r="DW541" s="113"/>
      <c r="DX541" s="113"/>
      <c r="DY541" s="113"/>
      <c r="DZ541" s="113"/>
      <c r="EA541" s="113"/>
      <c r="EB541" s="113"/>
      <c r="EC541" s="113"/>
      <c r="ED541" s="113"/>
      <c r="EE541" s="113"/>
      <c r="EF541" s="113"/>
      <c r="EG541" s="113"/>
      <c r="EH541" s="113"/>
      <c r="EI541" s="113"/>
      <c r="EJ541" s="113"/>
      <c r="EK541" s="113"/>
      <c r="EL541" s="113"/>
      <c r="EM541" s="113"/>
      <c r="EN541" s="113"/>
      <c r="EO541" s="113"/>
      <c r="EP541" s="113"/>
      <c r="EQ541" s="113"/>
      <c r="ER541" s="113"/>
      <c r="ES541" s="113"/>
      <c r="ET541" s="113"/>
      <c r="EU541" s="113"/>
      <c r="EV541" s="113"/>
      <c r="EW541" s="113"/>
      <c r="EX541" s="113"/>
      <c r="EY541" s="113"/>
      <c r="EZ541" s="113"/>
      <c r="FA541" s="113"/>
      <c r="FB541" s="113"/>
      <c r="FC541" s="113"/>
      <c r="FD541" s="113"/>
      <c r="FE541" s="113"/>
      <c r="FF541" s="113"/>
      <c r="FG541" s="113"/>
      <c r="FH541" s="113"/>
      <c r="FI541" s="113"/>
      <c r="FJ541" s="113"/>
      <c r="FK541" s="113"/>
      <c r="FL541" s="113"/>
      <c r="FM541" s="113"/>
      <c r="FN541" s="113"/>
      <c r="FO541" s="113"/>
      <c r="FP541" s="113"/>
      <c r="FQ541" s="113"/>
      <c r="FR541" s="113"/>
      <c r="FS541" s="113"/>
      <c r="FT541" s="113"/>
      <c r="FU541" s="113"/>
      <c r="FV541" s="113"/>
      <c r="FW541" s="113"/>
      <c r="FX541" s="113"/>
      <c r="FY541" s="113"/>
      <c r="FZ541" s="113"/>
      <c r="GA541" s="113"/>
      <c r="GB541" s="113"/>
      <c r="GC541" s="113"/>
      <c r="GD541" s="113"/>
      <c r="GE541" s="113"/>
      <c r="GF541" s="113"/>
      <c r="GG541" s="113"/>
      <c r="GH541" s="113"/>
      <c r="GI541" s="113"/>
      <c r="GJ541" s="113"/>
      <c r="GK541" s="113"/>
      <c r="GL541" s="113"/>
      <c r="GM541" s="113"/>
      <c r="GN541" s="113"/>
      <c r="GO541" s="113"/>
      <c r="GP541" s="113"/>
      <c r="GQ541" s="113"/>
      <c r="GR541" s="113"/>
      <c r="GS541" s="113"/>
      <c r="GT541" s="113"/>
      <c r="GU541" s="113"/>
      <c r="GV541" s="113"/>
      <c r="GW541" s="113"/>
      <c r="GX541" s="113"/>
      <c r="GY541" s="113"/>
    </row>
    <row r="542" spans="1:207" s="113" customFormat="1" ht="30" customHeight="1" x14ac:dyDescent="0.25">
      <c r="A542" s="228">
        <v>420</v>
      </c>
      <c r="B542" s="78" t="s">
        <v>262</v>
      </c>
      <c r="C542" s="229">
        <v>1955</v>
      </c>
      <c r="D542" s="184" t="s">
        <v>141</v>
      </c>
      <c r="E542" s="184" t="s">
        <v>16</v>
      </c>
      <c r="F542" s="230">
        <v>2</v>
      </c>
      <c r="G542" s="230">
        <v>2</v>
      </c>
      <c r="H542" s="39">
        <v>1257.8</v>
      </c>
      <c r="I542" s="44">
        <v>0</v>
      </c>
      <c r="J542" s="39">
        <v>711.3</v>
      </c>
      <c r="K542" s="231">
        <f t="shared" si="129"/>
        <v>21711.77</v>
      </c>
      <c r="L542" s="187">
        <v>0</v>
      </c>
      <c r="M542" s="187">
        <v>0</v>
      </c>
      <c r="N542" s="187">
        <v>0</v>
      </c>
      <c r="O542" s="187">
        <f>'[2]Прод. прилож (2)'!$D$1306</f>
        <v>21711.77</v>
      </c>
      <c r="P542" s="187">
        <f t="shared" si="128"/>
        <v>17.261702973445701</v>
      </c>
      <c r="Q542" s="41">
        <v>9673</v>
      </c>
      <c r="R542" s="57" t="s">
        <v>35</v>
      </c>
      <c r="S542" s="46"/>
      <c r="T542" s="15"/>
      <c r="U542" s="15"/>
    </row>
    <row r="543" spans="1:207" s="229" customFormat="1" ht="30" customHeight="1" x14ac:dyDescent="0.25">
      <c r="A543" s="228">
        <v>421</v>
      </c>
      <c r="B543" s="78" t="s">
        <v>224</v>
      </c>
      <c r="C543" s="184">
        <v>1966</v>
      </c>
      <c r="D543" s="184" t="s">
        <v>141</v>
      </c>
      <c r="E543" s="184" t="s">
        <v>16</v>
      </c>
      <c r="F543" s="230">
        <v>3</v>
      </c>
      <c r="G543" s="230">
        <v>2</v>
      </c>
      <c r="H543" s="231">
        <v>1926.5</v>
      </c>
      <c r="I543" s="232">
        <v>0</v>
      </c>
      <c r="J543" s="39">
        <v>956.1</v>
      </c>
      <c r="K543" s="231">
        <f t="shared" si="129"/>
        <v>10082652.75</v>
      </c>
      <c r="L543" s="187">
        <v>0</v>
      </c>
      <c r="M543" s="187">
        <v>0</v>
      </c>
      <c r="N543" s="187">
        <v>0</v>
      </c>
      <c r="O543" s="187">
        <f>'[1]Прод. прилож (2)'!$D$170</f>
        <v>10082652.75</v>
      </c>
      <c r="P543" s="187">
        <f t="shared" si="128"/>
        <v>5233.6635089540614</v>
      </c>
      <c r="Q543" s="41">
        <v>9673</v>
      </c>
      <c r="R543" s="57" t="s">
        <v>33</v>
      </c>
      <c r="S543" s="138"/>
      <c r="T543" s="32"/>
      <c r="U543" s="32"/>
    </row>
    <row r="544" spans="1:207" s="229" customFormat="1" ht="30" customHeight="1" x14ac:dyDescent="0.25">
      <c r="A544" s="329">
        <v>422</v>
      </c>
      <c r="B544" s="327" t="s">
        <v>234</v>
      </c>
      <c r="C544" s="315">
        <v>1917</v>
      </c>
      <c r="D544" s="313" t="s">
        <v>141</v>
      </c>
      <c r="E544" s="313" t="s">
        <v>16</v>
      </c>
      <c r="F544" s="343">
        <v>2</v>
      </c>
      <c r="G544" s="343">
        <v>2</v>
      </c>
      <c r="H544" s="319">
        <v>836.9</v>
      </c>
      <c r="I544" s="400">
        <v>0</v>
      </c>
      <c r="J544" s="319">
        <v>276.89999999999998</v>
      </c>
      <c r="K544" s="231">
        <f t="shared" si="129"/>
        <v>158171.39000000001</v>
      </c>
      <c r="L544" s="187">
        <v>0</v>
      </c>
      <c r="M544" s="187">
        <f>'[1]Прод. прилож (2)'!$D$622</f>
        <v>158171.39000000001</v>
      </c>
      <c r="N544" s="187">
        <v>0</v>
      </c>
      <c r="O544" s="187">
        <v>0</v>
      </c>
      <c r="P544" s="187">
        <f t="shared" si="128"/>
        <v>188.99676185924247</v>
      </c>
      <c r="Q544" s="41">
        <v>9673</v>
      </c>
      <c r="R544" s="57" t="s">
        <v>34</v>
      </c>
      <c r="S544" s="46"/>
      <c r="T544" s="15"/>
      <c r="U544" s="15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3"/>
      <c r="AG544" s="113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113"/>
      <c r="AS544" s="113"/>
      <c r="AT544" s="113"/>
      <c r="AU544" s="113"/>
      <c r="AV544" s="113"/>
      <c r="AW544" s="113"/>
      <c r="AX544" s="113"/>
      <c r="AY544" s="113"/>
      <c r="AZ544" s="113"/>
      <c r="BA544" s="113"/>
      <c r="BB544" s="113"/>
      <c r="BC544" s="113"/>
      <c r="BD544" s="113"/>
      <c r="BE544" s="113"/>
      <c r="BF544" s="113"/>
      <c r="BG544" s="113"/>
      <c r="BH544" s="113"/>
      <c r="BI544" s="113"/>
      <c r="BJ544" s="113"/>
      <c r="BK544" s="113"/>
      <c r="BL544" s="113"/>
      <c r="BM544" s="113"/>
      <c r="BN544" s="113"/>
      <c r="BO544" s="113"/>
      <c r="BP544" s="113"/>
      <c r="BQ544" s="113"/>
      <c r="BR544" s="113"/>
      <c r="BS544" s="113"/>
      <c r="BT544" s="113"/>
      <c r="BU544" s="113"/>
      <c r="BV544" s="113"/>
      <c r="BW544" s="113"/>
      <c r="BX544" s="113"/>
      <c r="BY544" s="113"/>
      <c r="BZ544" s="113"/>
      <c r="CA544" s="113"/>
      <c r="CB544" s="113"/>
      <c r="CC544" s="113"/>
      <c r="CD544" s="113"/>
      <c r="CE544" s="113"/>
      <c r="CF544" s="113"/>
      <c r="CG544" s="113"/>
      <c r="CH544" s="113"/>
      <c r="CI544" s="113"/>
      <c r="CJ544" s="113"/>
      <c r="CK544" s="113"/>
      <c r="CL544" s="113"/>
      <c r="CM544" s="113"/>
      <c r="CN544" s="113"/>
      <c r="CO544" s="113"/>
      <c r="CP544" s="113"/>
      <c r="CQ544" s="113"/>
      <c r="CR544" s="113"/>
      <c r="CS544" s="113"/>
      <c r="CT544" s="113"/>
      <c r="CU544" s="113"/>
      <c r="CV544" s="113"/>
      <c r="CW544" s="113"/>
      <c r="CX544" s="113"/>
      <c r="CY544" s="113"/>
      <c r="CZ544" s="113"/>
      <c r="DA544" s="113"/>
      <c r="DB544" s="113"/>
      <c r="DC544" s="113"/>
      <c r="DD544" s="113"/>
      <c r="DE544" s="113"/>
      <c r="DF544" s="113"/>
      <c r="DG544" s="113"/>
      <c r="DH544" s="113"/>
      <c r="DI544" s="113"/>
      <c r="DJ544" s="113"/>
      <c r="DK544" s="113"/>
      <c r="DL544" s="113"/>
      <c r="DM544" s="113"/>
      <c r="DN544" s="113"/>
      <c r="DO544" s="113"/>
      <c r="DP544" s="113"/>
      <c r="DQ544" s="113"/>
      <c r="DR544" s="113"/>
      <c r="DS544" s="113"/>
      <c r="DT544" s="113"/>
      <c r="DU544" s="113"/>
      <c r="DV544" s="113"/>
      <c r="DW544" s="113"/>
      <c r="DX544" s="113"/>
      <c r="DY544" s="113"/>
      <c r="DZ544" s="113"/>
      <c r="EA544" s="113"/>
      <c r="EB544" s="113"/>
      <c r="EC544" s="113"/>
      <c r="ED544" s="113"/>
      <c r="EE544" s="113"/>
      <c r="EF544" s="113"/>
      <c r="EG544" s="113"/>
      <c r="EH544" s="113"/>
      <c r="EI544" s="113"/>
      <c r="EJ544" s="113"/>
      <c r="EK544" s="113"/>
      <c r="EL544" s="113"/>
      <c r="EM544" s="113"/>
      <c r="EN544" s="113"/>
      <c r="EO544" s="113"/>
      <c r="EP544" s="113"/>
      <c r="EQ544" s="113"/>
      <c r="ER544" s="113"/>
      <c r="ES544" s="113"/>
      <c r="ET544" s="113"/>
      <c r="EU544" s="113"/>
      <c r="EV544" s="113"/>
      <c r="EW544" s="113"/>
      <c r="EX544" s="113"/>
      <c r="EY544" s="113"/>
      <c r="EZ544" s="113"/>
      <c r="FA544" s="113"/>
      <c r="FB544" s="113"/>
      <c r="FC544" s="113"/>
      <c r="FD544" s="113"/>
      <c r="FE544" s="113"/>
      <c r="FF544" s="113"/>
      <c r="FG544" s="113"/>
      <c r="FH544" s="113"/>
      <c r="FI544" s="113"/>
      <c r="FJ544" s="113"/>
      <c r="FK544" s="113"/>
      <c r="FL544" s="113"/>
      <c r="FM544" s="113"/>
      <c r="FN544" s="113"/>
      <c r="FO544" s="113"/>
      <c r="FP544" s="113"/>
      <c r="FQ544" s="113"/>
      <c r="FR544" s="113"/>
      <c r="FS544" s="113"/>
      <c r="FT544" s="113"/>
      <c r="FU544" s="113"/>
      <c r="FV544" s="113"/>
      <c r="FW544" s="113"/>
      <c r="FX544" s="113"/>
      <c r="FY544" s="113"/>
      <c r="FZ544" s="113"/>
      <c r="GA544" s="113"/>
      <c r="GB544" s="113"/>
      <c r="GC544" s="113"/>
      <c r="GD544" s="113"/>
      <c r="GE544" s="113"/>
      <c r="GF544" s="113"/>
      <c r="GG544" s="113"/>
      <c r="GH544" s="113"/>
      <c r="GI544" s="113"/>
      <c r="GJ544" s="113"/>
      <c r="GK544" s="113"/>
      <c r="GL544" s="113"/>
      <c r="GM544" s="113"/>
      <c r="GN544" s="113"/>
      <c r="GO544" s="113"/>
      <c r="GP544" s="113"/>
      <c r="GQ544" s="113"/>
      <c r="GR544" s="113"/>
      <c r="GS544" s="113"/>
      <c r="GT544" s="113"/>
      <c r="GU544" s="113"/>
      <c r="GV544" s="113"/>
      <c r="GW544" s="113"/>
      <c r="GX544" s="113"/>
      <c r="GY544" s="113"/>
    </row>
    <row r="545" spans="1:207" s="229" customFormat="1" ht="30" customHeight="1" x14ac:dyDescent="0.25">
      <c r="A545" s="330"/>
      <c r="B545" s="328"/>
      <c r="C545" s="316"/>
      <c r="D545" s="314"/>
      <c r="E545" s="314"/>
      <c r="F545" s="344"/>
      <c r="G545" s="344"/>
      <c r="H545" s="320"/>
      <c r="I545" s="401"/>
      <c r="J545" s="320"/>
      <c r="K545" s="231">
        <f t="shared" si="129"/>
        <v>2414973.37</v>
      </c>
      <c r="L545" s="187">
        <v>0</v>
      </c>
      <c r="M545" s="187">
        <v>0</v>
      </c>
      <c r="N545" s="187">
        <v>0</v>
      </c>
      <c r="O545" s="187">
        <f>'[2]Прод. прилож (2)'!$D$1307</f>
        <v>2414973.37</v>
      </c>
      <c r="P545" s="187">
        <f>K545/H544</f>
        <v>2885.6176006691362</v>
      </c>
      <c r="Q545" s="41">
        <v>9673</v>
      </c>
      <c r="R545" s="57" t="s">
        <v>35</v>
      </c>
      <c r="S545" s="46"/>
      <c r="T545" s="15"/>
      <c r="U545" s="15"/>
      <c r="V545" s="113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  <c r="AG545" s="113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113"/>
      <c r="AS545" s="113"/>
      <c r="AT545" s="113"/>
      <c r="AU545" s="113"/>
      <c r="AV545" s="113"/>
      <c r="AW545" s="113"/>
      <c r="AX545" s="113"/>
      <c r="AY545" s="113"/>
      <c r="AZ545" s="113"/>
      <c r="BA545" s="113"/>
      <c r="BB545" s="113"/>
      <c r="BC545" s="113"/>
      <c r="BD545" s="113"/>
      <c r="BE545" s="113"/>
      <c r="BF545" s="113"/>
      <c r="BG545" s="113"/>
      <c r="BH545" s="113"/>
      <c r="BI545" s="113"/>
      <c r="BJ545" s="113"/>
      <c r="BK545" s="113"/>
      <c r="BL545" s="113"/>
      <c r="BM545" s="113"/>
      <c r="BN545" s="113"/>
      <c r="BO545" s="113"/>
      <c r="BP545" s="113"/>
      <c r="BQ545" s="113"/>
      <c r="BR545" s="113"/>
      <c r="BS545" s="113"/>
      <c r="BT545" s="113"/>
      <c r="BU545" s="113"/>
      <c r="BV545" s="113"/>
      <c r="BW545" s="113"/>
      <c r="BX545" s="113"/>
      <c r="BY545" s="113"/>
      <c r="BZ545" s="113"/>
      <c r="CA545" s="113"/>
      <c r="CB545" s="113"/>
      <c r="CC545" s="113"/>
      <c r="CD545" s="113"/>
      <c r="CE545" s="113"/>
      <c r="CF545" s="113"/>
      <c r="CG545" s="113"/>
      <c r="CH545" s="113"/>
      <c r="CI545" s="113"/>
      <c r="CJ545" s="113"/>
      <c r="CK545" s="113"/>
      <c r="CL545" s="113"/>
      <c r="CM545" s="113"/>
      <c r="CN545" s="113"/>
      <c r="CO545" s="113"/>
      <c r="CP545" s="113"/>
      <c r="CQ545" s="113"/>
      <c r="CR545" s="113"/>
      <c r="CS545" s="113"/>
      <c r="CT545" s="113"/>
      <c r="CU545" s="113"/>
      <c r="CV545" s="113"/>
      <c r="CW545" s="113"/>
      <c r="CX545" s="113"/>
      <c r="CY545" s="113"/>
      <c r="CZ545" s="113"/>
      <c r="DA545" s="113"/>
      <c r="DB545" s="113"/>
      <c r="DC545" s="113"/>
      <c r="DD545" s="113"/>
      <c r="DE545" s="113"/>
      <c r="DF545" s="113"/>
      <c r="DG545" s="113"/>
      <c r="DH545" s="113"/>
      <c r="DI545" s="113"/>
      <c r="DJ545" s="113"/>
      <c r="DK545" s="113"/>
      <c r="DL545" s="113"/>
      <c r="DM545" s="113"/>
      <c r="DN545" s="113"/>
      <c r="DO545" s="113"/>
      <c r="DP545" s="113"/>
      <c r="DQ545" s="113"/>
      <c r="DR545" s="113"/>
      <c r="DS545" s="113"/>
      <c r="DT545" s="113"/>
      <c r="DU545" s="113"/>
      <c r="DV545" s="113"/>
      <c r="DW545" s="113"/>
      <c r="DX545" s="113"/>
      <c r="DY545" s="113"/>
      <c r="DZ545" s="113"/>
      <c r="EA545" s="113"/>
      <c r="EB545" s="113"/>
      <c r="EC545" s="113"/>
      <c r="ED545" s="113"/>
      <c r="EE545" s="113"/>
      <c r="EF545" s="113"/>
      <c r="EG545" s="113"/>
      <c r="EH545" s="113"/>
      <c r="EI545" s="113"/>
      <c r="EJ545" s="113"/>
      <c r="EK545" s="113"/>
      <c r="EL545" s="113"/>
      <c r="EM545" s="113"/>
      <c r="EN545" s="113"/>
      <c r="EO545" s="113"/>
      <c r="EP545" s="113"/>
      <c r="EQ545" s="113"/>
      <c r="ER545" s="113"/>
      <c r="ES545" s="113"/>
      <c r="ET545" s="113"/>
      <c r="EU545" s="113"/>
      <c r="EV545" s="113"/>
      <c r="EW545" s="113"/>
      <c r="EX545" s="113"/>
      <c r="EY545" s="113"/>
      <c r="EZ545" s="113"/>
      <c r="FA545" s="113"/>
      <c r="FB545" s="113"/>
      <c r="FC545" s="113"/>
      <c r="FD545" s="113"/>
      <c r="FE545" s="113"/>
      <c r="FF545" s="113"/>
      <c r="FG545" s="113"/>
      <c r="FH545" s="113"/>
      <c r="FI545" s="113"/>
      <c r="FJ545" s="113"/>
      <c r="FK545" s="113"/>
      <c r="FL545" s="113"/>
      <c r="FM545" s="113"/>
      <c r="FN545" s="113"/>
      <c r="FO545" s="113"/>
      <c r="FP545" s="113"/>
      <c r="FQ545" s="113"/>
      <c r="FR545" s="113"/>
      <c r="FS545" s="113"/>
      <c r="FT545" s="113"/>
      <c r="FU545" s="113"/>
      <c r="FV545" s="113"/>
      <c r="FW545" s="113"/>
      <c r="FX545" s="113"/>
      <c r="FY545" s="113"/>
      <c r="FZ545" s="113"/>
      <c r="GA545" s="113"/>
      <c r="GB545" s="113"/>
      <c r="GC545" s="113"/>
      <c r="GD545" s="113"/>
      <c r="GE545" s="113"/>
      <c r="GF545" s="113"/>
      <c r="GG545" s="113"/>
      <c r="GH545" s="113"/>
      <c r="GI545" s="113"/>
      <c r="GJ545" s="113"/>
      <c r="GK545" s="113"/>
      <c r="GL545" s="113"/>
      <c r="GM545" s="113"/>
      <c r="GN545" s="113"/>
      <c r="GO545" s="113"/>
      <c r="GP545" s="113"/>
      <c r="GQ545" s="113"/>
      <c r="GR545" s="113"/>
      <c r="GS545" s="113"/>
      <c r="GT545" s="113"/>
      <c r="GU545" s="113"/>
      <c r="GV545" s="113"/>
      <c r="GW545" s="113"/>
      <c r="GX545" s="113"/>
      <c r="GY545" s="113"/>
    </row>
    <row r="546" spans="1:207" s="15" customFormat="1" ht="30" customHeight="1" x14ac:dyDescent="0.25">
      <c r="A546" s="329">
        <v>423</v>
      </c>
      <c r="B546" s="327" t="s">
        <v>225</v>
      </c>
      <c r="C546" s="313">
        <v>1979</v>
      </c>
      <c r="D546" s="313" t="s">
        <v>141</v>
      </c>
      <c r="E546" s="313" t="s">
        <v>16</v>
      </c>
      <c r="F546" s="343">
        <v>5</v>
      </c>
      <c r="G546" s="343">
        <v>1</v>
      </c>
      <c r="H546" s="319">
        <v>4696.3</v>
      </c>
      <c r="I546" s="311">
        <v>79.400000000000006</v>
      </c>
      <c r="J546" s="319">
        <v>2594.6</v>
      </c>
      <c r="K546" s="231">
        <f t="shared" ref="K546" si="141">SUM(L546:O546)</f>
        <v>335750.89</v>
      </c>
      <c r="L546" s="187">
        <v>0</v>
      </c>
      <c r="M546" s="187">
        <v>0</v>
      </c>
      <c r="N546" s="187">
        <v>0</v>
      </c>
      <c r="O546" s="187">
        <f>'[1]Прод. прилож (2)'!$D$171</f>
        <v>335750.89</v>
      </c>
      <c r="P546" s="187">
        <f t="shared" ref="P546" si="142">K546/H546</f>
        <v>71.492641015267338</v>
      </c>
      <c r="Q546" s="41">
        <v>9673</v>
      </c>
      <c r="R546" s="57" t="s">
        <v>33</v>
      </c>
      <c r="S546" s="138"/>
      <c r="T546" s="32"/>
      <c r="U546" s="32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  <c r="AJ546" s="229"/>
      <c r="AK546" s="229"/>
      <c r="AL546" s="229"/>
      <c r="AM546" s="229"/>
      <c r="AN546" s="229"/>
      <c r="AO546" s="229"/>
      <c r="AP546" s="229"/>
      <c r="AQ546" s="229"/>
      <c r="AR546" s="229"/>
      <c r="AS546" s="229"/>
      <c r="AT546" s="229"/>
      <c r="AU546" s="229"/>
      <c r="AV546" s="229"/>
      <c r="AW546" s="229"/>
      <c r="AX546" s="229"/>
      <c r="AY546" s="229"/>
      <c r="AZ546" s="229"/>
      <c r="BA546" s="229"/>
      <c r="BB546" s="229"/>
      <c r="BC546" s="229"/>
      <c r="BD546" s="229"/>
      <c r="BE546" s="229"/>
      <c r="BF546" s="229"/>
      <c r="BG546" s="229"/>
      <c r="BH546" s="229"/>
      <c r="BI546" s="229"/>
      <c r="BJ546" s="229"/>
      <c r="BK546" s="229"/>
      <c r="BL546" s="229"/>
      <c r="BM546" s="229"/>
      <c r="BN546" s="229"/>
      <c r="BO546" s="229"/>
      <c r="BP546" s="229"/>
      <c r="BQ546" s="229"/>
      <c r="BR546" s="229"/>
      <c r="BS546" s="229"/>
      <c r="BT546" s="229"/>
      <c r="BU546" s="229"/>
      <c r="BV546" s="229"/>
      <c r="BW546" s="229"/>
      <c r="BX546" s="229"/>
      <c r="BY546" s="229"/>
      <c r="BZ546" s="229"/>
      <c r="CA546" s="229"/>
      <c r="CB546" s="229"/>
      <c r="CC546" s="229"/>
      <c r="CD546" s="229"/>
      <c r="CE546" s="229"/>
      <c r="CF546" s="229"/>
      <c r="CG546" s="229"/>
      <c r="CH546" s="229"/>
      <c r="CI546" s="229"/>
      <c r="CJ546" s="229"/>
      <c r="CK546" s="229"/>
      <c r="CL546" s="229"/>
      <c r="CM546" s="229"/>
      <c r="CN546" s="229"/>
      <c r="CO546" s="229"/>
      <c r="CP546" s="229"/>
      <c r="CQ546" s="229"/>
      <c r="CR546" s="229"/>
      <c r="CS546" s="229"/>
      <c r="CT546" s="229"/>
      <c r="CU546" s="229"/>
      <c r="CV546" s="229"/>
      <c r="CW546" s="229"/>
      <c r="CX546" s="229"/>
      <c r="CY546" s="229"/>
      <c r="CZ546" s="229"/>
      <c r="DA546" s="229"/>
      <c r="DB546" s="229"/>
      <c r="DC546" s="229"/>
      <c r="DD546" s="229"/>
      <c r="DE546" s="229"/>
      <c r="DF546" s="229"/>
      <c r="DG546" s="229"/>
      <c r="DH546" s="229"/>
      <c r="DI546" s="229"/>
      <c r="DJ546" s="229"/>
      <c r="DK546" s="229"/>
      <c r="DL546" s="229"/>
      <c r="DM546" s="229"/>
      <c r="DN546" s="229"/>
      <c r="DO546" s="229"/>
      <c r="DP546" s="229"/>
      <c r="DQ546" s="229"/>
      <c r="DR546" s="229"/>
      <c r="DS546" s="229"/>
      <c r="DT546" s="229"/>
      <c r="DU546" s="229"/>
      <c r="DV546" s="229"/>
      <c r="DW546" s="229"/>
      <c r="DX546" s="229"/>
      <c r="DY546" s="229"/>
      <c r="DZ546" s="229"/>
      <c r="EA546" s="229"/>
      <c r="EB546" s="229"/>
      <c r="EC546" s="229"/>
      <c r="ED546" s="229"/>
      <c r="EE546" s="229"/>
      <c r="EF546" s="229"/>
      <c r="EG546" s="229"/>
      <c r="EH546" s="229"/>
      <c r="EI546" s="229"/>
      <c r="EJ546" s="229"/>
      <c r="EK546" s="229"/>
      <c r="EL546" s="229"/>
      <c r="EM546" s="229"/>
      <c r="EN546" s="229"/>
      <c r="EO546" s="229"/>
      <c r="EP546" s="229"/>
      <c r="EQ546" s="229"/>
      <c r="ER546" s="229"/>
      <c r="ES546" s="229"/>
      <c r="ET546" s="229"/>
      <c r="EU546" s="229"/>
      <c r="EV546" s="229"/>
      <c r="EW546" s="229"/>
      <c r="EX546" s="229"/>
      <c r="EY546" s="229"/>
      <c r="EZ546" s="229"/>
      <c r="FA546" s="229"/>
      <c r="FB546" s="229"/>
      <c r="FC546" s="229"/>
      <c r="FD546" s="229"/>
      <c r="FE546" s="229"/>
      <c r="FF546" s="229"/>
      <c r="FG546" s="229"/>
      <c r="FH546" s="229"/>
      <c r="FI546" s="229"/>
      <c r="FJ546" s="229"/>
      <c r="FK546" s="229"/>
      <c r="FL546" s="229"/>
      <c r="FM546" s="229"/>
      <c r="FN546" s="229"/>
      <c r="FO546" s="229"/>
      <c r="FP546" s="229"/>
      <c r="FQ546" s="229"/>
      <c r="FR546" s="229"/>
      <c r="FS546" s="229"/>
      <c r="FT546" s="229"/>
      <c r="FU546" s="229"/>
      <c r="FV546" s="229"/>
      <c r="FW546" s="229"/>
      <c r="FX546" s="229"/>
      <c r="FY546" s="229"/>
      <c r="FZ546" s="229"/>
      <c r="GA546" s="229"/>
      <c r="GB546" s="229"/>
      <c r="GC546" s="229"/>
      <c r="GD546" s="229"/>
      <c r="GE546" s="229"/>
      <c r="GF546" s="229"/>
      <c r="GG546" s="229"/>
      <c r="GH546" s="229"/>
      <c r="GI546" s="229"/>
      <c r="GJ546" s="229"/>
      <c r="GK546" s="229"/>
      <c r="GL546" s="229"/>
      <c r="GM546" s="229"/>
      <c r="GN546" s="229"/>
      <c r="GO546" s="229"/>
      <c r="GP546" s="229"/>
      <c r="GQ546" s="229"/>
      <c r="GR546" s="229"/>
      <c r="GS546" s="229"/>
      <c r="GT546" s="229"/>
      <c r="GU546" s="229"/>
      <c r="GV546" s="229"/>
      <c r="GW546" s="229"/>
      <c r="GX546" s="229"/>
      <c r="GY546" s="229"/>
    </row>
    <row r="547" spans="1:207" s="15" customFormat="1" ht="30" customHeight="1" x14ac:dyDescent="0.25">
      <c r="A547" s="330"/>
      <c r="B547" s="328"/>
      <c r="C547" s="314"/>
      <c r="D547" s="314"/>
      <c r="E547" s="314"/>
      <c r="F547" s="344"/>
      <c r="G547" s="344"/>
      <c r="H547" s="320"/>
      <c r="I547" s="312"/>
      <c r="J547" s="320"/>
      <c r="K547" s="231">
        <f t="shared" si="129"/>
        <v>7983247.2000000011</v>
      </c>
      <c r="L547" s="187">
        <v>0</v>
      </c>
      <c r="M547" s="187">
        <v>0</v>
      </c>
      <c r="N547" s="187">
        <v>0</v>
      </c>
      <c r="O547" s="187">
        <f>'[1]Прод. прилож (2)'!$D$623</f>
        <v>7983247.2000000011</v>
      </c>
      <c r="P547" s="187">
        <f>K547/H546</f>
        <v>1699.9014543363926</v>
      </c>
      <c r="Q547" s="41">
        <v>9673</v>
      </c>
      <c r="R547" s="57" t="s">
        <v>34</v>
      </c>
      <c r="S547" s="54"/>
      <c r="T547" s="32"/>
      <c r="U547" s="32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  <c r="AJ547" s="229"/>
      <c r="AK547" s="229"/>
      <c r="AL547" s="229"/>
      <c r="AM547" s="229"/>
      <c r="AN547" s="229"/>
      <c r="AO547" s="229"/>
      <c r="AP547" s="229"/>
      <c r="AQ547" s="229"/>
      <c r="AR547" s="229"/>
      <c r="AS547" s="229"/>
      <c r="AT547" s="229"/>
      <c r="AU547" s="229"/>
      <c r="AV547" s="229"/>
      <c r="AW547" s="229"/>
      <c r="AX547" s="229"/>
      <c r="AY547" s="229"/>
      <c r="AZ547" s="229"/>
      <c r="BA547" s="229"/>
      <c r="BB547" s="229"/>
      <c r="BC547" s="229"/>
      <c r="BD547" s="229"/>
      <c r="BE547" s="229"/>
      <c r="BF547" s="229"/>
      <c r="BG547" s="229"/>
      <c r="BH547" s="229"/>
      <c r="BI547" s="229"/>
      <c r="BJ547" s="229"/>
      <c r="BK547" s="229"/>
      <c r="BL547" s="229"/>
      <c r="BM547" s="229"/>
      <c r="BN547" s="229"/>
      <c r="BO547" s="229"/>
      <c r="BP547" s="229"/>
      <c r="BQ547" s="229"/>
      <c r="BR547" s="229"/>
      <c r="BS547" s="229"/>
      <c r="BT547" s="229"/>
      <c r="BU547" s="229"/>
      <c r="BV547" s="229"/>
      <c r="BW547" s="229"/>
      <c r="BX547" s="229"/>
      <c r="BY547" s="229"/>
      <c r="BZ547" s="229"/>
      <c r="CA547" s="229"/>
      <c r="CB547" s="229"/>
      <c r="CC547" s="229"/>
      <c r="CD547" s="229"/>
      <c r="CE547" s="229"/>
      <c r="CF547" s="229"/>
      <c r="CG547" s="229"/>
      <c r="CH547" s="229"/>
      <c r="CI547" s="229"/>
      <c r="CJ547" s="229"/>
      <c r="CK547" s="229"/>
      <c r="CL547" s="229"/>
      <c r="CM547" s="229"/>
      <c r="CN547" s="229"/>
      <c r="CO547" s="229"/>
      <c r="CP547" s="229"/>
      <c r="CQ547" s="229"/>
      <c r="CR547" s="229"/>
      <c r="CS547" s="229"/>
      <c r="CT547" s="229"/>
      <c r="CU547" s="229"/>
      <c r="CV547" s="229"/>
      <c r="CW547" s="229"/>
      <c r="CX547" s="229"/>
      <c r="CY547" s="229"/>
      <c r="CZ547" s="229"/>
      <c r="DA547" s="229"/>
      <c r="DB547" s="229"/>
      <c r="DC547" s="229"/>
      <c r="DD547" s="229"/>
      <c r="DE547" s="229"/>
      <c r="DF547" s="229"/>
      <c r="DG547" s="229"/>
      <c r="DH547" s="229"/>
      <c r="DI547" s="229"/>
      <c r="DJ547" s="229"/>
      <c r="DK547" s="229"/>
      <c r="DL547" s="229"/>
      <c r="DM547" s="229"/>
      <c r="DN547" s="229"/>
      <c r="DO547" s="229"/>
      <c r="DP547" s="229"/>
      <c r="DQ547" s="229"/>
      <c r="DR547" s="229"/>
      <c r="DS547" s="229"/>
      <c r="DT547" s="229"/>
      <c r="DU547" s="229"/>
      <c r="DV547" s="229"/>
      <c r="DW547" s="229"/>
      <c r="DX547" s="229"/>
      <c r="DY547" s="229"/>
      <c r="DZ547" s="229"/>
      <c r="EA547" s="229"/>
      <c r="EB547" s="229"/>
      <c r="EC547" s="229"/>
      <c r="ED547" s="229"/>
      <c r="EE547" s="229"/>
      <c r="EF547" s="229"/>
      <c r="EG547" s="229"/>
      <c r="EH547" s="229"/>
      <c r="EI547" s="229"/>
      <c r="EJ547" s="229"/>
      <c r="EK547" s="229"/>
      <c r="EL547" s="229"/>
      <c r="EM547" s="229"/>
      <c r="EN547" s="229"/>
      <c r="EO547" s="229"/>
      <c r="EP547" s="229"/>
      <c r="EQ547" s="229"/>
      <c r="ER547" s="229"/>
      <c r="ES547" s="229"/>
      <c r="ET547" s="229"/>
      <c r="EU547" s="229"/>
      <c r="EV547" s="229"/>
      <c r="EW547" s="229"/>
      <c r="EX547" s="229"/>
      <c r="EY547" s="229"/>
      <c r="EZ547" s="229"/>
      <c r="FA547" s="229"/>
      <c r="FB547" s="229"/>
      <c r="FC547" s="229"/>
      <c r="FD547" s="229"/>
      <c r="FE547" s="229"/>
      <c r="FF547" s="229"/>
      <c r="FG547" s="229"/>
      <c r="FH547" s="229"/>
      <c r="FI547" s="229"/>
      <c r="FJ547" s="229"/>
      <c r="FK547" s="229"/>
      <c r="FL547" s="229"/>
      <c r="FM547" s="229"/>
      <c r="FN547" s="229"/>
      <c r="FO547" s="229"/>
      <c r="FP547" s="229"/>
      <c r="FQ547" s="229"/>
      <c r="FR547" s="229"/>
      <c r="FS547" s="229"/>
      <c r="FT547" s="229"/>
      <c r="FU547" s="229"/>
      <c r="FV547" s="229"/>
      <c r="FW547" s="229"/>
      <c r="FX547" s="229"/>
      <c r="FY547" s="229"/>
      <c r="FZ547" s="229"/>
      <c r="GA547" s="229"/>
      <c r="GB547" s="229"/>
      <c r="GC547" s="229"/>
      <c r="GD547" s="229"/>
      <c r="GE547" s="229"/>
      <c r="GF547" s="229"/>
      <c r="GG547" s="229"/>
      <c r="GH547" s="229"/>
      <c r="GI547" s="229"/>
      <c r="GJ547" s="229"/>
      <c r="GK547" s="229"/>
      <c r="GL547" s="229"/>
      <c r="GM547" s="229"/>
      <c r="GN547" s="229"/>
      <c r="GO547" s="229"/>
      <c r="GP547" s="229"/>
      <c r="GQ547" s="229"/>
      <c r="GR547" s="229"/>
      <c r="GS547" s="229"/>
      <c r="GT547" s="229"/>
      <c r="GU547" s="229"/>
      <c r="GV547" s="229"/>
      <c r="GW547" s="229"/>
      <c r="GX547" s="229"/>
      <c r="GY547" s="229"/>
    </row>
    <row r="548" spans="1:207" s="113" customFormat="1" ht="30" customHeight="1" x14ac:dyDescent="0.25">
      <c r="A548" s="329">
        <v>424</v>
      </c>
      <c r="B548" s="327" t="s">
        <v>238</v>
      </c>
      <c r="C548" s="315">
        <v>1952</v>
      </c>
      <c r="D548" s="313" t="s">
        <v>141</v>
      </c>
      <c r="E548" s="315" t="s">
        <v>16</v>
      </c>
      <c r="F548" s="374">
        <v>2</v>
      </c>
      <c r="G548" s="374">
        <v>1</v>
      </c>
      <c r="H548" s="335">
        <v>1437.8</v>
      </c>
      <c r="I548" s="321">
        <v>277.89999999999998</v>
      </c>
      <c r="J548" s="319">
        <v>245.1</v>
      </c>
      <c r="K548" s="231">
        <f t="shared" ref="K548" si="143">SUM(L548:O548)</f>
        <v>849951.36</v>
      </c>
      <c r="L548" s="44">
        <v>0</v>
      </c>
      <c r="M548" s="44">
        <v>0</v>
      </c>
      <c r="N548" s="44">
        <v>0</v>
      </c>
      <c r="O548" s="279">
        <f>'[1]Прод. прилож (2)'!$D$172</f>
        <v>849951.36</v>
      </c>
      <c r="P548" s="41">
        <f>K548/H548</f>
        <v>591.1471414661288</v>
      </c>
      <c r="Q548" s="231">
        <v>9673</v>
      </c>
      <c r="R548" s="57" t="s">
        <v>33</v>
      </c>
      <c r="S548" s="128"/>
      <c r="T548" s="83"/>
      <c r="U548" s="83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84"/>
      <c r="AW548" s="84"/>
      <c r="AX548" s="84"/>
      <c r="AY548" s="84"/>
      <c r="AZ548" s="84"/>
      <c r="BA548" s="84"/>
      <c r="BB548" s="84"/>
      <c r="BC548" s="84"/>
      <c r="BD548" s="84"/>
      <c r="BE548" s="84"/>
      <c r="BF548" s="84"/>
      <c r="BG548" s="84"/>
      <c r="BH548" s="84"/>
      <c r="BI548" s="84"/>
      <c r="BJ548" s="84"/>
      <c r="BK548" s="84"/>
      <c r="BL548" s="84"/>
      <c r="BM548" s="84"/>
      <c r="BN548" s="84"/>
      <c r="BO548" s="84"/>
      <c r="BP548" s="84"/>
      <c r="BQ548" s="84"/>
      <c r="BR548" s="84"/>
      <c r="BS548" s="84"/>
      <c r="BT548" s="84"/>
      <c r="BU548" s="84"/>
      <c r="BV548" s="84"/>
      <c r="BW548" s="84"/>
      <c r="BX548" s="84"/>
      <c r="BY548" s="84"/>
      <c r="BZ548" s="84"/>
      <c r="CA548" s="84"/>
      <c r="CB548" s="84"/>
      <c r="CC548" s="84"/>
      <c r="CD548" s="84"/>
      <c r="CE548" s="84"/>
      <c r="CF548" s="84"/>
      <c r="CG548" s="84"/>
      <c r="CH548" s="84"/>
      <c r="CI548" s="84"/>
      <c r="CJ548" s="84"/>
      <c r="CK548" s="84"/>
      <c r="CL548" s="84"/>
      <c r="CM548" s="84"/>
      <c r="CN548" s="84"/>
      <c r="CO548" s="84"/>
      <c r="CP548" s="84"/>
      <c r="CQ548" s="84"/>
      <c r="CR548" s="84"/>
      <c r="CS548" s="84"/>
      <c r="CT548" s="84"/>
      <c r="CU548" s="84"/>
      <c r="CV548" s="84"/>
      <c r="CW548" s="84"/>
      <c r="CX548" s="84"/>
      <c r="CY548" s="84"/>
      <c r="CZ548" s="84"/>
      <c r="DA548" s="84"/>
      <c r="DB548" s="84"/>
      <c r="DC548" s="84"/>
      <c r="DD548" s="84"/>
      <c r="DE548" s="84"/>
      <c r="DF548" s="84"/>
      <c r="DG548" s="84"/>
      <c r="DH548" s="84"/>
      <c r="DI548" s="84"/>
      <c r="DJ548" s="84"/>
      <c r="DK548" s="84"/>
      <c r="DL548" s="84"/>
      <c r="DM548" s="84"/>
      <c r="DN548" s="84"/>
      <c r="DO548" s="84"/>
      <c r="DP548" s="84"/>
      <c r="DQ548" s="84"/>
      <c r="DR548" s="84"/>
      <c r="DS548" s="84"/>
      <c r="DT548" s="84"/>
      <c r="DU548" s="84"/>
      <c r="DV548" s="84"/>
      <c r="DW548" s="84"/>
      <c r="DX548" s="84"/>
      <c r="DY548" s="84"/>
      <c r="DZ548" s="84"/>
      <c r="EA548" s="84"/>
      <c r="EB548" s="84"/>
      <c r="EC548" s="84"/>
      <c r="ED548" s="84"/>
      <c r="EE548" s="84"/>
      <c r="EF548" s="84"/>
      <c r="EG548" s="84"/>
      <c r="EH548" s="84"/>
      <c r="EI548" s="84"/>
      <c r="EJ548" s="84"/>
      <c r="EK548" s="84"/>
      <c r="EL548" s="84"/>
      <c r="EM548" s="84"/>
      <c r="EN548" s="84"/>
      <c r="EO548" s="84"/>
      <c r="EP548" s="84"/>
      <c r="EQ548" s="84"/>
      <c r="ER548" s="84"/>
      <c r="ES548" s="84"/>
      <c r="ET548" s="84"/>
      <c r="EU548" s="84"/>
      <c r="EV548" s="84"/>
      <c r="EW548" s="84"/>
      <c r="EX548" s="84"/>
      <c r="EY548" s="84"/>
      <c r="EZ548" s="84"/>
      <c r="FA548" s="84"/>
      <c r="FB548" s="84"/>
      <c r="FC548" s="84"/>
      <c r="FD548" s="84"/>
      <c r="FE548" s="84"/>
      <c r="FF548" s="84"/>
      <c r="FG548" s="84"/>
      <c r="FH548" s="84"/>
      <c r="FI548" s="84"/>
      <c r="FJ548" s="84"/>
      <c r="FK548" s="84"/>
      <c r="FL548" s="84"/>
      <c r="FM548" s="84"/>
      <c r="FN548" s="84"/>
      <c r="FO548" s="84"/>
      <c r="FP548" s="84"/>
      <c r="FQ548" s="84"/>
      <c r="FR548" s="84"/>
      <c r="FS548" s="84"/>
      <c r="FT548" s="84"/>
      <c r="FU548" s="84"/>
      <c r="FV548" s="84"/>
      <c r="FW548" s="84"/>
      <c r="FX548" s="84"/>
      <c r="FY548" s="84"/>
      <c r="FZ548" s="84"/>
      <c r="GA548" s="84"/>
      <c r="GB548" s="84"/>
      <c r="GC548" s="84"/>
      <c r="GD548" s="84"/>
      <c r="GE548" s="84"/>
      <c r="GF548" s="84"/>
      <c r="GG548" s="84"/>
      <c r="GH548" s="84"/>
      <c r="GI548" s="84"/>
      <c r="GJ548" s="84"/>
      <c r="GK548" s="84"/>
      <c r="GL548" s="84"/>
      <c r="GM548" s="84"/>
      <c r="GN548" s="84"/>
      <c r="GO548" s="84"/>
      <c r="GP548" s="84"/>
      <c r="GQ548" s="84"/>
      <c r="GR548" s="84"/>
      <c r="GS548" s="84"/>
      <c r="GT548" s="84"/>
      <c r="GU548" s="84"/>
      <c r="GV548" s="84"/>
      <c r="GW548" s="84"/>
      <c r="GX548" s="84"/>
      <c r="GY548" s="84"/>
    </row>
    <row r="549" spans="1:207" s="113" customFormat="1" ht="30" customHeight="1" x14ac:dyDescent="0.25">
      <c r="A549" s="432"/>
      <c r="B549" s="416"/>
      <c r="C549" s="373"/>
      <c r="D549" s="372"/>
      <c r="E549" s="373"/>
      <c r="F549" s="375"/>
      <c r="G549" s="375"/>
      <c r="H549" s="402"/>
      <c r="I549" s="412"/>
      <c r="J549" s="403"/>
      <c r="K549" s="231">
        <f t="shared" si="129"/>
        <v>8245707.6199999992</v>
      </c>
      <c r="L549" s="44">
        <v>0</v>
      </c>
      <c r="M549" s="44">
        <v>0</v>
      </c>
      <c r="N549" s="44">
        <v>0</v>
      </c>
      <c r="O549" s="279">
        <f>'[1]Прод. прилож (2)'!$D$624</f>
        <v>8245707.6199999992</v>
      </c>
      <c r="P549" s="41">
        <f>K549/H548</f>
        <v>5734.947572680484</v>
      </c>
      <c r="Q549" s="231">
        <v>9673</v>
      </c>
      <c r="R549" s="57" t="s">
        <v>34</v>
      </c>
      <c r="S549" s="83"/>
      <c r="T549" s="83"/>
      <c r="U549" s="83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84"/>
      <c r="AW549" s="84"/>
      <c r="AX549" s="84"/>
      <c r="AY549" s="84"/>
      <c r="AZ549" s="84"/>
      <c r="BA549" s="84"/>
      <c r="BB549" s="84"/>
      <c r="BC549" s="84"/>
      <c r="BD549" s="84"/>
      <c r="BE549" s="84"/>
      <c r="BF549" s="84"/>
      <c r="BG549" s="84"/>
      <c r="BH549" s="84"/>
      <c r="BI549" s="84"/>
      <c r="BJ549" s="84"/>
      <c r="BK549" s="84"/>
      <c r="BL549" s="84"/>
      <c r="BM549" s="84"/>
      <c r="BN549" s="84"/>
      <c r="BO549" s="84"/>
      <c r="BP549" s="84"/>
      <c r="BQ549" s="84"/>
      <c r="BR549" s="84"/>
      <c r="BS549" s="84"/>
      <c r="BT549" s="84"/>
      <c r="BU549" s="84"/>
      <c r="BV549" s="84"/>
      <c r="BW549" s="84"/>
      <c r="BX549" s="84"/>
      <c r="BY549" s="84"/>
      <c r="BZ549" s="84"/>
      <c r="CA549" s="84"/>
      <c r="CB549" s="84"/>
      <c r="CC549" s="84"/>
      <c r="CD549" s="84"/>
      <c r="CE549" s="84"/>
      <c r="CF549" s="84"/>
      <c r="CG549" s="84"/>
      <c r="CH549" s="84"/>
      <c r="CI549" s="84"/>
      <c r="CJ549" s="84"/>
      <c r="CK549" s="84"/>
      <c r="CL549" s="84"/>
      <c r="CM549" s="84"/>
      <c r="CN549" s="84"/>
      <c r="CO549" s="84"/>
      <c r="CP549" s="84"/>
      <c r="CQ549" s="84"/>
      <c r="CR549" s="84"/>
      <c r="CS549" s="84"/>
      <c r="CT549" s="84"/>
      <c r="CU549" s="84"/>
      <c r="CV549" s="84"/>
      <c r="CW549" s="84"/>
      <c r="CX549" s="84"/>
      <c r="CY549" s="84"/>
      <c r="CZ549" s="84"/>
      <c r="DA549" s="84"/>
      <c r="DB549" s="84"/>
      <c r="DC549" s="84"/>
      <c r="DD549" s="84"/>
      <c r="DE549" s="84"/>
      <c r="DF549" s="84"/>
      <c r="DG549" s="84"/>
      <c r="DH549" s="84"/>
      <c r="DI549" s="84"/>
      <c r="DJ549" s="84"/>
      <c r="DK549" s="84"/>
      <c r="DL549" s="84"/>
      <c r="DM549" s="84"/>
      <c r="DN549" s="84"/>
      <c r="DO549" s="84"/>
      <c r="DP549" s="84"/>
      <c r="DQ549" s="84"/>
      <c r="DR549" s="84"/>
      <c r="DS549" s="84"/>
      <c r="DT549" s="84"/>
      <c r="DU549" s="84"/>
      <c r="DV549" s="84"/>
      <c r="DW549" s="84"/>
      <c r="DX549" s="84"/>
      <c r="DY549" s="84"/>
      <c r="DZ549" s="84"/>
      <c r="EA549" s="84"/>
      <c r="EB549" s="84"/>
      <c r="EC549" s="84"/>
      <c r="ED549" s="84"/>
      <c r="EE549" s="84"/>
      <c r="EF549" s="84"/>
      <c r="EG549" s="84"/>
      <c r="EH549" s="84"/>
      <c r="EI549" s="84"/>
      <c r="EJ549" s="84"/>
      <c r="EK549" s="84"/>
      <c r="EL549" s="84"/>
      <c r="EM549" s="84"/>
      <c r="EN549" s="84"/>
      <c r="EO549" s="84"/>
      <c r="EP549" s="84"/>
      <c r="EQ549" s="84"/>
      <c r="ER549" s="84"/>
      <c r="ES549" s="84"/>
      <c r="ET549" s="84"/>
      <c r="EU549" s="84"/>
      <c r="EV549" s="84"/>
      <c r="EW549" s="84"/>
      <c r="EX549" s="84"/>
      <c r="EY549" s="84"/>
      <c r="EZ549" s="84"/>
      <c r="FA549" s="84"/>
      <c r="FB549" s="84"/>
      <c r="FC549" s="84"/>
      <c r="FD549" s="84"/>
      <c r="FE549" s="84"/>
      <c r="FF549" s="84"/>
      <c r="FG549" s="84"/>
      <c r="FH549" s="84"/>
      <c r="FI549" s="84"/>
      <c r="FJ549" s="84"/>
      <c r="FK549" s="84"/>
      <c r="FL549" s="84"/>
      <c r="FM549" s="84"/>
      <c r="FN549" s="84"/>
      <c r="FO549" s="84"/>
      <c r="FP549" s="84"/>
      <c r="FQ549" s="84"/>
      <c r="FR549" s="84"/>
      <c r="FS549" s="84"/>
      <c r="FT549" s="84"/>
      <c r="FU549" s="84"/>
      <c r="FV549" s="84"/>
      <c r="FW549" s="84"/>
      <c r="FX549" s="84"/>
      <c r="FY549" s="84"/>
      <c r="FZ549" s="84"/>
      <c r="GA549" s="84"/>
      <c r="GB549" s="84"/>
      <c r="GC549" s="84"/>
      <c r="GD549" s="84"/>
      <c r="GE549" s="84"/>
      <c r="GF549" s="84"/>
      <c r="GG549" s="84"/>
      <c r="GH549" s="84"/>
      <c r="GI549" s="84"/>
      <c r="GJ549" s="84"/>
      <c r="GK549" s="84"/>
      <c r="GL549" s="84"/>
      <c r="GM549" s="84"/>
      <c r="GN549" s="84"/>
      <c r="GO549" s="84"/>
      <c r="GP549" s="84"/>
      <c r="GQ549" s="84"/>
      <c r="GR549" s="84"/>
      <c r="GS549" s="84"/>
      <c r="GT549" s="84"/>
      <c r="GU549" s="84"/>
      <c r="GV549" s="84"/>
      <c r="GW549" s="84"/>
      <c r="GX549" s="84"/>
      <c r="GY549" s="84"/>
    </row>
    <row r="550" spans="1:207" s="113" customFormat="1" ht="30" customHeight="1" x14ac:dyDescent="0.25">
      <c r="A550" s="330"/>
      <c r="B550" s="328"/>
      <c r="C550" s="316"/>
      <c r="D550" s="314"/>
      <c r="E550" s="316"/>
      <c r="F550" s="376"/>
      <c r="G550" s="376"/>
      <c r="H550" s="334"/>
      <c r="I550" s="322"/>
      <c r="J550" s="320"/>
      <c r="K550" s="231">
        <f>SUM(L550:O550)</f>
        <v>227455.78</v>
      </c>
      <c r="L550" s="44">
        <v>0</v>
      </c>
      <c r="M550" s="44">
        <v>0</v>
      </c>
      <c r="N550" s="44">
        <v>0</v>
      </c>
      <c r="O550" s="279">
        <f>'[2]Прод. прилож (2)'!$D$1308</f>
        <v>227455.78</v>
      </c>
      <c r="P550" s="41">
        <f>K550/H548</f>
        <v>158.19709278063709</v>
      </c>
      <c r="Q550" s="231">
        <v>9673</v>
      </c>
      <c r="R550" s="57" t="s">
        <v>35</v>
      </c>
      <c r="S550" s="86"/>
      <c r="T550" s="83"/>
      <c r="U550" s="83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84"/>
      <c r="AW550" s="84"/>
      <c r="AX550" s="84"/>
      <c r="AY550" s="84"/>
      <c r="AZ550" s="84"/>
      <c r="BA550" s="84"/>
      <c r="BB550" s="84"/>
      <c r="BC550" s="84"/>
      <c r="BD550" s="84"/>
      <c r="BE550" s="84"/>
      <c r="BF550" s="84"/>
      <c r="BG550" s="84"/>
      <c r="BH550" s="84"/>
      <c r="BI550" s="84"/>
      <c r="BJ550" s="84"/>
      <c r="BK550" s="84"/>
      <c r="BL550" s="84"/>
      <c r="BM550" s="84"/>
      <c r="BN550" s="84"/>
      <c r="BO550" s="84"/>
      <c r="BP550" s="84"/>
      <c r="BQ550" s="84"/>
      <c r="BR550" s="84"/>
      <c r="BS550" s="84"/>
      <c r="BT550" s="84"/>
      <c r="BU550" s="84"/>
      <c r="BV550" s="84"/>
      <c r="BW550" s="84"/>
      <c r="BX550" s="84"/>
      <c r="BY550" s="84"/>
      <c r="BZ550" s="84"/>
      <c r="CA550" s="84"/>
      <c r="CB550" s="84"/>
      <c r="CC550" s="84"/>
      <c r="CD550" s="84"/>
      <c r="CE550" s="84"/>
      <c r="CF550" s="84"/>
      <c r="CG550" s="84"/>
      <c r="CH550" s="84"/>
      <c r="CI550" s="84"/>
      <c r="CJ550" s="84"/>
      <c r="CK550" s="84"/>
      <c r="CL550" s="84"/>
      <c r="CM550" s="84"/>
      <c r="CN550" s="84"/>
      <c r="CO550" s="84"/>
      <c r="CP550" s="84"/>
      <c r="CQ550" s="84"/>
      <c r="CR550" s="84"/>
      <c r="CS550" s="84"/>
      <c r="CT550" s="84"/>
      <c r="CU550" s="84"/>
      <c r="CV550" s="84"/>
      <c r="CW550" s="84"/>
      <c r="CX550" s="84"/>
      <c r="CY550" s="84"/>
      <c r="CZ550" s="84"/>
      <c r="DA550" s="84"/>
      <c r="DB550" s="84"/>
      <c r="DC550" s="84"/>
      <c r="DD550" s="84"/>
      <c r="DE550" s="84"/>
      <c r="DF550" s="84"/>
      <c r="DG550" s="84"/>
      <c r="DH550" s="84"/>
      <c r="DI550" s="84"/>
      <c r="DJ550" s="84"/>
      <c r="DK550" s="84"/>
      <c r="DL550" s="84"/>
      <c r="DM550" s="84"/>
      <c r="DN550" s="84"/>
      <c r="DO550" s="84"/>
      <c r="DP550" s="84"/>
      <c r="DQ550" s="84"/>
      <c r="DR550" s="84"/>
      <c r="DS550" s="84"/>
      <c r="DT550" s="84"/>
      <c r="DU550" s="84"/>
      <c r="DV550" s="84"/>
      <c r="DW550" s="84"/>
      <c r="DX550" s="84"/>
      <c r="DY550" s="84"/>
      <c r="DZ550" s="84"/>
      <c r="EA550" s="84"/>
      <c r="EB550" s="84"/>
      <c r="EC550" s="84"/>
      <c r="ED550" s="84"/>
      <c r="EE550" s="84"/>
      <c r="EF550" s="84"/>
      <c r="EG550" s="84"/>
      <c r="EH550" s="84"/>
      <c r="EI550" s="84"/>
      <c r="EJ550" s="84"/>
      <c r="EK550" s="84"/>
      <c r="EL550" s="84"/>
      <c r="EM550" s="84"/>
      <c r="EN550" s="84"/>
      <c r="EO550" s="84"/>
      <c r="EP550" s="84"/>
      <c r="EQ550" s="84"/>
      <c r="ER550" s="84"/>
      <c r="ES550" s="84"/>
      <c r="ET550" s="84"/>
      <c r="EU550" s="84"/>
      <c r="EV550" s="84"/>
      <c r="EW550" s="84"/>
      <c r="EX550" s="84"/>
      <c r="EY550" s="84"/>
      <c r="EZ550" s="84"/>
      <c r="FA550" s="84"/>
      <c r="FB550" s="84"/>
      <c r="FC550" s="84"/>
      <c r="FD550" s="84"/>
      <c r="FE550" s="84"/>
      <c r="FF550" s="84"/>
      <c r="FG550" s="84"/>
      <c r="FH550" s="84"/>
      <c r="FI550" s="84"/>
      <c r="FJ550" s="84"/>
      <c r="FK550" s="84"/>
      <c r="FL550" s="84"/>
      <c r="FM550" s="84"/>
      <c r="FN550" s="84"/>
      <c r="FO550" s="84"/>
      <c r="FP550" s="84"/>
      <c r="FQ550" s="84"/>
      <c r="FR550" s="84"/>
      <c r="FS550" s="84"/>
      <c r="FT550" s="84"/>
      <c r="FU550" s="84"/>
      <c r="FV550" s="84"/>
      <c r="FW550" s="84"/>
      <c r="FX550" s="84"/>
      <c r="FY550" s="84"/>
      <c r="FZ550" s="84"/>
      <c r="GA550" s="84"/>
      <c r="GB550" s="84"/>
      <c r="GC550" s="84"/>
      <c r="GD550" s="84"/>
      <c r="GE550" s="84"/>
      <c r="GF550" s="84"/>
      <c r="GG550" s="84"/>
      <c r="GH550" s="84"/>
      <c r="GI550" s="84"/>
      <c r="GJ550" s="84"/>
      <c r="GK550" s="84"/>
      <c r="GL550" s="84"/>
      <c r="GM550" s="84"/>
      <c r="GN550" s="84"/>
      <c r="GO550" s="84"/>
      <c r="GP550" s="84"/>
      <c r="GQ550" s="84"/>
      <c r="GR550" s="84"/>
      <c r="GS550" s="84"/>
      <c r="GT550" s="84"/>
      <c r="GU550" s="84"/>
      <c r="GV550" s="84"/>
      <c r="GW550" s="84"/>
      <c r="GX550" s="84"/>
      <c r="GY550" s="84"/>
    </row>
    <row r="551" spans="1:207" s="113" customFormat="1" ht="30" customHeight="1" x14ac:dyDescent="0.25">
      <c r="A551" s="329">
        <v>425</v>
      </c>
      <c r="B551" s="327" t="s">
        <v>235</v>
      </c>
      <c r="C551" s="315">
        <v>1954</v>
      </c>
      <c r="D551" s="313" t="s">
        <v>141</v>
      </c>
      <c r="E551" s="313" t="s">
        <v>16</v>
      </c>
      <c r="F551" s="343">
        <v>2</v>
      </c>
      <c r="G551" s="343">
        <v>2</v>
      </c>
      <c r="H551" s="319">
        <v>1197.9000000000001</v>
      </c>
      <c r="I551" s="400">
        <v>0</v>
      </c>
      <c r="J551" s="319">
        <v>659.9</v>
      </c>
      <c r="K551" s="231">
        <f t="shared" ref="K551:K596" si="144">SUM(L551:O551)</f>
        <v>49932.2</v>
      </c>
      <c r="L551" s="187">
        <v>0</v>
      </c>
      <c r="M551" s="187">
        <v>0</v>
      </c>
      <c r="N551" s="187">
        <v>0</v>
      </c>
      <c r="O551" s="187">
        <f>'[1]Прод. прилож (2)'!$D$625</f>
        <v>49932.2</v>
      </c>
      <c r="P551" s="187">
        <f t="shared" ref="P551:P596" si="145">K551/H551</f>
        <v>41.683112112864173</v>
      </c>
      <c r="Q551" s="41">
        <v>9673</v>
      </c>
      <c r="R551" s="57" t="s">
        <v>34</v>
      </c>
      <c r="S551" s="46"/>
      <c r="T551" s="15"/>
      <c r="U551" s="15"/>
    </row>
    <row r="552" spans="1:207" s="113" customFormat="1" ht="30" customHeight="1" x14ac:dyDescent="0.25">
      <c r="A552" s="330"/>
      <c r="B552" s="328"/>
      <c r="C552" s="316"/>
      <c r="D552" s="314"/>
      <c r="E552" s="314"/>
      <c r="F552" s="344"/>
      <c r="G552" s="344"/>
      <c r="H552" s="320"/>
      <c r="I552" s="401"/>
      <c r="J552" s="320"/>
      <c r="K552" s="231">
        <f t="shared" si="144"/>
        <v>4805620</v>
      </c>
      <c r="L552" s="187">
        <v>0</v>
      </c>
      <c r="M552" s="187">
        <v>0</v>
      </c>
      <c r="N552" s="187">
        <v>0</v>
      </c>
      <c r="O552" s="187">
        <f>'[2]Прод. прилож (2)'!$D$1309</f>
        <v>4805620</v>
      </c>
      <c r="P552" s="187">
        <f>K552/H551</f>
        <v>4011.7038150096</v>
      </c>
      <c r="Q552" s="41">
        <v>9673</v>
      </c>
      <c r="R552" s="57" t="s">
        <v>35</v>
      </c>
      <c r="S552" s="46"/>
      <c r="T552" s="15"/>
      <c r="U552" s="15"/>
    </row>
    <row r="553" spans="1:207" s="113" customFormat="1" ht="30" customHeight="1" x14ac:dyDescent="0.25">
      <c r="A553" s="329">
        <v>426</v>
      </c>
      <c r="B553" s="398" t="s">
        <v>236</v>
      </c>
      <c r="C553" s="315">
        <v>1960</v>
      </c>
      <c r="D553" s="313" t="s">
        <v>141</v>
      </c>
      <c r="E553" s="313" t="s">
        <v>16</v>
      </c>
      <c r="F553" s="343">
        <v>2</v>
      </c>
      <c r="G553" s="343">
        <v>2</v>
      </c>
      <c r="H553" s="319">
        <v>1229.3</v>
      </c>
      <c r="I553" s="400">
        <v>0</v>
      </c>
      <c r="J553" s="319">
        <v>666.4</v>
      </c>
      <c r="K553" s="231">
        <f t="shared" si="144"/>
        <v>49932.2</v>
      </c>
      <c r="L553" s="187">
        <v>0</v>
      </c>
      <c r="M553" s="187">
        <v>0</v>
      </c>
      <c r="N553" s="187">
        <v>0</v>
      </c>
      <c r="O553" s="187">
        <f>'[1]Прод. прилож (2)'!$D$626</f>
        <v>49932.2</v>
      </c>
      <c r="P553" s="187">
        <f t="shared" si="145"/>
        <v>40.618400715854548</v>
      </c>
      <c r="Q553" s="41">
        <v>9673</v>
      </c>
      <c r="R553" s="57" t="s">
        <v>34</v>
      </c>
      <c r="S553" s="46"/>
      <c r="T553" s="15"/>
      <c r="U553" s="16"/>
    </row>
    <row r="554" spans="1:207" s="113" customFormat="1" ht="30" customHeight="1" x14ac:dyDescent="0.25">
      <c r="A554" s="330"/>
      <c r="B554" s="399"/>
      <c r="C554" s="316"/>
      <c r="D554" s="314"/>
      <c r="E554" s="314"/>
      <c r="F554" s="344"/>
      <c r="G554" s="344"/>
      <c r="H554" s="320"/>
      <c r="I554" s="401"/>
      <c r="J554" s="320"/>
      <c r="K554" s="231">
        <f t="shared" si="144"/>
        <v>4263052.05</v>
      </c>
      <c r="L554" s="187">
        <v>0</v>
      </c>
      <c r="M554" s="187">
        <v>0</v>
      </c>
      <c r="N554" s="187">
        <v>0</v>
      </c>
      <c r="O554" s="187">
        <f>'[2]Прод. прилож (2)'!$D$1310</f>
        <v>4263052.05</v>
      </c>
      <c r="P554" s="187">
        <f>K554/H553</f>
        <v>3467.8695599121452</v>
      </c>
      <c r="Q554" s="41">
        <v>9673</v>
      </c>
      <c r="R554" s="57" t="s">
        <v>35</v>
      </c>
      <c r="S554" s="46"/>
      <c r="T554" s="15"/>
      <c r="U554" s="16"/>
    </row>
    <row r="555" spans="1:207" s="15" customFormat="1" ht="30" customHeight="1" x14ac:dyDescent="0.25">
      <c r="A555" s="329">
        <v>427</v>
      </c>
      <c r="B555" s="327" t="s">
        <v>237</v>
      </c>
      <c r="C555" s="315">
        <v>1963</v>
      </c>
      <c r="D555" s="313" t="s">
        <v>141</v>
      </c>
      <c r="E555" s="313" t="s">
        <v>16</v>
      </c>
      <c r="F555" s="343">
        <v>3</v>
      </c>
      <c r="G555" s="343">
        <v>3</v>
      </c>
      <c r="H555" s="319">
        <v>3474.5</v>
      </c>
      <c r="I555" s="311">
        <v>124.1</v>
      </c>
      <c r="J555" s="319">
        <v>1501</v>
      </c>
      <c r="K555" s="231">
        <f t="shared" si="144"/>
        <v>69892.820000000007</v>
      </c>
      <c r="L555" s="187">
        <v>0</v>
      </c>
      <c r="M555" s="187">
        <v>0</v>
      </c>
      <c r="N555" s="187">
        <v>0</v>
      </c>
      <c r="O555" s="187">
        <f>'[1]Прод. прилож (2)'!$D$627</f>
        <v>69892.820000000007</v>
      </c>
      <c r="P555" s="187">
        <f t="shared" si="145"/>
        <v>20.115936105914521</v>
      </c>
      <c r="Q555" s="41">
        <v>9673</v>
      </c>
      <c r="R555" s="57" t="s">
        <v>34</v>
      </c>
      <c r="S555" s="46"/>
      <c r="V555" s="113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113"/>
      <c r="AS555" s="113"/>
      <c r="AT555" s="113"/>
      <c r="AU555" s="113"/>
      <c r="AV555" s="113"/>
      <c r="AW555" s="113"/>
      <c r="AX555" s="113"/>
      <c r="AY555" s="113"/>
      <c r="AZ555" s="113"/>
      <c r="BA555" s="113"/>
      <c r="BB555" s="113"/>
      <c r="BC555" s="113"/>
      <c r="BD555" s="113"/>
      <c r="BE555" s="113"/>
      <c r="BF555" s="113"/>
      <c r="BG555" s="113"/>
      <c r="BH555" s="113"/>
      <c r="BI555" s="113"/>
      <c r="BJ555" s="113"/>
      <c r="BK555" s="113"/>
      <c r="BL555" s="113"/>
      <c r="BM555" s="113"/>
      <c r="BN555" s="113"/>
      <c r="BO555" s="113"/>
      <c r="BP555" s="113"/>
      <c r="BQ555" s="113"/>
      <c r="BR555" s="113"/>
      <c r="BS555" s="113"/>
      <c r="BT555" s="113"/>
      <c r="BU555" s="113"/>
      <c r="BV555" s="113"/>
      <c r="BW555" s="113"/>
      <c r="BX555" s="113"/>
      <c r="BY555" s="113"/>
      <c r="BZ555" s="113"/>
      <c r="CA555" s="113"/>
      <c r="CB555" s="113"/>
      <c r="CC555" s="113"/>
      <c r="CD555" s="113"/>
      <c r="CE555" s="113"/>
      <c r="CF555" s="113"/>
      <c r="CG555" s="113"/>
      <c r="CH555" s="113"/>
      <c r="CI555" s="113"/>
      <c r="CJ555" s="113"/>
      <c r="CK555" s="113"/>
      <c r="CL555" s="113"/>
      <c r="CM555" s="113"/>
      <c r="CN555" s="113"/>
      <c r="CO555" s="113"/>
      <c r="CP555" s="113"/>
      <c r="CQ555" s="113"/>
      <c r="CR555" s="113"/>
      <c r="CS555" s="113"/>
      <c r="CT555" s="113"/>
      <c r="CU555" s="113"/>
      <c r="CV555" s="113"/>
      <c r="CW555" s="113"/>
      <c r="CX555" s="113"/>
      <c r="CY555" s="113"/>
      <c r="CZ555" s="113"/>
      <c r="DA555" s="113"/>
      <c r="DB555" s="113"/>
      <c r="DC555" s="113"/>
      <c r="DD555" s="113"/>
      <c r="DE555" s="113"/>
      <c r="DF555" s="113"/>
      <c r="DG555" s="113"/>
      <c r="DH555" s="113"/>
      <c r="DI555" s="113"/>
      <c r="DJ555" s="113"/>
      <c r="DK555" s="113"/>
      <c r="DL555" s="113"/>
      <c r="DM555" s="113"/>
      <c r="DN555" s="113"/>
      <c r="DO555" s="113"/>
      <c r="DP555" s="113"/>
      <c r="DQ555" s="113"/>
      <c r="DR555" s="113"/>
      <c r="DS555" s="113"/>
      <c r="DT555" s="113"/>
      <c r="DU555" s="113"/>
      <c r="DV555" s="113"/>
      <c r="DW555" s="113"/>
      <c r="DX555" s="113"/>
      <c r="DY555" s="113"/>
      <c r="DZ555" s="113"/>
      <c r="EA555" s="113"/>
      <c r="EB555" s="113"/>
      <c r="EC555" s="113"/>
      <c r="ED555" s="113"/>
      <c r="EE555" s="113"/>
      <c r="EF555" s="113"/>
      <c r="EG555" s="113"/>
      <c r="EH555" s="113"/>
      <c r="EI555" s="113"/>
      <c r="EJ555" s="113"/>
      <c r="EK555" s="113"/>
      <c r="EL555" s="113"/>
      <c r="EM555" s="113"/>
      <c r="EN555" s="113"/>
      <c r="EO555" s="113"/>
      <c r="EP555" s="113"/>
      <c r="EQ555" s="113"/>
      <c r="ER555" s="113"/>
      <c r="ES555" s="113"/>
      <c r="ET555" s="113"/>
      <c r="EU555" s="113"/>
      <c r="EV555" s="113"/>
      <c r="EW555" s="113"/>
      <c r="EX555" s="113"/>
      <c r="EY555" s="113"/>
      <c r="EZ555" s="113"/>
      <c r="FA555" s="113"/>
      <c r="FB555" s="113"/>
      <c r="FC555" s="113"/>
      <c r="FD555" s="113"/>
      <c r="FE555" s="113"/>
      <c r="FF555" s="113"/>
      <c r="FG555" s="113"/>
      <c r="FH555" s="113"/>
      <c r="FI555" s="113"/>
      <c r="FJ555" s="113"/>
      <c r="FK555" s="113"/>
      <c r="FL555" s="113"/>
      <c r="FM555" s="113"/>
      <c r="FN555" s="113"/>
      <c r="FO555" s="113"/>
      <c r="FP555" s="113"/>
      <c r="FQ555" s="113"/>
      <c r="FR555" s="113"/>
      <c r="FS555" s="113"/>
      <c r="FT555" s="113"/>
      <c r="FU555" s="113"/>
      <c r="FV555" s="113"/>
      <c r="FW555" s="113"/>
      <c r="FX555" s="113"/>
      <c r="FY555" s="113"/>
      <c r="FZ555" s="113"/>
      <c r="GA555" s="113"/>
      <c r="GB555" s="113"/>
      <c r="GC555" s="113"/>
      <c r="GD555" s="113"/>
      <c r="GE555" s="113"/>
      <c r="GF555" s="113"/>
      <c r="GG555" s="113"/>
      <c r="GH555" s="113"/>
      <c r="GI555" s="113"/>
      <c r="GJ555" s="113"/>
      <c r="GK555" s="113"/>
      <c r="GL555" s="113"/>
      <c r="GM555" s="113"/>
      <c r="GN555" s="113"/>
      <c r="GO555" s="113"/>
      <c r="GP555" s="113"/>
      <c r="GQ555" s="113"/>
      <c r="GR555" s="113"/>
      <c r="GS555" s="113"/>
      <c r="GT555" s="113"/>
      <c r="GU555" s="113"/>
      <c r="GV555" s="113"/>
      <c r="GW555" s="113"/>
      <c r="GX555" s="113"/>
      <c r="GY555" s="113"/>
    </row>
    <row r="556" spans="1:207" s="15" customFormat="1" ht="30" customHeight="1" x14ac:dyDescent="0.25">
      <c r="A556" s="330"/>
      <c r="B556" s="328"/>
      <c r="C556" s="316"/>
      <c r="D556" s="314"/>
      <c r="E556" s="314"/>
      <c r="F556" s="344"/>
      <c r="G556" s="344"/>
      <c r="H556" s="320"/>
      <c r="I556" s="312"/>
      <c r="J556" s="320"/>
      <c r="K556" s="231">
        <f t="shared" si="144"/>
        <v>7139087.75</v>
      </c>
      <c r="L556" s="187">
        <v>0</v>
      </c>
      <c r="M556" s="187">
        <v>0</v>
      </c>
      <c r="N556" s="187">
        <v>0</v>
      </c>
      <c r="O556" s="187">
        <f>'[2]Прод. прилож (2)'!$D$1311</f>
        <v>7139087.75</v>
      </c>
      <c r="P556" s="187">
        <f>K556/H555</f>
        <v>2054.709382644985</v>
      </c>
      <c r="Q556" s="41">
        <v>9673</v>
      </c>
      <c r="R556" s="57" t="s">
        <v>35</v>
      </c>
      <c r="S556" s="46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113"/>
      <c r="AS556" s="113"/>
      <c r="AT556" s="113"/>
      <c r="AU556" s="113"/>
      <c r="AV556" s="113"/>
      <c r="AW556" s="113"/>
      <c r="AX556" s="113"/>
      <c r="AY556" s="113"/>
      <c r="AZ556" s="113"/>
      <c r="BA556" s="113"/>
      <c r="BB556" s="113"/>
      <c r="BC556" s="113"/>
      <c r="BD556" s="113"/>
      <c r="BE556" s="113"/>
      <c r="BF556" s="113"/>
      <c r="BG556" s="113"/>
      <c r="BH556" s="113"/>
      <c r="BI556" s="113"/>
      <c r="BJ556" s="113"/>
      <c r="BK556" s="113"/>
      <c r="BL556" s="113"/>
      <c r="BM556" s="113"/>
      <c r="BN556" s="113"/>
      <c r="BO556" s="113"/>
      <c r="BP556" s="113"/>
      <c r="BQ556" s="113"/>
      <c r="BR556" s="113"/>
      <c r="BS556" s="113"/>
      <c r="BT556" s="113"/>
      <c r="BU556" s="113"/>
      <c r="BV556" s="113"/>
      <c r="BW556" s="113"/>
      <c r="BX556" s="113"/>
      <c r="BY556" s="113"/>
      <c r="BZ556" s="113"/>
      <c r="CA556" s="113"/>
      <c r="CB556" s="113"/>
      <c r="CC556" s="113"/>
      <c r="CD556" s="113"/>
      <c r="CE556" s="113"/>
      <c r="CF556" s="113"/>
      <c r="CG556" s="113"/>
      <c r="CH556" s="113"/>
      <c r="CI556" s="113"/>
      <c r="CJ556" s="113"/>
      <c r="CK556" s="113"/>
      <c r="CL556" s="113"/>
      <c r="CM556" s="113"/>
      <c r="CN556" s="113"/>
      <c r="CO556" s="113"/>
      <c r="CP556" s="113"/>
      <c r="CQ556" s="113"/>
      <c r="CR556" s="113"/>
      <c r="CS556" s="113"/>
      <c r="CT556" s="113"/>
      <c r="CU556" s="113"/>
      <c r="CV556" s="113"/>
      <c r="CW556" s="113"/>
      <c r="CX556" s="113"/>
      <c r="CY556" s="113"/>
      <c r="CZ556" s="113"/>
      <c r="DA556" s="113"/>
      <c r="DB556" s="113"/>
      <c r="DC556" s="113"/>
      <c r="DD556" s="113"/>
      <c r="DE556" s="113"/>
      <c r="DF556" s="113"/>
      <c r="DG556" s="113"/>
      <c r="DH556" s="113"/>
      <c r="DI556" s="113"/>
      <c r="DJ556" s="113"/>
      <c r="DK556" s="113"/>
      <c r="DL556" s="113"/>
      <c r="DM556" s="113"/>
      <c r="DN556" s="113"/>
      <c r="DO556" s="113"/>
      <c r="DP556" s="113"/>
      <c r="DQ556" s="113"/>
      <c r="DR556" s="113"/>
      <c r="DS556" s="113"/>
      <c r="DT556" s="113"/>
      <c r="DU556" s="113"/>
      <c r="DV556" s="113"/>
      <c r="DW556" s="113"/>
      <c r="DX556" s="113"/>
      <c r="DY556" s="113"/>
      <c r="DZ556" s="113"/>
      <c r="EA556" s="113"/>
      <c r="EB556" s="113"/>
      <c r="EC556" s="113"/>
      <c r="ED556" s="113"/>
      <c r="EE556" s="113"/>
      <c r="EF556" s="113"/>
      <c r="EG556" s="113"/>
      <c r="EH556" s="113"/>
      <c r="EI556" s="113"/>
      <c r="EJ556" s="113"/>
      <c r="EK556" s="113"/>
      <c r="EL556" s="113"/>
      <c r="EM556" s="113"/>
      <c r="EN556" s="113"/>
      <c r="EO556" s="113"/>
      <c r="EP556" s="113"/>
      <c r="EQ556" s="113"/>
      <c r="ER556" s="113"/>
      <c r="ES556" s="113"/>
      <c r="ET556" s="113"/>
      <c r="EU556" s="113"/>
      <c r="EV556" s="113"/>
      <c r="EW556" s="113"/>
      <c r="EX556" s="113"/>
      <c r="EY556" s="113"/>
      <c r="EZ556" s="113"/>
      <c r="FA556" s="113"/>
      <c r="FB556" s="113"/>
      <c r="FC556" s="113"/>
      <c r="FD556" s="113"/>
      <c r="FE556" s="113"/>
      <c r="FF556" s="113"/>
      <c r="FG556" s="113"/>
      <c r="FH556" s="113"/>
      <c r="FI556" s="113"/>
      <c r="FJ556" s="113"/>
      <c r="FK556" s="113"/>
      <c r="FL556" s="113"/>
      <c r="FM556" s="113"/>
      <c r="FN556" s="113"/>
      <c r="FO556" s="113"/>
      <c r="FP556" s="113"/>
      <c r="FQ556" s="113"/>
      <c r="FR556" s="113"/>
      <c r="FS556" s="113"/>
      <c r="FT556" s="113"/>
      <c r="FU556" s="113"/>
      <c r="FV556" s="113"/>
      <c r="FW556" s="113"/>
      <c r="FX556" s="113"/>
      <c r="FY556" s="113"/>
      <c r="FZ556" s="113"/>
      <c r="GA556" s="113"/>
      <c r="GB556" s="113"/>
      <c r="GC556" s="113"/>
      <c r="GD556" s="113"/>
      <c r="GE556" s="113"/>
      <c r="GF556" s="113"/>
      <c r="GG556" s="113"/>
      <c r="GH556" s="113"/>
      <c r="GI556" s="113"/>
      <c r="GJ556" s="113"/>
      <c r="GK556" s="113"/>
      <c r="GL556" s="113"/>
      <c r="GM556" s="113"/>
      <c r="GN556" s="113"/>
      <c r="GO556" s="113"/>
      <c r="GP556" s="113"/>
      <c r="GQ556" s="113"/>
      <c r="GR556" s="113"/>
      <c r="GS556" s="113"/>
      <c r="GT556" s="113"/>
      <c r="GU556" s="113"/>
      <c r="GV556" s="113"/>
      <c r="GW556" s="113"/>
      <c r="GX556" s="113"/>
      <c r="GY556" s="113"/>
    </row>
    <row r="557" spans="1:207" s="113" customFormat="1" ht="30" customHeight="1" x14ac:dyDescent="0.25">
      <c r="A557" s="329">
        <v>428</v>
      </c>
      <c r="B557" s="327" t="s">
        <v>239</v>
      </c>
      <c r="C557" s="315">
        <v>1957</v>
      </c>
      <c r="D557" s="313" t="s">
        <v>141</v>
      </c>
      <c r="E557" s="313" t="s">
        <v>16</v>
      </c>
      <c r="F557" s="343">
        <v>2</v>
      </c>
      <c r="G557" s="343">
        <v>2</v>
      </c>
      <c r="H557" s="319">
        <v>1178.5999999999999</v>
      </c>
      <c r="I557" s="400">
        <v>0</v>
      </c>
      <c r="J557" s="319">
        <v>647.4</v>
      </c>
      <c r="K557" s="231">
        <f t="shared" si="144"/>
        <v>58267.34</v>
      </c>
      <c r="L557" s="187">
        <v>0</v>
      </c>
      <c r="M557" s="187">
        <v>0</v>
      </c>
      <c r="N557" s="187">
        <v>0</v>
      </c>
      <c r="O557" s="187">
        <f>'[1]Прод. прилож (2)'!$D$628</f>
        <v>58267.34</v>
      </c>
      <c r="P557" s="187">
        <f t="shared" si="145"/>
        <v>49.437756660444599</v>
      </c>
      <c r="Q557" s="41">
        <v>9673</v>
      </c>
      <c r="R557" s="57" t="s">
        <v>34</v>
      </c>
      <c r="S557" s="46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  <c r="DV557" s="15"/>
      <c r="DW557" s="15"/>
      <c r="DX557" s="15"/>
      <c r="DY557" s="15"/>
      <c r="DZ557" s="15"/>
      <c r="EA557" s="15"/>
      <c r="EB557" s="15"/>
      <c r="EC557" s="15"/>
      <c r="ED557" s="15"/>
      <c r="EE557" s="15"/>
      <c r="EF557" s="15"/>
      <c r="EG557" s="15"/>
      <c r="EH557" s="15"/>
      <c r="EI557" s="15"/>
      <c r="EJ557" s="15"/>
      <c r="EK557" s="15"/>
      <c r="EL557" s="15"/>
      <c r="EM557" s="15"/>
      <c r="EN557" s="15"/>
      <c r="EO557" s="15"/>
      <c r="EP557" s="15"/>
      <c r="EQ557" s="15"/>
      <c r="ER557" s="15"/>
      <c r="ES557" s="15"/>
      <c r="ET557" s="15"/>
      <c r="EU557" s="15"/>
      <c r="EV557" s="15"/>
      <c r="EW557" s="15"/>
      <c r="EX557" s="15"/>
      <c r="EY557" s="15"/>
      <c r="EZ557" s="15"/>
      <c r="FA557" s="15"/>
      <c r="FB557" s="15"/>
      <c r="FC557" s="15"/>
      <c r="FD557" s="15"/>
      <c r="FE557" s="15"/>
      <c r="FF557" s="15"/>
      <c r="FG557" s="15"/>
      <c r="FH557" s="15"/>
      <c r="FI557" s="15"/>
      <c r="FJ557" s="15"/>
      <c r="FK557" s="15"/>
      <c r="FL557" s="15"/>
      <c r="FM557" s="15"/>
      <c r="FN557" s="15"/>
      <c r="FO557" s="15"/>
      <c r="FP557" s="15"/>
      <c r="FQ557" s="15"/>
      <c r="FR557" s="15"/>
      <c r="FS557" s="15"/>
      <c r="FT557" s="15"/>
      <c r="FU557" s="15"/>
      <c r="FV557" s="15"/>
      <c r="FW557" s="15"/>
      <c r="FX557" s="15"/>
      <c r="FY557" s="15"/>
      <c r="FZ557" s="15"/>
      <c r="GA557" s="15"/>
      <c r="GB557" s="15"/>
      <c r="GC557" s="15"/>
      <c r="GD557" s="15"/>
      <c r="GE557" s="15"/>
      <c r="GF557" s="15"/>
      <c r="GG557" s="15"/>
      <c r="GH557" s="15"/>
      <c r="GI557" s="15"/>
      <c r="GJ557" s="15"/>
      <c r="GK557" s="15"/>
      <c r="GL557" s="15"/>
      <c r="GM557" s="15"/>
      <c r="GN557" s="15"/>
      <c r="GO557" s="15"/>
      <c r="GP557" s="15"/>
      <c r="GQ557" s="15"/>
      <c r="GR557" s="15"/>
      <c r="GS557" s="15"/>
      <c r="GT557" s="15"/>
      <c r="GU557" s="15"/>
      <c r="GV557" s="15"/>
      <c r="GW557" s="15"/>
      <c r="GX557" s="15"/>
      <c r="GY557" s="15"/>
    </row>
    <row r="558" spans="1:207" s="113" customFormat="1" ht="30" customHeight="1" x14ac:dyDescent="0.25">
      <c r="A558" s="330"/>
      <c r="B558" s="328"/>
      <c r="C558" s="316"/>
      <c r="D558" s="314"/>
      <c r="E558" s="314"/>
      <c r="F558" s="344"/>
      <c r="G558" s="344"/>
      <c r="H558" s="320"/>
      <c r="I558" s="401"/>
      <c r="J558" s="320"/>
      <c r="K558" s="231">
        <f t="shared" si="144"/>
        <v>7694291.3899999997</v>
      </c>
      <c r="L558" s="187">
        <v>0</v>
      </c>
      <c r="M558" s="187">
        <v>0</v>
      </c>
      <c r="N558" s="187">
        <v>0</v>
      </c>
      <c r="O558" s="187">
        <f>'[2]Прод. прилож (2)'!$D$1312</f>
        <v>7694291.3899999997</v>
      </c>
      <c r="P558" s="187">
        <f>K558/H557</f>
        <v>6528.3314016629902</v>
      </c>
      <c r="Q558" s="41">
        <v>9673</v>
      </c>
      <c r="R558" s="57" t="s">
        <v>35</v>
      </c>
      <c r="S558" s="46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5"/>
      <c r="DA558" s="15"/>
      <c r="DB558" s="15"/>
      <c r="DC558" s="15"/>
      <c r="DD558" s="15"/>
      <c r="DE558" s="15"/>
      <c r="DF558" s="15"/>
      <c r="DG558" s="15"/>
      <c r="DH558" s="15"/>
      <c r="DI558" s="15"/>
      <c r="DJ558" s="15"/>
      <c r="DK558" s="15"/>
      <c r="DL558" s="15"/>
      <c r="DM558" s="15"/>
      <c r="DN558" s="15"/>
      <c r="DO558" s="15"/>
      <c r="DP558" s="15"/>
      <c r="DQ558" s="15"/>
      <c r="DR558" s="15"/>
      <c r="DS558" s="15"/>
      <c r="DT558" s="15"/>
      <c r="DU558" s="15"/>
      <c r="DV558" s="15"/>
      <c r="DW558" s="15"/>
      <c r="DX558" s="15"/>
      <c r="DY558" s="15"/>
      <c r="DZ558" s="15"/>
      <c r="EA558" s="15"/>
      <c r="EB558" s="15"/>
      <c r="EC558" s="15"/>
      <c r="ED558" s="15"/>
      <c r="EE558" s="15"/>
      <c r="EF558" s="15"/>
      <c r="EG558" s="15"/>
      <c r="EH558" s="15"/>
      <c r="EI558" s="15"/>
      <c r="EJ558" s="15"/>
      <c r="EK558" s="15"/>
      <c r="EL558" s="15"/>
      <c r="EM558" s="15"/>
      <c r="EN558" s="15"/>
      <c r="EO558" s="15"/>
      <c r="EP558" s="15"/>
      <c r="EQ558" s="15"/>
      <c r="ER558" s="15"/>
      <c r="ES558" s="15"/>
      <c r="ET558" s="15"/>
      <c r="EU558" s="15"/>
      <c r="EV558" s="15"/>
      <c r="EW558" s="15"/>
      <c r="EX558" s="15"/>
      <c r="EY558" s="15"/>
      <c r="EZ558" s="15"/>
      <c r="FA558" s="15"/>
      <c r="FB558" s="15"/>
      <c r="FC558" s="15"/>
      <c r="FD558" s="15"/>
      <c r="FE558" s="15"/>
      <c r="FF558" s="15"/>
      <c r="FG558" s="15"/>
      <c r="FH558" s="15"/>
      <c r="FI558" s="15"/>
      <c r="FJ558" s="15"/>
      <c r="FK558" s="15"/>
      <c r="FL558" s="15"/>
      <c r="FM558" s="15"/>
      <c r="FN558" s="15"/>
      <c r="FO558" s="15"/>
      <c r="FP558" s="15"/>
      <c r="FQ558" s="15"/>
      <c r="FR558" s="15"/>
      <c r="FS558" s="15"/>
      <c r="FT558" s="15"/>
      <c r="FU558" s="15"/>
      <c r="FV558" s="15"/>
      <c r="FW558" s="15"/>
      <c r="FX558" s="15"/>
      <c r="FY558" s="15"/>
      <c r="FZ558" s="15"/>
      <c r="GA558" s="15"/>
      <c r="GB558" s="15"/>
      <c r="GC558" s="15"/>
      <c r="GD558" s="15"/>
      <c r="GE558" s="15"/>
      <c r="GF558" s="15"/>
      <c r="GG558" s="15"/>
      <c r="GH558" s="15"/>
      <c r="GI558" s="15"/>
      <c r="GJ558" s="15"/>
      <c r="GK558" s="15"/>
      <c r="GL558" s="15"/>
      <c r="GM558" s="15"/>
      <c r="GN558" s="15"/>
      <c r="GO558" s="15"/>
      <c r="GP558" s="15"/>
      <c r="GQ558" s="15"/>
      <c r="GR558" s="15"/>
      <c r="GS558" s="15"/>
      <c r="GT558" s="15"/>
      <c r="GU558" s="15"/>
      <c r="GV558" s="15"/>
      <c r="GW558" s="15"/>
      <c r="GX558" s="15"/>
      <c r="GY558" s="15"/>
    </row>
    <row r="559" spans="1:207" s="15" customFormat="1" ht="30" customHeight="1" x14ac:dyDescent="0.25">
      <c r="A559" s="329">
        <v>429</v>
      </c>
      <c r="B559" s="327" t="s">
        <v>240</v>
      </c>
      <c r="C559" s="315">
        <v>1976</v>
      </c>
      <c r="D559" s="313" t="s">
        <v>141</v>
      </c>
      <c r="E559" s="313" t="s">
        <v>16</v>
      </c>
      <c r="F559" s="343">
        <v>2</v>
      </c>
      <c r="G559" s="343">
        <v>3</v>
      </c>
      <c r="H559" s="319">
        <v>1606.8</v>
      </c>
      <c r="I559" s="400">
        <v>0</v>
      </c>
      <c r="J559" s="319">
        <v>894.1</v>
      </c>
      <c r="K559" s="231">
        <f t="shared" si="144"/>
        <v>24893.93</v>
      </c>
      <c r="L559" s="187">
        <v>0</v>
      </c>
      <c r="M559" s="187">
        <v>0</v>
      </c>
      <c r="N559" s="187">
        <v>0</v>
      </c>
      <c r="O559" s="187">
        <f>'[1]Прод. прилож (2)'!$D$629</f>
        <v>24893.93</v>
      </c>
      <c r="P559" s="187">
        <f t="shared" si="145"/>
        <v>15.492861588249939</v>
      </c>
      <c r="Q559" s="41">
        <v>9673</v>
      </c>
      <c r="R559" s="57" t="s">
        <v>34</v>
      </c>
      <c r="S559" s="55"/>
      <c r="T559" s="12"/>
      <c r="U559" s="32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  <c r="AJ559" s="229"/>
      <c r="AK559" s="229"/>
      <c r="AL559" s="229"/>
      <c r="AM559" s="229"/>
      <c r="AN559" s="229"/>
      <c r="AO559" s="229"/>
      <c r="AP559" s="229"/>
      <c r="AQ559" s="229"/>
      <c r="AR559" s="229"/>
      <c r="AS559" s="229"/>
      <c r="AT559" s="229"/>
      <c r="AU559" s="229"/>
      <c r="AV559" s="229"/>
      <c r="AW559" s="229"/>
      <c r="AX559" s="229"/>
      <c r="AY559" s="229"/>
      <c r="AZ559" s="229"/>
      <c r="BA559" s="229"/>
      <c r="BB559" s="229"/>
      <c r="BC559" s="229"/>
      <c r="BD559" s="229"/>
      <c r="BE559" s="229"/>
      <c r="BF559" s="229"/>
      <c r="BG559" s="229"/>
      <c r="BH559" s="229"/>
      <c r="BI559" s="229"/>
      <c r="BJ559" s="229"/>
      <c r="BK559" s="229"/>
      <c r="BL559" s="229"/>
      <c r="BM559" s="229"/>
      <c r="BN559" s="229"/>
      <c r="BO559" s="229"/>
      <c r="BP559" s="229"/>
      <c r="BQ559" s="229"/>
      <c r="BR559" s="229"/>
      <c r="BS559" s="229"/>
      <c r="BT559" s="229"/>
      <c r="BU559" s="229"/>
      <c r="BV559" s="229"/>
      <c r="BW559" s="229"/>
      <c r="BX559" s="229"/>
      <c r="BY559" s="229"/>
      <c r="BZ559" s="229"/>
      <c r="CA559" s="229"/>
      <c r="CB559" s="229"/>
      <c r="CC559" s="229"/>
      <c r="CD559" s="229"/>
      <c r="CE559" s="229"/>
      <c r="CF559" s="229"/>
      <c r="CG559" s="229"/>
      <c r="CH559" s="229"/>
      <c r="CI559" s="229"/>
      <c r="CJ559" s="229"/>
      <c r="CK559" s="229"/>
      <c r="CL559" s="229"/>
      <c r="CM559" s="229"/>
      <c r="CN559" s="229"/>
      <c r="CO559" s="229"/>
      <c r="CP559" s="229"/>
      <c r="CQ559" s="229"/>
      <c r="CR559" s="229"/>
      <c r="CS559" s="229"/>
      <c r="CT559" s="229"/>
      <c r="CU559" s="229"/>
      <c r="CV559" s="229"/>
      <c r="CW559" s="229"/>
      <c r="CX559" s="229"/>
      <c r="CY559" s="229"/>
      <c r="CZ559" s="229"/>
      <c r="DA559" s="229"/>
      <c r="DB559" s="229"/>
      <c r="DC559" s="229"/>
      <c r="DD559" s="229"/>
      <c r="DE559" s="229"/>
      <c r="DF559" s="229"/>
      <c r="DG559" s="229"/>
      <c r="DH559" s="229"/>
      <c r="DI559" s="229"/>
      <c r="DJ559" s="229"/>
      <c r="DK559" s="229"/>
      <c r="DL559" s="229"/>
      <c r="DM559" s="229"/>
      <c r="DN559" s="229"/>
      <c r="DO559" s="229"/>
      <c r="DP559" s="229"/>
      <c r="DQ559" s="229"/>
      <c r="DR559" s="229"/>
      <c r="DS559" s="229"/>
      <c r="DT559" s="229"/>
      <c r="DU559" s="229"/>
      <c r="DV559" s="229"/>
      <c r="DW559" s="229"/>
      <c r="DX559" s="229"/>
      <c r="DY559" s="229"/>
      <c r="DZ559" s="229"/>
      <c r="EA559" s="229"/>
      <c r="EB559" s="229"/>
      <c r="EC559" s="229"/>
      <c r="ED559" s="229"/>
      <c r="EE559" s="229"/>
      <c r="EF559" s="229"/>
      <c r="EG559" s="229"/>
      <c r="EH559" s="229"/>
      <c r="EI559" s="229"/>
      <c r="EJ559" s="229"/>
      <c r="EK559" s="229"/>
      <c r="EL559" s="229"/>
      <c r="EM559" s="229"/>
      <c r="EN559" s="229"/>
      <c r="EO559" s="229"/>
      <c r="EP559" s="229"/>
      <c r="EQ559" s="229"/>
      <c r="ER559" s="229"/>
      <c r="ES559" s="229"/>
      <c r="ET559" s="229"/>
      <c r="EU559" s="229"/>
      <c r="EV559" s="229"/>
      <c r="EW559" s="229"/>
      <c r="EX559" s="229"/>
      <c r="EY559" s="229"/>
      <c r="EZ559" s="229"/>
      <c r="FA559" s="229"/>
      <c r="FB559" s="229"/>
      <c r="FC559" s="229"/>
      <c r="FD559" s="229"/>
      <c r="FE559" s="229"/>
      <c r="FF559" s="229"/>
      <c r="FG559" s="229"/>
      <c r="FH559" s="229"/>
      <c r="FI559" s="229"/>
      <c r="FJ559" s="229"/>
      <c r="FK559" s="229"/>
      <c r="FL559" s="229"/>
      <c r="FM559" s="229"/>
      <c r="FN559" s="229"/>
      <c r="FO559" s="229"/>
      <c r="FP559" s="229"/>
      <c r="FQ559" s="229"/>
      <c r="FR559" s="229"/>
      <c r="FS559" s="229"/>
      <c r="FT559" s="229"/>
      <c r="FU559" s="229"/>
      <c r="FV559" s="229"/>
      <c r="FW559" s="229"/>
      <c r="FX559" s="229"/>
      <c r="FY559" s="229"/>
      <c r="FZ559" s="229"/>
      <c r="GA559" s="229"/>
      <c r="GB559" s="229"/>
      <c r="GC559" s="229"/>
      <c r="GD559" s="229"/>
      <c r="GE559" s="229"/>
      <c r="GF559" s="229"/>
      <c r="GG559" s="229"/>
      <c r="GH559" s="229"/>
      <c r="GI559" s="229"/>
      <c r="GJ559" s="229"/>
      <c r="GK559" s="229"/>
      <c r="GL559" s="229"/>
      <c r="GM559" s="229"/>
      <c r="GN559" s="229"/>
      <c r="GO559" s="229"/>
      <c r="GP559" s="229"/>
      <c r="GQ559" s="229"/>
      <c r="GR559" s="229"/>
      <c r="GS559" s="229"/>
      <c r="GT559" s="229"/>
      <c r="GU559" s="229"/>
      <c r="GV559" s="229"/>
      <c r="GW559" s="229"/>
      <c r="GX559" s="229"/>
      <c r="GY559" s="229"/>
    </row>
    <row r="560" spans="1:207" s="15" customFormat="1" ht="30" customHeight="1" x14ac:dyDescent="0.25">
      <c r="A560" s="330"/>
      <c r="B560" s="328"/>
      <c r="C560" s="316"/>
      <c r="D560" s="314"/>
      <c r="E560" s="314"/>
      <c r="F560" s="344"/>
      <c r="G560" s="344"/>
      <c r="H560" s="320"/>
      <c r="I560" s="401"/>
      <c r="J560" s="320"/>
      <c r="K560" s="231">
        <f t="shared" si="144"/>
        <v>6135132.5</v>
      </c>
      <c r="L560" s="187">
        <v>0</v>
      </c>
      <c r="M560" s="187">
        <v>0</v>
      </c>
      <c r="N560" s="187">
        <v>0</v>
      </c>
      <c r="O560" s="187">
        <f>'[2]Прод. прилож (2)'!$D$1313</f>
        <v>6135132.5</v>
      </c>
      <c r="P560" s="187">
        <f>K560/H559</f>
        <v>3818.2303335822753</v>
      </c>
      <c r="Q560" s="41">
        <v>9673</v>
      </c>
      <c r="R560" s="57" t="s">
        <v>35</v>
      </c>
      <c r="S560" s="55"/>
      <c r="T560" s="12"/>
      <c r="U560" s="32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  <c r="AJ560" s="229"/>
      <c r="AK560" s="229"/>
      <c r="AL560" s="229"/>
      <c r="AM560" s="229"/>
      <c r="AN560" s="229"/>
      <c r="AO560" s="229"/>
      <c r="AP560" s="229"/>
      <c r="AQ560" s="229"/>
      <c r="AR560" s="229"/>
      <c r="AS560" s="229"/>
      <c r="AT560" s="229"/>
      <c r="AU560" s="229"/>
      <c r="AV560" s="229"/>
      <c r="AW560" s="229"/>
      <c r="AX560" s="229"/>
      <c r="AY560" s="229"/>
      <c r="AZ560" s="229"/>
      <c r="BA560" s="229"/>
      <c r="BB560" s="229"/>
      <c r="BC560" s="229"/>
      <c r="BD560" s="229"/>
      <c r="BE560" s="229"/>
      <c r="BF560" s="229"/>
      <c r="BG560" s="229"/>
      <c r="BH560" s="229"/>
      <c r="BI560" s="229"/>
      <c r="BJ560" s="229"/>
      <c r="BK560" s="229"/>
      <c r="BL560" s="229"/>
      <c r="BM560" s="229"/>
      <c r="BN560" s="229"/>
      <c r="BO560" s="229"/>
      <c r="BP560" s="229"/>
      <c r="BQ560" s="229"/>
      <c r="BR560" s="229"/>
      <c r="BS560" s="229"/>
      <c r="BT560" s="229"/>
      <c r="BU560" s="229"/>
      <c r="BV560" s="229"/>
      <c r="BW560" s="229"/>
      <c r="BX560" s="229"/>
      <c r="BY560" s="229"/>
      <c r="BZ560" s="229"/>
      <c r="CA560" s="229"/>
      <c r="CB560" s="229"/>
      <c r="CC560" s="229"/>
      <c r="CD560" s="229"/>
      <c r="CE560" s="229"/>
      <c r="CF560" s="229"/>
      <c r="CG560" s="229"/>
      <c r="CH560" s="229"/>
      <c r="CI560" s="229"/>
      <c r="CJ560" s="229"/>
      <c r="CK560" s="229"/>
      <c r="CL560" s="229"/>
      <c r="CM560" s="229"/>
      <c r="CN560" s="229"/>
      <c r="CO560" s="229"/>
      <c r="CP560" s="229"/>
      <c r="CQ560" s="229"/>
      <c r="CR560" s="229"/>
      <c r="CS560" s="229"/>
      <c r="CT560" s="229"/>
      <c r="CU560" s="229"/>
      <c r="CV560" s="229"/>
      <c r="CW560" s="229"/>
      <c r="CX560" s="229"/>
      <c r="CY560" s="229"/>
      <c r="CZ560" s="229"/>
      <c r="DA560" s="229"/>
      <c r="DB560" s="229"/>
      <c r="DC560" s="229"/>
      <c r="DD560" s="229"/>
      <c r="DE560" s="229"/>
      <c r="DF560" s="229"/>
      <c r="DG560" s="229"/>
      <c r="DH560" s="229"/>
      <c r="DI560" s="229"/>
      <c r="DJ560" s="229"/>
      <c r="DK560" s="229"/>
      <c r="DL560" s="229"/>
      <c r="DM560" s="229"/>
      <c r="DN560" s="229"/>
      <c r="DO560" s="229"/>
      <c r="DP560" s="229"/>
      <c r="DQ560" s="229"/>
      <c r="DR560" s="229"/>
      <c r="DS560" s="229"/>
      <c r="DT560" s="229"/>
      <c r="DU560" s="229"/>
      <c r="DV560" s="229"/>
      <c r="DW560" s="229"/>
      <c r="DX560" s="229"/>
      <c r="DY560" s="229"/>
      <c r="DZ560" s="229"/>
      <c r="EA560" s="229"/>
      <c r="EB560" s="229"/>
      <c r="EC560" s="229"/>
      <c r="ED560" s="229"/>
      <c r="EE560" s="229"/>
      <c r="EF560" s="229"/>
      <c r="EG560" s="229"/>
      <c r="EH560" s="229"/>
      <c r="EI560" s="229"/>
      <c r="EJ560" s="229"/>
      <c r="EK560" s="229"/>
      <c r="EL560" s="229"/>
      <c r="EM560" s="229"/>
      <c r="EN560" s="229"/>
      <c r="EO560" s="229"/>
      <c r="EP560" s="229"/>
      <c r="EQ560" s="229"/>
      <c r="ER560" s="229"/>
      <c r="ES560" s="229"/>
      <c r="ET560" s="229"/>
      <c r="EU560" s="229"/>
      <c r="EV560" s="229"/>
      <c r="EW560" s="229"/>
      <c r="EX560" s="229"/>
      <c r="EY560" s="229"/>
      <c r="EZ560" s="229"/>
      <c r="FA560" s="229"/>
      <c r="FB560" s="229"/>
      <c r="FC560" s="229"/>
      <c r="FD560" s="229"/>
      <c r="FE560" s="229"/>
      <c r="FF560" s="229"/>
      <c r="FG560" s="229"/>
      <c r="FH560" s="229"/>
      <c r="FI560" s="229"/>
      <c r="FJ560" s="229"/>
      <c r="FK560" s="229"/>
      <c r="FL560" s="229"/>
      <c r="FM560" s="229"/>
      <c r="FN560" s="229"/>
      <c r="FO560" s="229"/>
      <c r="FP560" s="229"/>
      <c r="FQ560" s="229"/>
      <c r="FR560" s="229"/>
      <c r="FS560" s="229"/>
      <c r="FT560" s="229"/>
      <c r="FU560" s="229"/>
      <c r="FV560" s="229"/>
      <c r="FW560" s="229"/>
      <c r="FX560" s="229"/>
      <c r="FY560" s="229"/>
      <c r="FZ560" s="229"/>
      <c r="GA560" s="229"/>
      <c r="GB560" s="229"/>
      <c r="GC560" s="229"/>
      <c r="GD560" s="229"/>
      <c r="GE560" s="229"/>
      <c r="GF560" s="229"/>
      <c r="GG560" s="229"/>
      <c r="GH560" s="229"/>
      <c r="GI560" s="229"/>
      <c r="GJ560" s="229"/>
      <c r="GK560" s="229"/>
      <c r="GL560" s="229"/>
      <c r="GM560" s="229"/>
      <c r="GN560" s="229"/>
      <c r="GO560" s="229"/>
      <c r="GP560" s="229"/>
      <c r="GQ560" s="229"/>
      <c r="GR560" s="229"/>
      <c r="GS560" s="229"/>
      <c r="GT560" s="229"/>
      <c r="GU560" s="229"/>
      <c r="GV560" s="229"/>
      <c r="GW560" s="229"/>
      <c r="GX560" s="229"/>
      <c r="GY560" s="229"/>
    </row>
    <row r="561" spans="1:207" s="113" customFormat="1" ht="30" customHeight="1" x14ac:dyDescent="0.25">
      <c r="A561" s="228">
        <v>430</v>
      </c>
      <c r="B561" s="78" t="s">
        <v>226</v>
      </c>
      <c r="C561" s="184">
        <v>1966</v>
      </c>
      <c r="D561" s="184" t="s">
        <v>141</v>
      </c>
      <c r="E561" s="184" t="s">
        <v>16</v>
      </c>
      <c r="F561" s="230">
        <v>5</v>
      </c>
      <c r="G561" s="230">
        <v>2</v>
      </c>
      <c r="H561" s="39">
        <v>2618.1</v>
      </c>
      <c r="I561" s="116">
        <v>73.099999999999994</v>
      </c>
      <c r="J561" s="39">
        <v>1511.6</v>
      </c>
      <c r="K561" s="231">
        <f t="shared" si="144"/>
        <v>15669476.960000001</v>
      </c>
      <c r="L561" s="187">
        <v>0</v>
      </c>
      <c r="M561" s="187">
        <v>0</v>
      </c>
      <c r="N561" s="187">
        <v>0</v>
      </c>
      <c r="O561" s="187">
        <f>'[1]Прод. прилож (2)'!$D$173</f>
        <v>15669476.960000001</v>
      </c>
      <c r="P561" s="187">
        <f t="shared" si="145"/>
        <v>5985.056705244262</v>
      </c>
      <c r="Q561" s="41">
        <v>9673</v>
      </c>
      <c r="R561" s="57" t="s">
        <v>33</v>
      </c>
      <c r="S561" s="138"/>
      <c r="T561" s="32"/>
      <c r="U561" s="32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  <c r="AJ561" s="229"/>
      <c r="AK561" s="229"/>
      <c r="AL561" s="229"/>
      <c r="AM561" s="229"/>
      <c r="AN561" s="229"/>
      <c r="AO561" s="229"/>
      <c r="AP561" s="229"/>
      <c r="AQ561" s="229"/>
      <c r="AR561" s="229"/>
      <c r="AS561" s="229"/>
      <c r="AT561" s="229"/>
      <c r="AU561" s="229"/>
      <c r="AV561" s="229"/>
      <c r="AW561" s="229"/>
      <c r="AX561" s="229"/>
      <c r="AY561" s="229"/>
      <c r="AZ561" s="229"/>
      <c r="BA561" s="229"/>
      <c r="BB561" s="229"/>
      <c r="BC561" s="229"/>
      <c r="BD561" s="229"/>
      <c r="BE561" s="229"/>
      <c r="BF561" s="229"/>
      <c r="BG561" s="229"/>
      <c r="BH561" s="229"/>
      <c r="BI561" s="229"/>
      <c r="BJ561" s="229"/>
      <c r="BK561" s="229"/>
      <c r="BL561" s="229"/>
      <c r="BM561" s="229"/>
      <c r="BN561" s="229"/>
      <c r="BO561" s="229"/>
      <c r="BP561" s="229"/>
      <c r="BQ561" s="229"/>
      <c r="BR561" s="229"/>
      <c r="BS561" s="229"/>
      <c r="BT561" s="229"/>
      <c r="BU561" s="229"/>
      <c r="BV561" s="229"/>
      <c r="BW561" s="229"/>
      <c r="BX561" s="229"/>
      <c r="BY561" s="229"/>
      <c r="BZ561" s="229"/>
      <c r="CA561" s="229"/>
      <c r="CB561" s="229"/>
      <c r="CC561" s="229"/>
      <c r="CD561" s="229"/>
      <c r="CE561" s="229"/>
      <c r="CF561" s="229"/>
      <c r="CG561" s="229"/>
      <c r="CH561" s="229"/>
      <c r="CI561" s="229"/>
      <c r="CJ561" s="229"/>
      <c r="CK561" s="229"/>
      <c r="CL561" s="229"/>
      <c r="CM561" s="229"/>
      <c r="CN561" s="229"/>
      <c r="CO561" s="229"/>
      <c r="CP561" s="229"/>
      <c r="CQ561" s="229"/>
      <c r="CR561" s="229"/>
      <c r="CS561" s="229"/>
      <c r="CT561" s="229"/>
      <c r="CU561" s="229"/>
      <c r="CV561" s="229"/>
      <c r="CW561" s="229"/>
      <c r="CX561" s="229"/>
      <c r="CY561" s="229"/>
      <c r="CZ561" s="229"/>
      <c r="DA561" s="229"/>
      <c r="DB561" s="229"/>
      <c r="DC561" s="229"/>
      <c r="DD561" s="229"/>
      <c r="DE561" s="229"/>
      <c r="DF561" s="229"/>
      <c r="DG561" s="229"/>
      <c r="DH561" s="229"/>
      <c r="DI561" s="229"/>
      <c r="DJ561" s="229"/>
      <c r="DK561" s="229"/>
      <c r="DL561" s="229"/>
      <c r="DM561" s="229"/>
      <c r="DN561" s="229"/>
      <c r="DO561" s="229"/>
      <c r="DP561" s="229"/>
      <c r="DQ561" s="229"/>
      <c r="DR561" s="229"/>
      <c r="DS561" s="229"/>
      <c r="DT561" s="229"/>
      <c r="DU561" s="229"/>
      <c r="DV561" s="229"/>
      <c r="DW561" s="229"/>
      <c r="DX561" s="229"/>
      <c r="DY561" s="229"/>
      <c r="DZ561" s="229"/>
      <c r="EA561" s="229"/>
      <c r="EB561" s="229"/>
      <c r="EC561" s="229"/>
      <c r="ED561" s="229"/>
      <c r="EE561" s="229"/>
      <c r="EF561" s="229"/>
      <c r="EG561" s="229"/>
      <c r="EH561" s="229"/>
      <c r="EI561" s="229"/>
      <c r="EJ561" s="229"/>
      <c r="EK561" s="229"/>
      <c r="EL561" s="229"/>
      <c r="EM561" s="229"/>
      <c r="EN561" s="229"/>
      <c r="EO561" s="229"/>
      <c r="EP561" s="229"/>
      <c r="EQ561" s="229"/>
      <c r="ER561" s="229"/>
      <c r="ES561" s="229"/>
      <c r="ET561" s="229"/>
      <c r="EU561" s="229"/>
      <c r="EV561" s="229"/>
      <c r="EW561" s="229"/>
      <c r="EX561" s="229"/>
      <c r="EY561" s="229"/>
      <c r="EZ561" s="229"/>
      <c r="FA561" s="229"/>
      <c r="FB561" s="229"/>
      <c r="FC561" s="229"/>
      <c r="FD561" s="229"/>
      <c r="FE561" s="229"/>
      <c r="FF561" s="229"/>
      <c r="FG561" s="229"/>
      <c r="FH561" s="229"/>
      <c r="FI561" s="229"/>
      <c r="FJ561" s="229"/>
      <c r="FK561" s="229"/>
      <c r="FL561" s="229"/>
      <c r="FM561" s="229"/>
      <c r="FN561" s="229"/>
      <c r="FO561" s="229"/>
      <c r="FP561" s="229"/>
      <c r="FQ561" s="229"/>
      <c r="FR561" s="229"/>
      <c r="FS561" s="229"/>
      <c r="FT561" s="229"/>
      <c r="FU561" s="229"/>
      <c r="FV561" s="229"/>
      <c r="FW561" s="229"/>
      <c r="FX561" s="229"/>
      <c r="FY561" s="229"/>
      <c r="FZ561" s="229"/>
      <c r="GA561" s="229"/>
      <c r="GB561" s="229"/>
      <c r="GC561" s="229"/>
      <c r="GD561" s="229"/>
      <c r="GE561" s="229"/>
      <c r="GF561" s="229"/>
      <c r="GG561" s="229"/>
      <c r="GH561" s="229"/>
      <c r="GI561" s="229"/>
      <c r="GJ561" s="229"/>
      <c r="GK561" s="229"/>
      <c r="GL561" s="229"/>
      <c r="GM561" s="229"/>
      <c r="GN561" s="229"/>
      <c r="GO561" s="229"/>
      <c r="GP561" s="229"/>
      <c r="GQ561" s="229"/>
      <c r="GR561" s="229"/>
      <c r="GS561" s="229"/>
      <c r="GT561" s="229"/>
      <c r="GU561" s="229"/>
      <c r="GV561" s="229"/>
      <c r="GW561" s="229"/>
      <c r="GX561" s="229"/>
      <c r="GY561" s="229"/>
    </row>
    <row r="562" spans="1:207" s="113" customFormat="1" ht="30" customHeight="1" x14ac:dyDescent="0.25">
      <c r="A562" s="228">
        <v>431</v>
      </c>
      <c r="B562" s="78" t="s">
        <v>1227</v>
      </c>
      <c r="C562" s="184">
        <v>1952</v>
      </c>
      <c r="D562" s="184" t="s">
        <v>141</v>
      </c>
      <c r="E562" s="184" t="s">
        <v>16</v>
      </c>
      <c r="F562" s="230">
        <v>2</v>
      </c>
      <c r="G562" s="230">
        <v>1</v>
      </c>
      <c r="H562" s="39">
        <v>1484.4</v>
      </c>
      <c r="I562" s="116">
        <v>73</v>
      </c>
      <c r="J562" s="39">
        <v>271.2</v>
      </c>
      <c r="K562" s="231">
        <f>SUM(L562:O562)</f>
        <v>48855.8</v>
      </c>
      <c r="L562" s="187">
        <v>0</v>
      </c>
      <c r="M562" s="187">
        <v>0</v>
      </c>
      <c r="N562" s="187">
        <v>0</v>
      </c>
      <c r="O562" s="187">
        <f>'[1]Прод. прилож (2)'!$D$635</f>
        <v>48855.8</v>
      </c>
      <c r="P562" s="187">
        <f t="shared" si="145"/>
        <v>32.912826731339258</v>
      </c>
      <c r="Q562" s="41">
        <v>9673</v>
      </c>
      <c r="R562" s="57" t="s">
        <v>34</v>
      </c>
      <c r="S562" s="168"/>
      <c r="T562" s="32"/>
      <c r="U562" s="32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  <c r="AJ562" s="229"/>
      <c r="AK562" s="229"/>
      <c r="AL562" s="229"/>
      <c r="AM562" s="229"/>
      <c r="AN562" s="229"/>
      <c r="AO562" s="229"/>
      <c r="AP562" s="229"/>
      <c r="AQ562" s="229"/>
      <c r="AR562" s="229"/>
      <c r="AS562" s="229"/>
      <c r="AT562" s="229"/>
      <c r="AU562" s="229"/>
      <c r="AV562" s="229"/>
      <c r="AW562" s="229"/>
      <c r="AX562" s="229"/>
      <c r="AY562" s="229"/>
      <c r="AZ562" s="229"/>
      <c r="BA562" s="229"/>
      <c r="BB562" s="229"/>
      <c r="BC562" s="229"/>
      <c r="BD562" s="229"/>
      <c r="BE562" s="229"/>
      <c r="BF562" s="229"/>
      <c r="BG562" s="229"/>
      <c r="BH562" s="229"/>
      <c r="BI562" s="229"/>
      <c r="BJ562" s="229"/>
      <c r="BK562" s="229"/>
      <c r="BL562" s="229"/>
      <c r="BM562" s="229"/>
      <c r="BN562" s="229"/>
      <c r="BO562" s="229"/>
      <c r="BP562" s="229"/>
      <c r="BQ562" s="229"/>
      <c r="BR562" s="229"/>
      <c r="BS562" s="229"/>
      <c r="BT562" s="229"/>
      <c r="BU562" s="229"/>
      <c r="BV562" s="229"/>
      <c r="BW562" s="229"/>
      <c r="BX562" s="229"/>
      <c r="BY562" s="229"/>
      <c r="BZ562" s="229"/>
      <c r="CA562" s="229"/>
      <c r="CB562" s="229"/>
      <c r="CC562" s="229"/>
      <c r="CD562" s="229"/>
      <c r="CE562" s="229"/>
      <c r="CF562" s="229"/>
      <c r="CG562" s="229"/>
      <c r="CH562" s="229"/>
      <c r="CI562" s="229"/>
      <c r="CJ562" s="229"/>
      <c r="CK562" s="229"/>
      <c r="CL562" s="229"/>
      <c r="CM562" s="229"/>
      <c r="CN562" s="229"/>
      <c r="CO562" s="229"/>
      <c r="CP562" s="229"/>
      <c r="CQ562" s="229"/>
      <c r="CR562" s="229"/>
      <c r="CS562" s="229"/>
      <c r="CT562" s="229"/>
      <c r="CU562" s="229"/>
      <c r="CV562" s="229"/>
      <c r="CW562" s="229"/>
      <c r="CX562" s="229"/>
      <c r="CY562" s="229"/>
      <c r="CZ562" s="229"/>
      <c r="DA562" s="229"/>
      <c r="DB562" s="229"/>
      <c r="DC562" s="229"/>
      <c r="DD562" s="229"/>
      <c r="DE562" s="229"/>
      <c r="DF562" s="229"/>
      <c r="DG562" s="229"/>
      <c r="DH562" s="229"/>
      <c r="DI562" s="229"/>
      <c r="DJ562" s="229"/>
      <c r="DK562" s="229"/>
      <c r="DL562" s="229"/>
      <c r="DM562" s="229"/>
      <c r="DN562" s="229"/>
      <c r="DO562" s="229"/>
      <c r="DP562" s="229"/>
      <c r="DQ562" s="229"/>
      <c r="DR562" s="229"/>
      <c r="DS562" s="229"/>
      <c r="DT562" s="229"/>
      <c r="DU562" s="229"/>
      <c r="DV562" s="229"/>
      <c r="DW562" s="229"/>
      <c r="DX562" s="229"/>
      <c r="DY562" s="229"/>
      <c r="DZ562" s="229"/>
      <c r="EA562" s="229"/>
      <c r="EB562" s="229"/>
      <c r="EC562" s="229"/>
      <c r="ED562" s="229"/>
      <c r="EE562" s="229"/>
      <c r="EF562" s="229"/>
      <c r="EG562" s="229"/>
      <c r="EH562" s="229"/>
      <c r="EI562" s="229"/>
      <c r="EJ562" s="229"/>
      <c r="EK562" s="229"/>
      <c r="EL562" s="229"/>
      <c r="EM562" s="229"/>
      <c r="EN562" s="229"/>
      <c r="EO562" s="229"/>
      <c r="EP562" s="229"/>
      <c r="EQ562" s="229"/>
      <c r="ER562" s="229"/>
      <c r="ES562" s="229"/>
      <c r="ET562" s="229"/>
      <c r="EU562" s="229"/>
      <c r="EV562" s="229"/>
      <c r="EW562" s="229"/>
      <c r="EX562" s="229"/>
      <c r="EY562" s="229"/>
      <c r="EZ562" s="229"/>
      <c r="FA562" s="229"/>
      <c r="FB562" s="229"/>
      <c r="FC562" s="229"/>
      <c r="FD562" s="229"/>
      <c r="FE562" s="229"/>
      <c r="FF562" s="229"/>
      <c r="FG562" s="229"/>
      <c r="FH562" s="229"/>
      <c r="FI562" s="229"/>
      <c r="FJ562" s="229"/>
      <c r="FK562" s="229"/>
      <c r="FL562" s="229"/>
      <c r="FM562" s="229"/>
      <c r="FN562" s="229"/>
      <c r="FO562" s="229"/>
      <c r="FP562" s="229"/>
      <c r="FQ562" s="229"/>
      <c r="FR562" s="229"/>
      <c r="FS562" s="229"/>
      <c r="FT562" s="229"/>
      <c r="FU562" s="229"/>
      <c r="FV562" s="229"/>
      <c r="FW562" s="229"/>
      <c r="FX562" s="229"/>
      <c r="FY562" s="229"/>
      <c r="FZ562" s="229"/>
      <c r="GA562" s="229"/>
      <c r="GB562" s="229"/>
      <c r="GC562" s="229"/>
      <c r="GD562" s="229"/>
      <c r="GE562" s="229"/>
      <c r="GF562" s="229"/>
      <c r="GG562" s="229"/>
      <c r="GH562" s="229"/>
      <c r="GI562" s="229"/>
      <c r="GJ562" s="229"/>
      <c r="GK562" s="229"/>
      <c r="GL562" s="229"/>
      <c r="GM562" s="229"/>
      <c r="GN562" s="229"/>
      <c r="GO562" s="229"/>
      <c r="GP562" s="229"/>
      <c r="GQ562" s="229"/>
      <c r="GR562" s="229"/>
      <c r="GS562" s="229"/>
      <c r="GT562" s="229"/>
      <c r="GU562" s="229"/>
      <c r="GV562" s="229"/>
      <c r="GW562" s="229"/>
      <c r="GX562" s="229"/>
      <c r="GY562" s="229"/>
    </row>
    <row r="563" spans="1:207" s="84" customFormat="1" ht="30" customHeight="1" x14ac:dyDescent="0.25">
      <c r="A563" s="198">
        <v>432</v>
      </c>
      <c r="B563" s="221" t="s">
        <v>970</v>
      </c>
      <c r="C563" s="200">
        <v>1949</v>
      </c>
      <c r="D563" s="202" t="s">
        <v>141</v>
      </c>
      <c r="E563" s="200" t="s">
        <v>16</v>
      </c>
      <c r="F563" s="247">
        <v>2</v>
      </c>
      <c r="G563" s="247">
        <v>1</v>
      </c>
      <c r="H563" s="209">
        <v>1238</v>
      </c>
      <c r="I563" s="211">
        <v>216.6</v>
      </c>
      <c r="J563" s="211">
        <v>216.6</v>
      </c>
      <c r="K563" s="231">
        <f>SUM(L563:O563)</f>
        <v>745524.46</v>
      </c>
      <c r="L563" s="44">
        <v>0</v>
      </c>
      <c r="M563" s="44">
        <v>0</v>
      </c>
      <c r="N563" s="44">
        <v>0</v>
      </c>
      <c r="O563" s="58">
        <f>'[1]Прод. прилож (2)'!$D$174</f>
        <v>745524.46</v>
      </c>
      <c r="P563" s="41">
        <f>K563/H563</f>
        <v>602.20069466882069</v>
      </c>
      <c r="Q563" s="231">
        <v>9673</v>
      </c>
      <c r="R563" s="57" t="s">
        <v>33</v>
      </c>
      <c r="S563" s="128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  <c r="AJ563" s="83"/>
      <c r="AK563" s="83"/>
      <c r="AL563" s="83"/>
      <c r="AM563" s="83"/>
      <c r="AN563" s="83"/>
      <c r="AO563" s="83"/>
      <c r="AP563" s="83"/>
      <c r="AQ563" s="83"/>
      <c r="AR563" s="83"/>
      <c r="AS563" s="83"/>
      <c r="AT563" s="83"/>
      <c r="AU563" s="83"/>
      <c r="AV563" s="83"/>
      <c r="AW563" s="83"/>
      <c r="AX563" s="83"/>
      <c r="AY563" s="83"/>
      <c r="AZ563" s="83"/>
      <c r="BA563" s="83"/>
      <c r="BB563" s="83"/>
      <c r="BC563" s="83"/>
      <c r="BD563" s="83"/>
      <c r="BE563" s="83"/>
      <c r="BF563" s="83"/>
      <c r="BG563" s="83"/>
      <c r="BH563" s="83"/>
      <c r="BI563" s="83"/>
      <c r="BJ563" s="83"/>
      <c r="BK563" s="83"/>
      <c r="BL563" s="83"/>
      <c r="BM563" s="83"/>
      <c r="BN563" s="83"/>
      <c r="BO563" s="83"/>
      <c r="BP563" s="83"/>
      <c r="BQ563" s="83"/>
      <c r="BR563" s="83"/>
      <c r="BS563" s="83"/>
      <c r="BT563" s="83"/>
      <c r="BU563" s="83"/>
      <c r="BV563" s="83"/>
      <c r="BW563" s="83"/>
      <c r="BX563" s="83"/>
      <c r="BY563" s="83"/>
      <c r="BZ563" s="83"/>
      <c r="CA563" s="83"/>
      <c r="CB563" s="83"/>
      <c r="CC563" s="83"/>
      <c r="CD563" s="83"/>
      <c r="CE563" s="83"/>
      <c r="CF563" s="83"/>
      <c r="CG563" s="83"/>
      <c r="CH563" s="83"/>
      <c r="CI563" s="83"/>
      <c r="CJ563" s="83"/>
      <c r="CK563" s="83"/>
      <c r="CL563" s="83"/>
      <c r="CM563" s="83"/>
      <c r="CN563" s="83"/>
      <c r="CO563" s="83"/>
      <c r="CP563" s="83"/>
      <c r="CQ563" s="83"/>
      <c r="CR563" s="83"/>
      <c r="CS563" s="83"/>
      <c r="CT563" s="83"/>
      <c r="CU563" s="83"/>
      <c r="CV563" s="83"/>
      <c r="CW563" s="83"/>
      <c r="CX563" s="83"/>
      <c r="CY563" s="83"/>
      <c r="CZ563" s="83"/>
      <c r="DA563" s="83"/>
      <c r="DB563" s="83"/>
      <c r="DC563" s="83"/>
      <c r="DD563" s="83"/>
      <c r="DE563" s="83"/>
      <c r="DF563" s="83"/>
      <c r="DG563" s="83"/>
      <c r="DH563" s="83"/>
      <c r="DI563" s="83"/>
      <c r="DJ563" s="83"/>
      <c r="DK563" s="83"/>
      <c r="DL563" s="83"/>
      <c r="DM563" s="83"/>
      <c r="DN563" s="83"/>
      <c r="DO563" s="83"/>
      <c r="DP563" s="83"/>
      <c r="DQ563" s="83"/>
      <c r="DR563" s="83"/>
      <c r="DS563" s="83"/>
      <c r="DT563" s="83"/>
      <c r="DU563" s="83"/>
      <c r="DV563" s="83"/>
      <c r="DW563" s="83"/>
      <c r="DX563" s="83"/>
      <c r="DY563" s="83"/>
      <c r="DZ563" s="83"/>
      <c r="EA563" s="83"/>
      <c r="EB563" s="83"/>
      <c r="EC563" s="83"/>
      <c r="ED563" s="83"/>
      <c r="EE563" s="83"/>
      <c r="EF563" s="83"/>
      <c r="EG563" s="83"/>
      <c r="EH563" s="83"/>
      <c r="EI563" s="83"/>
      <c r="EJ563" s="83"/>
      <c r="EK563" s="83"/>
      <c r="EL563" s="83"/>
      <c r="EM563" s="83"/>
      <c r="EN563" s="83"/>
      <c r="EO563" s="83"/>
      <c r="EP563" s="83"/>
      <c r="EQ563" s="83"/>
      <c r="ER563" s="83"/>
      <c r="ES563" s="83"/>
      <c r="ET563" s="83"/>
      <c r="EU563" s="83"/>
      <c r="EV563" s="83"/>
      <c r="EW563" s="83"/>
      <c r="EX563" s="83"/>
      <c r="EY563" s="83"/>
      <c r="EZ563" s="83"/>
      <c r="FA563" s="83"/>
      <c r="FB563" s="83"/>
      <c r="FC563" s="83"/>
      <c r="FD563" s="83"/>
      <c r="FE563" s="83"/>
      <c r="FF563" s="83"/>
      <c r="FG563" s="83"/>
      <c r="FH563" s="83"/>
      <c r="FI563" s="83"/>
      <c r="FJ563" s="83"/>
      <c r="FK563" s="83"/>
      <c r="FL563" s="83"/>
      <c r="FM563" s="83"/>
      <c r="FN563" s="83"/>
      <c r="FO563" s="83"/>
      <c r="FP563" s="83"/>
      <c r="FQ563" s="83"/>
      <c r="FR563" s="83"/>
      <c r="FS563" s="83"/>
      <c r="FT563" s="83"/>
      <c r="FU563" s="83"/>
      <c r="FV563" s="83"/>
      <c r="FW563" s="83"/>
      <c r="FX563" s="83"/>
      <c r="FY563" s="83"/>
      <c r="FZ563" s="83"/>
      <c r="GA563" s="83"/>
      <c r="GB563" s="83"/>
      <c r="GC563" s="83"/>
      <c r="GD563" s="83"/>
      <c r="GE563" s="83"/>
      <c r="GF563" s="83"/>
      <c r="GG563" s="83"/>
      <c r="GH563" s="83"/>
      <c r="GI563" s="83"/>
      <c r="GJ563" s="83"/>
      <c r="GK563" s="83"/>
      <c r="GL563" s="83"/>
      <c r="GM563" s="83"/>
      <c r="GN563" s="83"/>
      <c r="GO563" s="83"/>
      <c r="GP563" s="83"/>
      <c r="GQ563" s="83"/>
      <c r="GR563" s="83"/>
      <c r="GS563" s="83"/>
      <c r="GT563" s="83"/>
      <c r="GU563" s="83"/>
      <c r="GV563" s="83"/>
      <c r="GW563" s="83"/>
      <c r="GX563" s="83"/>
      <c r="GY563" s="83"/>
    </row>
    <row r="564" spans="1:207" s="113" customFormat="1" ht="30" customHeight="1" x14ac:dyDescent="0.25">
      <c r="A564" s="198">
        <v>433</v>
      </c>
      <c r="B564" s="221" t="s">
        <v>227</v>
      </c>
      <c r="C564" s="202">
        <v>1962</v>
      </c>
      <c r="D564" s="202" t="s">
        <v>141</v>
      </c>
      <c r="E564" s="202" t="s">
        <v>16</v>
      </c>
      <c r="F564" s="205">
        <v>4</v>
      </c>
      <c r="G564" s="205">
        <v>2</v>
      </c>
      <c r="H564" s="217">
        <v>2009.4</v>
      </c>
      <c r="I564" s="213">
        <v>51.4</v>
      </c>
      <c r="J564" s="217">
        <v>1125.5</v>
      </c>
      <c r="K564" s="231">
        <f t="shared" ref="K564" si="146">SUM(L564:O564)</f>
        <v>10990455.34</v>
      </c>
      <c r="L564" s="187">
        <v>0</v>
      </c>
      <c r="M564" s="187">
        <v>0</v>
      </c>
      <c r="N564" s="187">
        <v>0</v>
      </c>
      <c r="O564" s="187">
        <f>'[1]Прод. прилож (2)'!$D$175</f>
        <v>10990455.34</v>
      </c>
      <c r="P564" s="187">
        <f>K564/H564</f>
        <v>5469.5209216681596</v>
      </c>
      <c r="Q564" s="41">
        <v>9673</v>
      </c>
      <c r="R564" s="57" t="s">
        <v>33</v>
      </c>
      <c r="S564" s="138"/>
      <c r="T564" s="32"/>
      <c r="U564" s="32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  <c r="AJ564" s="229"/>
      <c r="AK564" s="229"/>
      <c r="AL564" s="229"/>
      <c r="AM564" s="229"/>
      <c r="AN564" s="229"/>
      <c r="AO564" s="229"/>
      <c r="AP564" s="229"/>
      <c r="AQ564" s="229"/>
      <c r="AR564" s="229"/>
      <c r="AS564" s="229"/>
      <c r="AT564" s="229"/>
      <c r="AU564" s="229"/>
      <c r="AV564" s="229"/>
      <c r="AW564" s="229"/>
      <c r="AX564" s="229"/>
      <c r="AY564" s="229"/>
      <c r="AZ564" s="229"/>
      <c r="BA564" s="229"/>
      <c r="BB564" s="229"/>
      <c r="BC564" s="229"/>
      <c r="BD564" s="229"/>
      <c r="BE564" s="229"/>
      <c r="BF564" s="229"/>
      <c r="BG564" s="229"/>
      <c r="BH564" s="229"/>
      <c r="BI564" s="229"/>
      <c r="BJ564" s="229"/>
      <c r="BK564" s="229"/>
      <c r="BL564" s="229"/>
      <c r="BM564" s="229"/>
      <c r="BN564" s="229"/>
      <c r="BO564" s="229"/>
      <c r="BP564" s="229"/>
      <c r="BQ564" s="229"/>
      <c r="BR564" s="229"/>
      <c r="BS564" s="229"/>
      <c r="BT564" s="229"/>
      <c r="BU564" s="229"/>
      <c r="BV564" s="229"/>
      <c r="BW564" s="229"/>
      <c r="BX564" s="229"/>
      <c r="BY564" s="229"/>
      <c r="BZ564" s="229"/>
      <c r="CA564" s="229"/>
      <c r="CB564" s="229"/>
      <c r="CC564" s="229"/>
      <c r="CD564" s="229"/>
      <c r="CE564" s="229"/>
      <c r="CF564" s="229"/>
      <c r="CG564" s="229"/>
      <c r="CH564" s="229"/>
      <c r="CI564" s="229"/>
      <c r="CJ564" s="229"/>
      <c r="CK564" s="229"/>
      <c r="CL564" s="229"/>
      <c r="CM564" s="229"/>
      <c r="CN564" s="229"/>
      <c r="CO564" s="229"/>
      <c r="CP564" s="229"/>
      <c r="CQ564" s="229"/>
      <c r="CR564" s="229"/>
      <c r="CS564" s="229"/>
      <c r="CT564" s="229"/>
      <c r="CU564" s="229"/>
      <c r="CV564" s="229"/>
      <c r="CW564" s="229"/>
      <c r="CX564" s="229"/>
      <c r="CY564" s="229"/>
      <c r="CZ564" s="229"/>
      <c r="DA564" s="229"/>
      <c r="DB564" s="229"/>
      <c r="DC564" s="229"/>
      <c r="DD564" s="229"/>
      <c r="DE564" s="229"/>
      <c r="DF564" s="229"/>
      <c r="DG564" s="229"/>
      <c r="DH564" s="229"/>
      <c r="DI564" s="229"/>
      <c r="DJ564" s="229"/>
      <c r="DK564" s="229"/>
      <c r="DL564" s="229"/>
      <c r="DM564" s="229"/>
      <c r="DN564" s="229"/>
      <c r="DO564" s="229"/>
      <c r="DP564" s="229"/>
      <c r="DQ564" s="229"/>
      <c r="DR564" s="229"/>
      <c r="DS564" s="229"/>
      <c r="DT564" s="229"/>
      <c r="DU564" s="229"/>
      <c r="DV564" s="229"/>
      <c r="DW564" s="229"/>
      <c r="DX564" s="229"/>
      <c r="DY564" s="229"/>
      <c r="DZ564" s="229"/>
      <c r="EA564" s="229"/>
      <c r="EB564" s="229"/>
      <c r="EC564" s="229"/>
      <c r="ED564" s="229"/>
      <c r="EE564" s="229"/>
      <c r="EF564" s="229"/>
      <c r="EG564" s="229"/>
      <c r="EH564" s="229"/>
      <c r="EI564" s="229"/>
      <c r="EJ564" s="229"/>
      <c r="EK564" s="229"/>
      <c r="EL564" s="229"/>
      <c r="EM564" s="229"/>
      <c r="EN564" s="229"/>
      <c r="EO564" s="229"/>
      <c r="EP564" s="229"/>
      <c r="EQ564" s="229"/>
      <c r="ER564" s="229"/>
      <c r="ES564" s="229"/>
      <c r="ET564" s="229"/>
      <c r="EU564" s="229"/>
      <c r="EV564" s="229"/>
      <c r="EW564" s="229"/>
      <c r="EX564" s="229"/>
      <c r="EY564" s="229"/>
      <c r="EZ564" s="229"/>
      <c r="FA564" s="229"/>
      <c r="FB564" s="229"/>
      <c r="FC564" s="229"/>
      <c r="FD564" s="229"/>
      <c r="FE564" s="229"/>
      <c r="FF564" s="229"/>
      <c r="FG564" s="229"/>
      <c r="FH564" s="229"/>
      <c r="FI564" s="229"/>
      <c r="FJ564" s="229"/>
      <c r="FK564" s="229"/>
      <c r="FL564" s="229"/>
      <c r="FM564" s="229"/>
      <c r="FN564" s="229"/>
      <c r="FO564" s="229"/>
      <c r="FP564" s="229"/>
      <c r="FQ564" s="229"/>
      <c r="FR564" s="229"/>
      <c r="FS564" s="229"/>
      <c r="FT564" s="229"/>
      <c r="FU564" s="229"/>
      <c r="FV564" s="229"/>
      <c r="FW564" s="229"/>
      <c r="FX564" s="229"/>
      <c r="FY564" s="229"/>
      <c r="FZ564" s="229"/>
      <c r="GA564" s="229"/>
      <c r="GB564" s="229"/>
      <c r="GC564" s="229"/>
      <c r="GD564" s="229"/>
      <c r="GE564" s="229"/>
      <c r="GF564" s="229"/>
      <c r="GG564" s="229"/>
      <c r="GH564" s="229"/>
      <c r="GI564" s="229"/>
      <c r="GJ564" s="229"/>
      <c r="GK564" s="229"/>
      <c r="GL564" s="229"/>
      <c r="GM564" s="229"/>
      <c r="GN564" s="229"/>
      <c r="GO564" s="229"/>
      <c r="GP564" s="229"/>
      <c r="GQ564" s="229"/>
      <c r="GR564" s="229"/>
      <c r="GS564" s="229"/>
      <c r="GT564" s="229"/>
      <c r="GU564" s="229"/>
      <c r="GV564" s="229"/>
      <c r="GW564" s="229"/>
      <c r="GX564" s="229"/>
      <c r="GY564" s="229"/>
    </row>
    <row r="565" spans="1:207" s="83" customFormat="1" ht="30" customHeight="1" x14ac:dyDescent="0.25">
      <c r="A565" s="198">
        <v>434</v>
      </c>
      <c r="B565" s="78" t="s">
        <v>1113</v>
      </c>
      <c r="C565" s="229">
        <v>1941</v>
      </c>
      <c r="D565" s="184" t="s">
        <v>141</v>
      </c>
      <c r="E565" s="229" t="s">
        <v>16</v>
      </c>
      <c r="F565" s="52">
        <v>3</v>
      </c>
      <c r="G565" s="52">
        <v>3</v>
      </c>
      <c r="H565" s="279">
        <v>2184.6999999999998</v>
      </c>
      <c r="I565" s="279">
        <v>1080.5999999999999</v>
      </c>
      <c r="J565" s="39">
        <v>862.6</v>
      </c>
      <c r="K565" s="231">
        <f t="shared" ref="K565" si="147">SUM(L565:O565)</f>
        <v>1440937.2</v>
      </c>
      <c r="L565" s="44">
        <v>0</v>
      </c>
      <c r="M565" s="44">
        <v>0</v>
      </c>
      <c r="N565" s="44">
        <v>0</v>
      </c>
      <c r="O565" s="279">
        <f>'[1]Прод. прилож (2)'!$D$176</f>
        <v>1440937.2</v>
      </c>
      <c r="P565" s="41">
        <f t="shared" si="145"/>
        <v>659.55838330205529</v>
      </c>
      <c r="Q565" s="231">
        <v>9673</v>
      </c>
      <c r="R565" s="57" t="s">
        <v>33</v>
      </c>
      <c r="S565" s="128"/>
      <c r="T565" s="85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  <c r="AH565" s="84"/>
      <c r="AI565" s="84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84"/>
      <c r="AW565" s="84"/>
      <c r="AX565" s="84"/>
      <c r="AY565" s="84"/>
      <c r="AZ565" s="84"/>
      <c r="BA565" s="84"/>
      <c r="BB565" s="84"/>
      <c r="BC565" s="84"/>
      <c r="BD565" s="84"/>
      <c r="BE565" s="84"/>
      <c r="BF565" s="84"/>
      <c r="BG565" s="84"/>
      <c r="BH565" s="84"/>
      <c r="BI565" s="84"/>
      <c r="BJ565" s="84"/>
      <c r="BK565" s="84"/>
      <c r="BL565" s="84"/>
      <c r="BM565" s="84"/>
      <c r="BN565" s="84"/>
      <c r="BO565" s="84"/>
      <c r="BP565" s="84"/>
      <c r="BQ565" s="84"/>
      <c r="BR565" s="84"/>
      <c r="BS565" s="84"/>
      <c r="BT565" s="84"/>
      <c r="BU565" s="84"/>
      <c r="BV565" s="84"/>
      <c r="BW565" s="84"/>
      <c r="BX565" s="84"/>
      <c r="BY565" s="84"/>
      <c r="BZ565" s="84"/>
      <c r="CA565" s="84"/>
      <c r="CB565" s="84"/>
      <c r="CC565" s="84"/>
      <c r="CD565" s="84"/>
      <c r="CE565" s="84"/>
      <c r="CF565" s="84"/>
      <c r="CG565" s="84"/>
      <c r="CH565" s="84"/>
      <c r="CI565" s="84"/>
      <c r="CJ565" s="84"/>
      <c r="CK565" s="84"/>
      <c r="CL565" s="84"/>
      <c r="CM565" s="84"/>
      <c r="CN565" s="84"/>
      <c r="CO565" s="84"/>
      <c r="CP565" s="84"/>
      <c r="CQ565" s="84"/>
      <c r="CR565" s="84"/>
      <c r="CS565" s="84"/>
      <c r="CT565" s="84"/>
      <c r="CU565" s="84"/>
      <c r="CV565" s="84"/>
      <c r="CW565" s="84"/>
      <c r="CX565" s="84"/>
      <c r="CY565" s="84"/>
      <c r="CZ565" s="84"/>
      <c r="DA565" s="84"/>
      <c r="DB565" s="84"/>
      <c r="DC565" s="84"/>
      <c r="DD565" s="84"/>
      <c r="DE565" s="84"/>
      <c r="DF565" s="84"/>
      <c r="DG565" s="84"/>
      <c r="DH565" s="84"/>
      <c r="DI565" s="84"/>
      <c r="DJ565" s="84"/>
      <c r="DK565" s="84"/>
      <c r="DL565" s="84"/>
      <c r="DM565" s="84"/>
      <c r="DN565" s="84"/>
      <c r="DO565" s="84"/>
      <c r="DP565" s="84"/>
      <c r="DQ565" s="84"/>
      <c r="DR565" s="84"/>
      <c r="DS565" s="84"/>
      <c r="DT565" s="84"/>
      <c r="DU565" s="84"/>
      <c r="DV565" s="84"/>
      <c r="DW565" s="84"/>
      <c r="DX565" s="84"/>
      <c r="DY565" s="84"/>
      <c r="DZ565" s="84"/>
      <c r="EA565" s="84"/>
      <c r="EB565" s="84"/>
      <c r="EC565" s="84"/>
      <c r="ED565" s="84"/>
      <c r="EE565" s="84"/>
      <c r="EF565" s="84"/>
      <c r="EG565" s="84"/>
      <c r="EH565" s="84"/>
      <c r="EI565" s="84"/>
      <c r="EJ565" s="84"/>
      <c r="EK565" s="84"/>
      <c r="EL565" s="84"/>
      <c r="EM565" s="84"/>
      <c r="EN565" s="84"/>
      <c r="EO565" s="84"/>
      <c r="EP565" s="84"/>
      <c r="EQ565" s="84"/>
      <c r="ER565" s="84"/>
      <c r="ES565" s="84"/>
      <c r="ET565" s="84"/>
      <c r="EU565" s="84"/>
      <c r="EV565" s="84"/>
      <c r="EW565" s="84"/>
      <c r="EX565" s="84"/>
      <c r="EY565" s="84"/>
      <c r="EZ565" s="84"/>
      <c r="FA565" s="84"/>
      <c r="FB565" s="84"/>
      <c r="FC565" s="84"/>
      <c r="FD565" s="84"/>
      <c r="FE565" s="84"/>
      <c r="FF565" s="84"/>
      <c r="FG565" s="84"/>
      <c r="FH565" s="84"/>
      <c r="FI565" s="84"/>
      <c r="FJ565" s="84"/>
      <c r="FK565" s="84"/>
      <c r="FL565" s="84"/>
      <c r="FM565" s="84"/>
      <c r="FN565" s="84"/>
      <c r="FO565" s="84"/>
      <c r="FP565" s="84"/>
      <c r="FQ565" s="84"/>
      <c r="FR565" s="84"/>
      <c r="FS565" s="84"/>
      <c r="FT565" s="84"/>
      <c r="FU565" s="84"/>
      <c r="FV565" s="84"/>
      <c r="FW565" s="84"/>
      <c r="FX565" s="84"/>
      <c r="FY565" s="84"/>
      <c r="FZ565" s="84"/>
      <c r="GA565" s="84"/>
      <c r="GB565" s="84"/>
      <c r="GC565" s="84"/>
      <c r="GD565" s="84"/>
      <c r="GE565" s="84"/>
      <c r="GF565" s="84"/>
      <c r="GG565" s="84"/>
      <c r="GH565" s="84"/>
      <c r="GI565" s="84"/>
      <c r="GJ565" s="84"/>
      <c r="GK565" s="84"/>
      <c r="GL565" s="84"/>
      <c r="GM565" s="84"/>
      <c r="GN565" s="84"/>
      <c r="GO565" s="84"/>
      <c r="GP565" s="84"/>
      <c r="GQ565" s="84"/>
      <c r="GR565" s="84"/>
      <c r="GS565" s="84"/>
      <c r="GT565" s="84"/>
      <c r="GU565" s="84"/>
      <c r="GV565" s="84"/>
      <c r="GW565" s="84"/>
      <c r="GX565" s="84"/>
      <c r="GY565" s="84"/>
    </row>
    <row r="566" spans="1:207" s="113" customFormat="1" ht="30" customHeight="1" x14ac:dyDescent="0.25">
      <c r="A566" s="329">
        <v>435</v>
      </c>
      <c r="B566" s="327" t="s">
        <v>924</v>
      </c>
      <c r="C566" s="313">
        <v>1984</v>
      </c>
      <c r="D566" s="313" t="s">
        <v>141</v>
      </c>
      <c r="E566" s="313" t="s">
        <v>16</v>
      </c>
      <c r="F566" s="343">
        <v>3</v>
      </c>
      <c r="G566" s="343">
        <v>2</v>
      </c>
      <c r="H566" s="319">
        <v>3703</v>
      </c>
      <c r="I566" s="311">
        <v>0</v>
      </c>
      <c r="J566" s="319">
        <v>1053</v>
      </c>
      <c r="K566" s="231">
        <f>SUM(L566:O566)</f>
        <v>43239.31</v>
      </c>
      <c r="L566" s="187">
        <v>0</v>
      </c>
      <c r="M566" s="187">
        <v>0</v>
      </c>
      <c r="N566" s="187">
        <v>0</v>
      </c>
      <c r="O566" s="187">
        <f>'[1]Прод. прилож (2)'!$D$630</f>
        <v>43239.31</v>
      </c>
      <c r="P566" s="187">
        <f t="shared" si="145"/>
        <v>11.676832298136645</v>
      </c>
      <c r="Q566" s="41">
        <v>9673</v>
      </c>
      <c r="R566" s="57" t="s">
        <v>34</v>
      </c>
      <c r="S566" s="54"/>
      <c r="T566" s="32"/>
      <c r="U566" s="32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  <c r="AJ566" s="229"/>
      <c r="AK566" s="229"/>
      <c r="AL566" s="229"/>
      <c r="AM566" s="229"/>
      <c r="AN566" s="229"/>
      <c r="AO566" s="229"/>
      <c r="AP566" s="229"/>
      <c r="AQ566" s="229"/>
      <c r="AR566" s="229"/>
      <c r="AS566" s="229"/>
      <c r="AT566" s="229"/>
      <c r="AU566" s="229"/>
      <c r="AV566" s="229"/>
      <c r="AW566" s="229"/>
      <c r="AX566" s="229"/>
      <c r="AY566" s="229"/>
      <c r="AZ566" s="229"/>
      <c r="BA566" s="229"/>
      <c r="BB566" s="229"/>
      <c r="BC566" s="229"/>
      <c r="BD566" s="229"/>
      <c r="BE566" s="229"/>
      <c r="BF566" s="229"/>
      <c r="BG566" s="229"/>
      <c r="BH566" s="229"/>
      <c r="BI566" s="229"/>
      <c r="BJ566" s="229"/>
      <c r="BK566" s="229"/>
      <c r="BL566" s="229"/>
      <c r="BM566" s="229"/>
      <c r="BN566" s="229"/>
      <c r="BO566" s="229"/>
      <c r="BP566" s="229"/>
      <c r="BQ566" s="229"/>
      <c r="BR566" s="229"/>
      <c r="BS566" s="229"/>
      <c r="BT566" s="229"/>
      <c r="BU566" s="229"/>
      <c r="BV566" s="229"/>
      <c r="BW566" s="229"/>
      <c r="BX566" s="229"/>
      <c r="BY566" s="229"/>
      <c r="BZ566" s="229"/>
      <c r="CA566" s="229"/>
      <c r="CB566" s="229"/>
      <c r="CC566" s="229"/>
      <c r="CD566" s="229"/>
      <c r="CE566" s="229"/>
      <c r="CF566" s="229"/>
      <c r="CG566" s="229"/>
      <c r="CH566" s="229"/>
      <c r="CI566" s="229"/>
      <c r="CJ566" s="229"/>
      <c r="CK566" s="229"/>
      <c r="CL566" s="229"/>
      <c r="CM566" s="229"/>
      <c r="CN566" s="229"/>
      <c r="CO566" s="229"/>
      <c r="CP566" s="229"/>
      <c r="CQ566" s="229"/>
      <c r="CR566" s="229"/>
      <c r="CS566" s="229"/>
      <c r="CT566" s="229"/>
      <c r="CU566" s="229"/>
      <c r="CV566" s="229"/>
      <c r="CW566" s="229"/>
      <c r="CX566" s="229"/>
      <c r="CY566" s="229"/>
      <c r="CZ566" s="229"/>
      <c r="DA566" s="229"/>
      <c r="DB566" s="229"/>
      <c r="DC566" s="229"/>
      <c r="DD566" s="229"/>
      <c r="DE566" s="229"/>
      <c r="DF566" s="229"/>
      <c r="DG566" s="229"/>
      <c r="DH566" s="229"/>
      <c r="DI566" s="229"/>
      <c r="DJ566" s="229"/>
      <c r="DK566" s="229"/>
      <c r="DL566" s="229"/>
      <c r="DM566" s="229"/>
      <c r="DN566" s="229"/>
      <c r="DO566" s="229"/>
      <c r="DP566" s="229"/>
      <c r="DQ566" s="229"/>
      <c r="DR566" s="229"/>
      <c r="DS566" s="229"/>
      <c r="DT566" s="229"/>
      <c r="DU566" s="229"/>
      <c r="DV566" s="229"/>
      <c r="DW566" s="229"/>
      <c r="DX566" s="229"/>
      <c r="DY566" s="229"/>
      <c r="DZ566" s="229"/>
      <c r="EA566" s="229"/>
      <c r="EB566" s="229"/>
      <c r="EC566" s="229"/>
      <c r="ED566" s="229"/>
      <c r="EE566" s="229"/>
      <c r="EF566" s="229"/>
      <c r="EG566" s="229"/>
      <c r="EH566" s="229"/>
      <c r="EI566" s="229"/>
      <c r="EJ566" s="229"/>
      <c r="EK566" s="229"/>
      <c r="EL566" s="229"/>
      <c r="EM566" s="229"/>
      <c r="EN566" s="229"/>
      <c r="EO566" s="229"/>
      <c r="EP566" s="229"/>
      <c r="EQ566" s="229"/>
      <c r="ER566" s="229"/>
      <c r="ES566" s="229"/>
      <c r="ET566" s="229"/>
      <c r="EU566" s="229"/>
      <c r="EV566" s="229"/>
      <c r="EW566" s="229"/>
      <c r="EX566" s="229"/>
      <c r="EY566" s="229"/>
      <c r="EZ566" s="229"/>
      <c r="FA566" s="229"/>
      <c r="FB566" s="229"/>
      <c r="FC566" s="229"/>
      <c r="FD566" s="229"/>
      <c r="FE566" s="229"/>
      <c r="FF566" s="229"/>
      <c r="FG566" s="229"/>
      <c r="FH566" s="229"/>
      <c r="FI566" s="229"/>
      <c r="FJ566" s="229"/>
      <c r="FK566" s="229"/>
      <c r="FL566" s="229"/>
      <c r="FM566" s="229"/>
      <c r="FN566" s="229"/>
      <c r="FO566" s="229"/>
      <c r="FP566" s="229"/>
      <c r="FQ566" s="229"/>
      <c r="FR566" s="229"/>
      <c r="FS566" s="229"/>
      <c r="FT566" s="229"/>
      <c r="FU566" s="229"/>
      <c r="FV566" s="229"/>
      <c r="FW566" s="229"/>
      <c r="FX566" s="229"/>
      <c r="FY566" s="229"/>
      <c r="FZ566" s="229"/>
      <c r="GA566" s="229"/>
      <c r="GB566" s="229"/>
      <c r="GC566" s="229"/>
      <c r="GD566" s="229"/>
      <c r="GE566" s="229"/>
      <c r="GF566" s="229"/>
      <c r="GG566" s="229"/>
      <c r="GH566" s="229"/>
      <c r="GI566" s="229"/>
      <c r="GJ566" s="229"/>
      <c r="GK566" s="229"/>
      <c r="GL566" s="229"/>
      <c r="GM566" s="229"/>
      <c r="GN566" s="229"/>
      <c r="GO566" s="229"/>
      <c r="GP566" s="229"/>
      <c r="GQ566" s="229"/>
      <c r="GR566" s="229"/>
      <c r="GS566" s="229"/>
      <c r="GT566" s="229"/>
      <c r="GU566" s="229"/>
      <c r="GV566" s="229"/>
      <c r="GW566" s="229"/>
      <c r="GX566" s="229"/>
      <c r="GY566" s="229"/>
    </row>
    <row r="567" spans="1:207" s="113" customFormat="1" ht="30" customHeight="1" x14ac:dyDescent="0.25">
      <c r="A567" s="330"/>
      <c r="B567" s="328"/>
      <c r="C567" s="314"/>
      <c r="D567" s="314"/>
      <c r="E567" s="314"/>
      <c r="F567" s="344"/>
      <c r="G567" s="344"/>
      <c r="H567" s="320"/>
      <c r="I567" s="312"/>
      <c r="J567" s="320"/>
      <c r="K567" s="231">
        <f>SUM(L567:O567)</f>
        <v>13411800.190000001</v>
      </c>
      <c r="L567" s="187">
        <v>0</v>
      </c>
      <c r="M567" s="187">
        <v>0</v>
      </c>
      <c r="N567" s="187">
        <v>0</v>
      </c>
      <c r="O567" s="187">
        <f>'[2]Прод. прилож (2)'!$D$1314</f>
        <v>13411800.190000001</v>
      </c>
      <c r="P567" s="187">
        <f>K567/H566</f>
        <v>3621.8742073994063</v>
      </c>
      <c r="Q567" s="41">
        <v>9673</v>
      </c>
      <c r="R567" s="57" t="s">
        <v>35</v>
      </c>
      <c r="S567" s="54"/>
      <c r="T567" s="32"/>
      <c r="U567" s="32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  <c r="AJ567" s="229"/>
      <c r="AK567" s="229"/>
      <c r="AL567" s="229"/>
      <c r="AM567" s="229"/>
      <c r="AN567" s="229"/>
      <c r="AO567" s="229"/>
      <c r="AP567" s="229"/>
      <c r="AQ567" s="229"/>
      <c r="AR567" s="229"/>
      <c r="AS567" s="229"/>
      <c r="AT567" s="229"/>
      <c r="AU567" s="229"/>
      <c r="AV567" s="229"/>
      <c r="AW567" s="229"/>
      <c r="AX567" s="229"/>
      <c r="AY567" s="229"/>
      <c r="AZ567" s="229"/>
      <c r="BA567" s="229"/>
      <c r="BB567" s="229"/>
      <c r="BC567" s="229"/>
      <c r="BD567" s="229"/>
      <c r="BE567" s="229"/>
      <c r="BF567" s="229"/>
      <c r="BG567" s="229"/>
      <c r="BH567" s="229"/>
      <c r="BI567" s="229"/>
      <c r="BJ567" s="229"/>
      <c r="BK567" s="229"/>
      <c r="BL567" s="229"/>
      <c r="BM567" s="229"/>
      <c r="BN567" s="229"/>
      <c r="BO567" s="229"/>
      <c r="BP567" s="229"/>
      <c r="BQ567" s="229"/>
      <c r="BR567" s="229"/>
      <c r="BS567" s="229"/>
      <c r="BT567" s="229"/>
      <c r="BU567" s="229"/>
      <c r="BV567" s="229"/>
      <c r="BW567" s="229"/>
      <c r="BX567" s="229"/>
      <c r="BY567" s="229"/>
      <c r="BZ567" s="229"/>
      <c r="CA567" s="229"/>
      <c r="CB567" s="229"/>
      <c r="CC567" s="229"/>
      <c r="CD567" s="229"/>
      <c r="CE567" s="229"/>
      <c r="CF567" s="229"/>
      <c r="CG567" s="229"/>
      <c r="CH567" s="229"/>
      <c r="CI567" s="229"/>
      <c r="CJ567" s="229"/>
      <c r="CK567" s="229"/>
      <c r="CL567" s="229"/>
      <c r="CM567" s="229"/>
      <c r="CN567" s="229"/>
      <c r="CO567" s="229"/>
      <c r="CP567" s="229"/>
      <c r="CQ567" s="229"/>
      <c r="CR567" s="229"/>
      <c r="CS567" s="229"/>
      <c r="CT567" s="229"/>
      <c r="CU567" s="229"/>
      <c r="CV567" s="229"/>
      <c r="CW567" s="229"/>
      <c r="CX567" s="229"/>
      <c r="CY567" s="229"/>
      <c r="CZ567" s="229"/>
      <c r="DA567" s="229"/>
      <c r="DB567" s="229"/>
      <c r="DC567" s="229"/>
      <c r="DD567" s="229"/>
      <c r="DE567" s="229"/>
      <c r="DF567" s="229"/>
      <c r="DG567" s="229"/>
      <c r="DH567" s="229"/>
      <c r="DI567" s="229"/>
      <c r="DJ567" s="229"/>
      <c r="DK567" s="229"/>
      <c r="DL567" s="229"/>
      <c r="DM567" s="229"/>
      <c r="DN567" s="229"/>
      <c r="DO567" s="229"/>
      <c r="DP567" s="229"/>
      <c r="DQ567" s="229"/>
      <c r="DR567" s="229"/>
      <c r="DS567" s="229"/>
      <c r="DT567" s="229"/>
      <c r="DU567" s="229"/>
      <c r="DV567" s="229"/>
      <c r="DW567" s="229"/>
      <c r="DX567" s="229"/>
      <c r="DY567" s="229"/>
      <c r="DZ567" s="229"/>
      <c r="EA567" s="229"/>
      <c r="EB567" s="229"/>
      <c r="EC567" s="229"/>
      <c r="ED567" s="229"/>
      <c r="EE567" s="229"/>
      <c r="EF567" s="229"/>
      <c r="EG567" s="229"/>
      <c r="EH567" s="229"/>
      <c r="EI567" s="229"/>
      <c r="EJ567" s="229"/>
      <c r="EK567" s="229"/>
      <c r="EL567" s="229"/>
      <c r="EM567" s="229"/>
      <c r="EN567" s="229"/>
      <c r="EO567" s="229"/>
      <c r="EP567" s="229"/>
      <c r="EQ567" s="229"/>
      <c r="ER567" s="229"/>
      <c r="ES567" s="229"/>
      <c r="ET567" s="229"/>
      <c r="EU567" s="229"/>
      <c r="EV567" s="229"/>
      <c r="EW567" s="229"/>
      <c r="EX567" s="229"/>
      <c r="EY567" s="229"/>
      <c r="EZ567" s="229"/>
      <c r="FA567" s="229"/>
      <c r="FB567" s="229"/>
      <c r="FC567" s="229"/>
      <c r="FD567" s="229"/>
      <c r="FE567" s="229"/>
      <c r="FF567" s="229"/>
      <c r="FG567" s="229"/>
      <c r="FH567" s="229"/>
      <c r="FI567" s="229"/>
      <c r="FJ567" s="229"/>
      <c r="FK567" s="229"/>
      <c r="FL567" s="229"/>
      <c r="FM567" s="229"/>
      <c r="FN567" s="229"/>
      <c r="FO567" s="229"/>
      <c r="FP567" s="229"/>
      <c r="FQ567" s="229"/>
      <c r="FR567" s="229"/>
      <c r="FS567" s="229"/>
      <c r="FT567" s="229"/>
      <c r="FU567" s="229"/>
      <c r="FV567" s="229"/>
      <c r="FW567" s="229"/>
      <c r="FX567" s="229"/>
      <c r="FY567" s="229"/>
      <c r="FZ567" s="229"/>
      <c r="GA567" s="229"/>
      <c r="GB567" s="229"/>
      <c r="GC567" s="229"/>
      <c r="GD567" s="229"/>
      <c r="GE567" s="229"/>
      <c r="GF567" s="229"/>
      <c r="GG567" s="229"/>
      <c r="GH567" s="229"/>
      <c r="GI567" s="229"/>
      <c r="GJ567" s="229"/>
      <c r="GK567" s="229"/>
      <c r="GL567" s="229"/>
      <c r="GM567" s="229"/>
      <c r="GN567" s="229"/>
      <c r="GO567" s="229"/>
      <c r="GP567" s="229"/>
      <c r="GQ567" s="229"/>
      <c r="GR567" s="229"/>
      <c r="GS567" s="229"/>
      <c r="GT567" s="229"/>
      <c r="GU567" s="229"/>
      <c r="GV567" s="229"/>
      <c r="GW567" s="229"/>
      <c r="GX567" s="229"/>
      <c r="GY567" s="229"/>
    </row>
    <row r="568" spans="1:207" s="113" customFormat="1" ht="30" customHeight="1" x14ac:dyDescent="0.25">
      <c r="A568" s="202">
        <v>436</v>
      </c>
      <c r="B568" s="78" t="s">
        <v>263</v>
      </c>
      <c r="C568" s="229">
        <v>1988</v>
      </c>
      <c r="D568" s="184" t="s">
        <v>141</v>
      </c>
      <c r="E568" s="184" t="s">
        <v>16</v>
      </c>
      <c r="F568" s="230">
        <v>3</v>
      </c>
      <c r="G568" s="230">
        <v>4</v>
      </c>
      <c r="H568" s="39">
        <v>3528.8</v>
      </c>
      <c r="I568" s="44">
        <v>0</v>
      </c>
      <c r="J568" s="39">
        <v>1787.2</v>
      </c>
      <c r="K568" s="231">
        <f t="shared" si="144"/>
        <v>82432.2</v>
      </c>
      <c r="L568" s="187">
        <v>0</v>
      </c>
      <c r="M568" s="187">
        <v>0</v>
      </c>
      <c r="N568" s="187">
        <v>0</v>
      </c>
      <c r="O568" s="187">
        <f>'[2]Прод. прилож (2)'!$D$1315</f>
        <v>82432.2</v>
      </c>
      <c r="P568" s="187">
        <f t="shared" si="145"/>
        <v>23.359839038766719</v>
      </c>
      <c r="Q568" s="41">
        <v>9673</v>
      </c>
      <c r="R568" s="57" t="s">
        <v>35</v>
      </c>
      <c r="S568" s="46"/>
      <c r="T568" s="15"/>
      <c r="U568" s="15"/>
    </row>
    <row r="569" spans="1:207" s="113" customFormat="1" ht="30" customHeight="1" x14ac:dyDescent="0.25">
      <c r="A569" s="228">
        <v>437</v>
      </c>
      <c r="B569" s="78" t="s">
        <v>228</v>
      </c>
      <c r="C569" s="229">
        <v>1978</v>
      </c>
      <c r="D569" s="184" t="s">
        <v>141</v>
      </c>
      <c r="E569" s="184" t="s">
        <v>16</v>
      </c>
      <c r="F569" s="230">
        <v>2</v>
      </c>
      <c r="G569" s="230">
        <v>3</v>
      </c>
      <c r="H569" s="231">
        <v>1566.8</v>
      </c>
      <c r="I569" s="232">
        <v>123</v>
      </c>
      <c r="J569" s="39">
        <v>763.8</v>
      </c>
      <c r="K569" s="231">
        <f t="shared" si="144"/>
        <v>2651083.86</v>
      </c>
      <c r="L569" s="187">
        <v>0</v>
      </c>
      <c r="M569" s="187">
        <v>0</v>
      </c>
      <c r="N569" s="187">
        <v>0</v>
      </c>
      <c r="O569" s="187">
        <f>'[1]Прод. прилож (2)'!$D$631</f>
        <v>2651083.86</v>
      </c>
      <c r="P569" s="187">
        <f t="shared" si="145"/>
        <v>1692.0371840694409</v>
      </c>
      <c r="Q569" s="41">
        <v>9673</v>
      </c>
      <c r="R569" s="57" t="s">
        <v>34</v>
      </c>
      <c r="S569" s="54"/>
      <c r="T569" s="32"/>
      <c r="U569" s="32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  <c r="AJ569" s="229"/>
      <c r="AK569" s="229"/>
      <c r="AL569" s="229"/>
      <c r="AM569" s="229"/>
      <c r="AN569" s="229"/>
      <c r="AO569" s="229"/>
      <c r="AP569" s="229"/>
      <c r="AQ569" s="229"/>
      <c r="AR569" s="229"/>
      <c r="AS569" s="229"/>
      <c r="AT569" s="229"/>
      <c r="AU569" s="229"/>
      <c r="AV569" s="229"/>
      <c r="AW569" s="229"/>
      <c r="AX569" s="229"/>
      <c r="AY569" s="229"/>
      <c r="AZ569" s="229"/>
      <c r="BA569" s="229"/>
      <c r="BB569" s="229"/>
      <c r="BC569" s="229"/>
      <c r="BD569" s="229"/>
      <c r="BE569" s="229"/>
      <c r="BF569" s="229"/>
      <c r="BG569" s="229"/>
      <c r="BH569" s="229"/>
      <c r="BI569" s="229"/>
      <c r="BJ569" s="229"/>
      <c r="BK569" s="229"/>
      <c r="BL569" s="229"/>
      <c r="BM569" s="229"/>
      <c r="BN569" s="229"/>
      <c r="BO569" s="229"/>
      <c r="BP569" s="229"/>
      <c r="BQ569" s="229"/>
      <c r="BR569" s="229"/>
      <c r="BS569" s="229"/>
      <c r="BT569" s="229"/>
      <c r="BU569" s="229"/>
      <c r="BV569" s="229"/>
      <c r="BW569" s="229"/>
      <c r="BX569" s="229"/>
      <c r="BY569" s="229"/>
      <c r="BZ569" s="229"/>
      <c r="CA569" s="229"/>
      <c r="CB569" s="229"/>
      <c r="CC569" s="229"/>
      <c r="CD569" s="229"/>
      <c r="CE569" s="229"/>
      <c r="CF569" s="229"/>
      <c r="CG569" s="229"/>
      <c r="CH569" s="229"/>
      <c r="CI569" s="229"/>
      <c r="CJ569" s="229"/>
      <c r="CK569" s="229"/>
      <c r="CL569" s="229"/>
      <c r="CM569" s="229"/>
      <c r="CN569" s="229"/>
      <c r="CO569" s="229"/>
      <c r="CP569" s="229"/>
      <c r="CQ569" s="229"/>
      <c r="CR569" s="229"/>
      <c r="CS569" s="229"/>
      <c r="CT569" s="229"/>
      <c r="CU569" s="229"/>
      <c r="CV569" s="229"/>
      <c r="CW569" s="229"/>
      <c r="CX569" s="229"/>
      <c r="CY569" s="229"/>
      <c r="CZ569" s="229"/>
      <c r="DA569" s="229"/>
      <c r="DB569" s="229"/>
      <c r="DC569" s="229"/>
      <c r="DD569" s="229"/>
      <c r="DE569" s="229"/>
      <c r="DF569" s="229"/>
      <c r="DG569" s="229"/>
      <c r="DH569" s="229"/>
      <c r="DI569" s="229"/>
      <c r="DJ569" s="229"/>
      <c r="DK569" s="229"/>
      <c r="DL569" s="229"/>
      <c r="DM569" s="229"/>
      <c r="DN569" s="229"/>
      <c r="DO569" s="229"/>
      <c r="DP569" s="229"/>
      <c r="DQ569" s="229"/>
      <c r="DR569" s="229"/>
      <c r="DS569" s="229"/>
      <c r="DT569" s="229"/>
      <c r="DU569" s="229"/>
      <c r="DV569" s="229"/>
      <c r="DW569" s="229"/>
      <c r="DX569" s="229"/>
      <c r="DY569" s="229"/>
      <c r="DZ569" s="229"/>
      <c r="EA569" s="229"/>
      <c r="EB569" s="229"/>
      <c r="EC569" s="229"/>
      <c r="ED569" s="229"/>
      <c r="EE569" s="229"/>
      <c r="EF569" s="229"/>
      <c r="EG569" s="229"/>
      <c r="EH569" s="229"/>
      <c r="EI569" s="229"/>
      <c r="EJ569" s="229"/>
      <c r="EK569" s="229"/>
      <c r="EL569" s="229"/>
      <c r="EM569" s="229"/>
      <c r="EN569" s="229"/>
      <c r="EO569" s="229"/>
      <c r="EP569" s="229"/>
      <c r="EQ569" s="229"/>
      <c r="ER569" s="229"/>
      <c r="ES569" s="229"/>
      <c r="ET569" s="229"/>
      <c r="EU569" s="229"/>
      <c r="EV569" s="229"/>
      <c r="EW569" s="229"/>
      <c r="EX569" s="229"/>
      <c r="EY569" s="229"/>
      <c r="EZ569" s="229"/>
      <c r="FA569" s="229"/>
      <c r="FB569" s="229"/>
      <c r="FC569" s="229"/>
      <c r="FD569" s="229"/>
      <c r="FE569" s="229"/>
      <c r="FF569" s="229"/>
      <c r="FG569" s="229"/>
      <c r="FH569" s="229"/>
      <c r="FI569" s="229"/>
      <c r="FJ569" s="229"/>
      <c r="FK569" s="229"/>
      <c r="FL569" s="229"/>
      <c r="FM569" s="229"/>
      <c r="FN569" s="229"/>
      <c r="FO569" s="229"/>
      <c r="FP569" s="229"/>
      <c r="FQ569" s="229"/>
      <c r="FR569" s="229"/>
      <c r="FS569" s="229"/>
      <c r="FT569" s="229"/>
      <c r="FU569" s="229"/>
      <c r="FV569" s="229"/>
      <c r="FW569" s="229"/>
      <c r="FX569" s="229"/>
      <c r="FY569" s="229"/>
      <c r="FZ569" s="229"/>
      <c r="GA569" s="229"/>
      <c r="GB569" s="229"/>
      <c r="GC569" s="229"/>
      <c r="GD569" s="229"/>
      <c r="GE569" s="229"/>
      <c r="GF569" s="229"/>
      <c r="GG569" s="229"/>
      <c r="GH569" s="229"/>
      <c r="GI569" s="229"/>
      <c r="GJ569" s="229"/>
      <c r="GK569" s="229"/>
      <c r="GL569" s="229"/>
      <c r="GM569" s="229"/>
      <c r="GN569" s="229"/>
      <c r="GO569" s="229"/>
      <c r="GP569" s="229"/>
      <c r="GQ569" s="229"/>
      <c r="GR569" s="229"/>
      <c r="GS569" s="229"/>
      <c r="GT569" s="229"/>
      <c r="GU569" s="229"/>
      <c r="GV569" s="229"/>
      <c r="GW569" s="229"/>
      <c r="GX569" s="229"/>
      <c r="GY569" s="229"/>
    </row>
    <row r="570" spans="1:207" s="113" customFormat="1" ht="30" customHeight="1" x14ac:dyDescent="0.25">
      <c r="A570" s="202">
        <v>438</v>
      </c>
      <c r="B570" s="78" t="s">
        <v>241</v>
      </c>
      <c r="C570" s="229">
        <v>1970</v>
      </c>
      <c r="D570" s="184" t="s">
        <v>141</v>
      </c>
      <c r="E570" s="184" t="s">
        <v>16</v>
      </c>
      <c r="F570" s="230">
        <v>5</v>
      </c>
      <c r="G570" s="230">
        <v>3</v>
      </c>
      <c r="H570" s="39">
        <v>4146.6000000000004</v>
      </c>
      <c r="I570" s="116">
        <v>569</v>
      </c>
      <c r="J570" s="39">
        <v>2005.6</v>
      </c>
      <c r="K570" s="231">
        <f t="shared" si="144"/>
        <v>108557.72</v>
      </c>
      <c r="L570" s="187">
        <v>0</v>
      </c>
      <c r="M570" s="187">
        <v>0</v>
      </c>
      <c r="N570" s="187">
        <v>0</v>
      </c>
      <c r="O570" s="187">
        <f>'[1]Прод. прилож (2)'!$D$632</f>
        <v>108557.72</v>
      </c>
      <c r="P570" s="187">
        <f t="shared" si="145"/>
        <v>26.17993536873583</v>
      </c>
      <c r="Q570" s="41">
        <v>9673</v>
      </c>
      <c r="R570" s="57" t="s">
        <v>34</v>
      </c>
      <c r="S570" s="46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5"/>
      <c r="DA570" s="15"/>
      <c r="DB570" s="15"/>
      <c r="DC570" s="15"/>
      <c r="DD570" s="15"/>
      <c r="DE570" s="15"/>
      <c r="DF570" s="15"/>
      <c r="DG570" s="15"/>
      <c r="DH570" s="15"/>
      <c r="DI570" s="15"/>
      <c r="DJ570" s="15"/>
      <c r="DK570" s="15"/>
      <c r="DL570" s="15"/>
      <c r="DM570" s="15"/>
      <c r="DN570" s="15"/>
      <c r="DO570" s="15"/>
      <c r="DP570" s="15"/>
      <c r="DQ570" s="15"/>
      <c r="DR570" s="15"/>
      <c r="DS570" s="15"/>
      <c r="DT570" s="15"/>
      <c r="DU570" s="15"/>
      <c r="DV570" s="15"/>
      <c r="DW570" s="15"/>
      <c r="DX570" s="15"/>
      <c r="DY570" s="15"/>
      <c r="DZ570" s="15"/>
      <c r="EA570" s="15"/>
      <c r="EB570" s="15"/>
      <c r="EC570" s="15"/>
      <c r="ED570" s="15"/>
      <c r="EE570" s="15"/>
      <c r="EF570" s="15"/>
      <c r="EG570" s="15"/>
      <c r="EH570" s="15"/>
      <c r="EI570" s="15"/>
      <c r="EJ570" s="15"/>
      <c r="EK570" s="15"/>
      <c r="EL570" s="15"/>
      <c r="EM570" s="15"/>
      <c r="EN570" s="15"/>
      <c r="EO570" s="15"/>
      <c r="EP570" s="15"/>
      <c r="EQ570" s="15"/>
      <c r="ER570" s="15"/>
      <c r="ES570" s="15"/>
      <c r="ET570" s="15"/>
      <c r="EU570" s="15"/>
      <c r="EV570" s="15"/>
      <c r="EW570" s="15"/>
      <c r="EX570" s="15"/>
      <c r="EY570" s="15"/>
      <c r="EZ570" s="15"/>
      <c r="FA570" s="15"/>
      <c r="FB570" s="15"/>
      <c r="FC570" s="15"/>
      <c r="FD570" s="15"/>
      <c r="FE570" s="15"/>
      <c r="FF570" s="15"/>
      <c r="FG570" s="15"/>
      <c r="FH570" s="15"/>
      <c r="FI570" s="15"/>
      <c r="FJ570" s="15"/>
      <c r="FK570" s="15"/>
      <c r="FL570" s="15"/>
      <c r="FM570" s="15"/>
      <c r="FN570" s="15"/>
      <c r="FO570" s="15"/>
      <c r="FP570" s="15"/>
      <c r="FQ570" s="15"/>
      <c r="FR570" s="15"/>
      <c r="FS570" s="15"/>
      <c r="FT570" s="15"/>
      <c r="FU570" s="15"/>
      <c r="FV570" s="15"/>
      <c r="FW570" s="15"/>
      <c r="FX570" s="15"/>
      <c r="FY570" s="15"/>
      <c r="FZ570" s="15"/>
      <c r="GA570" s="15"/>
      <c r="GB570" s="15"/>
      <c r="GC570" s="15"/>
      <c r="GD570" s="15"/>
      <c r="GE570" s="15"/>
      <c r="GF570" s="15"/>
      <c r="GG570" s="15"/>
      <c r="GH570" s="15"/>
      <c r="GI570" s="15"/>
      <c r="GJ570" s="15"/>
      <c r="GK570" s="15"/>
      <c r="GL570" s="15"/>
      <c r="GM570" s="15"/>
      <c r="GN570" s="15"/>
      <c r="GO570" s="15"/>
      <c r="GP570" s="15"/>
      <c r="GQ570" s="15"/>
      <c r="GR570" s="15"/>
      <c r="GS570" s="15"/>
      <c r="GT570" s="15"/>
      <c r="GU570" s="15"/>
      <c r="GV570" s="15"/>
      <c r="GW570" s="15"/>
      <c r="GX570" s="15"/>
      <c r="GY570" s="15"/>
    </row>
    <row r="571" spans="1:207" s="114" customFormat="1" ht="30" customHeight="1" x14ac:dyDescent="0.25">
      <c r="A571" s="313">
        <v>439</v>
      </c>
      <c r="B571" s="327" t="s">
        <v>242</v>
      </c>
      <c r="C571" s="315">
        <v>1989</v>
      </c>
      <c r="D571" s="313" t="s">
        <v>141</v>
      </c>
      <c r="E571" s="313" t="s">
        <v>16</v>
      </c>
      <c r="F571" s="343">
        <v>3</v>
      </c>
      <c r="G571" s="343">
        <v>2</v>
      </c>
      <c r="H571" s="319">
        <v>2110.5</v>
      </c>
      <c r="I571" s="400">
        <v>0</v>
      </c>
      <c r="J571" s="319">
        <v>961.9</v>
      </c>
      <c r="K571" s="224">
        <f t="shared" si="144"/>
        <v>49515.55</v>
      </c>
      <c r="L571" s="235">
        <v>0</v>
      </c>
      <c r="M571" s="235">
        <v>0</v>
      </c>
      <c r="N571" s="235">
        <v>0</v>
      </c>
      <c r="O571" s="235">
        <f>'[1]Прод. прилож (2)'!$D$633</f>
        <v>49515.55</v>
      </c>
      <c r="P571" s="235">
        <f t="shared" si="145"/>
        <v>23.46152570480929</v>
      </c>
      <c r="Q571" s="237">
        <v>9673</v>
      </c>
      <c r="R571" s="259" t="s">
        <v>34</v>
      </c>
      <c r="S571" s="164"/>
      <c r="T571" s="115"/>
      <c r="U571" s="115"/>
    </row>
    <row r="572" spans="1:207" s="113" customFormat="1" ht="30" customHeight="1" x14ac:dyDescent="0.25">
      <c r="A572" s="314"/>
      <c r="B572" s="328"/>
      <c r="C572" s="316"/>
      <c r="D572" s="314"/>
      <c r="E572" s="314"/>
      <c r="F572" s="344"/>
      <c r="G572" s="344"/>
      <c r="H572" s="320"/>
      <c r="I572" s="401"/>
      <c r="J572" s="320"/>
      <c r="K572" s="231">
        <f t="shared" si="144"/>
        <v>1255804.3500000001</v>
      </c>
      <c r="L572" s="187">
        <v>0</v>
      </c>
      <c r="M572" s="187">
        <v>0</v>
      </c>
      <c r="N572" s="187">
        <v>0</v>
      </c>
      <c r="O572" s="187">
        <f>'[2]Прод. прилож (2)'!$D$1316</f>
        <v>1255804.3500000001</v>
      </c>
      <c r="P572" s="187">
        <f>K572/H571</f>
        <v>595.02693674484726</v>
      </c>
      <c r="Q572" s="41">
        <v>9673</v>
      </c>
      <c r="R572" s="57" t="s">
        <v>35</v>
      </c>
      <c r="S572" s="15"/>
      <c r="T572" s="15"/>
      <c r="U572" s="15"/>
    </row>
    <row r="573" spans="1:207" s="113" customFormat="1" ht="30" customHeight="1" x14ac:dyDescent="0.25">
      <c r="A573" s="228">
        <v>440</v>
      </c>
      <c r="B573" s="78" t="s">
        <v>229</v>
      </c>
      <c r="C573" s="184">
        <v>1965</v>
      </c>
      <c r="D573" s="184" t="s">
        <v>141</v>
      </c>
      <c r="E573" s="184" t="s">
        <v>16</v>
      </c>
      <c r="F573" s="230">
        <v>4</v>
      </c>
      <c r="G573" s="230">
        <v>1</v>
      </c>
      <c r="H573" s="231">
        <v>2669.1</v>
      </c>
      <c r="I573" s="232">
        <v>0</v>
      </c>
      <c r="J573" s="39">
        <v>1135.0999999999999</v>
      </c>
      <c r="K573" s="231">
        <f t="shared" si="144"/>
        <v>9732399.3999999985</v>
      </c>
      <c r="L573" s="187">
        <v>0</v>
      </c>
      <c r="M573" s="187">
        <v>0</v>
      </c>
      <c r="N573" s="187">
        <v>0</v>
      </c>
      <c r="O573" s="187">
        <f>'[1]Прод. прилож (2)'!$D$177</f>
        <v>9732399.3999999985</v>
      </c>
      <c r="P573" s="187">
        <f t="shared" si="145"/>
        <v>3646.322505713536</v>
      </c>
      <c r="Q573" s="41">
        <v>9673</v>
      </c>
      <c r="R573" s="57" t="s">
        <v>33</v>
      </c>
      <c r="S573" s="138"/>
      <c r="T573" s="12"/>
      <c r="U573" s="32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  <c r="AJ573" s="229"/>
      <c r="AK573" s="229"/>
      <c r="AL573" s="229"/>
      <c r="AM573" s="229"/>
      <c r="AN573" s="229"/>
      <c r="AO573" s="229"/>
      <c r="AP573" s="229"/>
      <c r="AQ573" s="229"/>
      <c r="AR573" s="229"/>
      <c r="AS573" s="229"/>
      <c r="AT573" s="229"/>
      <c r="AU573" s="229"/>
      <c r="AV573" s="229"/>
      <c r="AW573" s="229"/>
      <c r="AX573" s="229"/>
      <c r="AY573" s="229"/>
      <c r="AZ573" s="229"/>
      <c r="BA573" s="229"/>
      <c r="BB573" s="229"/>
      <c r="BC573" s="229"/>
      <c r="BD573" s="229"/>
      <c r="BE573" s="229"/>
      <c r="BF573" s="229"/>
      <c r="BG573" s="229"/>
      <c r="BH573" s="229"/>
      <c r="BI573" s="229"/>
      <c r="BJ573" s="229"/>
      <c r="BK573" s="229"/>
      <c r="BL573" s="229"/>
      <c r="BM573" s="229"/>
      <c r="BN573" s="229"/>
      <c r="BO573" s="229"/>
      <c r="BP573" s="229"/>
      <c r="BQ573" s="229"/>
      <c r="BR573" s="229"/>
      <c r="BS573" s="229"/>
      <c r="BT573" s="229"/>
      <c r="BU573" s="229"/>
      <c r="BV573" s="229"/>
      <c r="BW573" s="229"/>
      <c r="BX573" s="229"/>
      <c r="BY573" s="229"/>
      <c r="BZ573" s="229"/>
      <c r="CA573" s="229"/>
      <c r="CB573" s="229"/>
      <c r="CC573" s="229"/>
      <c r="CD573" s="229"/>
      <c r="CE573" s="229"/>
      <c r="CF573" s="229"/>
      <c r="CG573" s="229"/>
      <c r="CH573" s="229"/>
      <c r="CI573" s="229"/>
      <c r="CJ573" s="229"/>
      <c r="CK573" s="229"/>
      <c r="CL573" s="229"/>
      <c r="CM573" s="229"/>
      <c r="CN573" s="229"/>
      <c r="CO573" s="229"/>
      <c r="CP573" s="229"/>
      <c r="CQ573" s="229"/>
      <c r="CR573" s="229"/>
      <c r="CS573" s="229"/>
      <c r="CT573" s="229"/>
      <c r="CU573" s="229"/>
      <c r="CV573" s="229"/>
      <c r="CW573" s="229"/>
      <c r="CX573" s="229"/>
      <c r="CY573" s="229"/>
      <c r="CZ573" s="229"/>
      <c r="DA573" s="229"/>
      <c r="DB573" s="229"/>
      <c r="DC573" s="229"/>
      <c r="DD573" s="229"/>
      <c r="DE573" s="229"/>
      <c r="DF573" s="229"/>
      <c r="DG573" s="229"/>
      <c r="DH573" s="229"/>
      <c r="DI573" s="229"/>
      <c r="DJ573" s="229"/>
      <c r="DK573" s="229"/>
      <c r="DL573" s="229"/>
      <c r="DM573" s="229"/>
      <c r="DN573" s="229"/>
      <c r="DO573" s="229"/>
      <c r="DP573" s="229"/>
      <c r="DQ573" s="229"/>
      <c r="DR573" s="229"/>
      <c r="DS573" s="229"/>
      <c r="DT573" s="229"/>
      <c r="DU573" s="229"/>
      <c r="DV573" s="229"/>
      <c r="DW573" s="229"/>
      <c r="DX573" s="229"/>
      <c r="DY573" s="229"/>
      <c r="DZ573" s="229"/>
      <c r="EA573" s="229"/>
      <c r="EB573" s="229"/>
      <c r="EC573" s="229"/>
      <c r="ED573" s="229"/>
      <c r="EE573" s="229"/>
      <c r="EF573" s="229"/>
      <c r="EG573" s="229"/>
      <c r="EH573" s="229"/>
      <c r="EI573" s="229"/>
      <c r="EJ573" s="229"/>
      <c r="EK573" s="229"/>
      <c r="EL573" s="229"/>
      <c r="EM573" s="229"/>
      <c r="EN573" s="229"/>
      <c r="EO573" s="229"/>
      <c r="EP573" s="229"/>
      <c r="EQ573" s="229"/>
      <c r="ER573" s="229"/>
      <c r="ES573" s="229"/>
      <c r="ET573" s="229"/>
      <c r="EU573" s="229"/>
      <c r="EV573" s="229"/>
      <c r="EW573" s="229"/>
      <c r="EX573" s="229"/>
      <c r="EY573" s="229"/>
      <c r="EZ573" s="229"/>
      <c r="FA573" s="229"/>
      <c r="FB573" s="229"/>
      <c r="FC573" s="229"/>
      <c r="FD573" s="229"/>
      <c r="FE573" s="229"/>
      <c r="FF573" s="229"/>
      <c r="FG573" s="229"/>
      <c r="FH573" s="229"/>
      <c r="FI573" s="229"/>
      <c r="FJ573" s="229"/>
      <c r="FK573" s="229"/>
      <c r="FL573" s="229"/>
      <c r="FM573" s="229"/>
      <c r="FN573" s="229"/>
      <c r="FO573" s="229"/>
      <c r="FP573" s="229"/>
      <c r="FQ573" s="229"/>
      <c r="FR573" s="229"/>
      <c r="FS573" s="229"/>
      <c r="FT573" s="229"/>
      <c r="FU573" s="229"/>
      <c r="FV573" s="229"/>
      <c r="FW573" s="229"/>
      <c r="FX573" s="229"/>
      <c r="FY573" s="229"/>
      <c r="FZ573" s="229"/>
      <c r="GA573" s="229"/>
      <c r="GB573" s="229"/>
      <c r="GC573" s="229"/>
      <c r="GD573" s="229"/>
      <c r="GE573" s="229"/>
      <c r="GF573" s="229"/>
      <c r="GG573" s="229"/>
      <c r="GH573" s="229"/>
      <c r="GI573" s="229"/>
      <c r="GJ573" s="229"/>
      <c r="GK573" s="229"/>
      <c r="GL573" s="229"/>
      <c r="GM573" s="229"/>
      <c r="GN573" s="229"/>
      <c r="GO573" s="229"/>
      <c r="GP573" s="229"/>
      <c r="GQ573" s="229"/>
      <c r="GR573" s="229"/>
      <c r="GS573" s="229"/>
      <c r="GT573" s="229"/>
      <c r="GU573" s="229"/>
      <c r="GV573" s="229"/>
      <c r="GW573" s="229"/>
      <c r="GX573" s="229"/>
      <c r="GY573" s="229"/>
    </row>
    <row r="574" spans="1:207" s="113" customFormat="1" ht="30" customHeight="1" x14ac:dyDescent="0.25">
      <c r="A574" s="329">
        <v>441</v>
      </c>
      <c r="B574" s="327" t="s">
        <v>230</v>
      </c>
      <c r="C574" s="313">
        <v>1969</v>
      </c>
      <c r="D574" s="313" t="s">
        <v>141</v>
      </c>
      <c r="E574" s="313" t="s">
        <v>16</v>
      </c>
      <c r="F574" s="343">
        <v>4</v>
      </c>
      <c r="G574" s="343">
        <v>1</v>
      </c>
      <c r="H574" s="349">
        <v>2682.7</v>
      </c>
      <c r="I574" s="351">
        <v>0</v>
      </c>
      <c r="J574" s="319">
        <v>1100.9000000000001</v>
      </c>
      <c r="K574" s="231">
        <f t="shared" si="144"/>
        <v>77804.5</v>
      </c>
      <c r="L574" s="187">
        <v>0</v>
      </c>
      <c r="M574" s="187">
        <v>0</v>
      </c>
      <c r="N574" s="187">
        <v>0</v>
      </c>
      <c r="O574" s="187">
        <f>'[1]Прод. прилож (2)'!$D$634</f>
        <v>77804.5</v>
      </c>
      <c r="P574" s="187">
        <f t="shared" si="145"/>
        <v>29.002311104484289</v>
      </c>
      <c r="Q574" s="41">
        <v>9673</v>
      </c>
      <c r="R574" s="57" t="s">
        <v>34</v>
      </c>
      <c r="S574" s="55"/>
      <c r="T574" s="12"/>
      <c r="U574" s="32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  <c r="AJ574" s="229"/>
      <c r="AK574" s="229"/>
      <c r="AL574" s="229"/>
      <c r="AM574" s="229"/>
      <c r="AN574" s="229"/>
      <c r="AO574" s="229"/>
      <c r="AP574" s="229"/>
      <c r="AQ574" s="229"/>
      <c r="AR574" s="229"/>
      <c r="AS574" s="229"/>
      <c r="AT574" s="229"/>
      <c r="AU574" s="229"/>
      <c r="AV574" s="229"/>
      <c r="AW574" s="229"/>
      <c r="AX574" s="229"/>
      <c r="AY574" s="229"/>
      <c r="AZ574" s="229"/>
      <c r="BA574" s="229"/>
      <c r="BB574" s="229"/>
      <c r="BC574" s="229"/>
      <c r="BD574" s="229"/>
      <c r="BE574" s="229"/>
      <c r="BF574" s="229"/>
      <c r="BG574" s="229"/>
      <c r="BH574" s="229"/>
      <c r="BI574" s="229"/>
      <c r="BJ574" s="229"/>
      <c r="BK574" s="229"/>
      <c r="BL574" s="229"/>
      <c r="BM574" s="229"/>
      <c r="BN574" s="229"/>
      <c r="BO574" s="229"/>
      <c r="BP574" s="229"/>
      <c r="BQ574" s="229"/>
      <c r="BR574" s="229"/>
      <c r="BS574" s="229"/>
      <c r="BT574" s="229"/>
      <c r="BU574" s="229"/>
      <c r="BV574" s="229"/>
      <c r="BW574" s="229"/>
      <c r="BX574" s="229"/>
      <c r="BY574" s="229"/>
      <c r="BZ574" s="229"/>
      <c r="CA574" s="229"/>
      <c r="CB574" s="229"/>
      <c r="CC574" s="229"/>
      <c r="CD574" s="229"/>
      <c r="CE574" s="229"/>
      <c r="CF574" s="229"/>
      <c r="CG574" s="229"/>
      <c r="CH574" s="229"/>
      <c r="CI574" s="229"/>
      <c r="CJ574" s="229"/>
      <c r="CK574" s="229"/>
      <c r="CL574" s="229"/>
      <c r="CM574" s="229"/>
      <c r="CN574" s="229"/>
      <c r="CO574" s="229"/>
      <c r="CP574" s="229"/>
      <c r="CQ574" s="229"/>
      <c r="CR574" s="229"/>
      <c r="CS574" s="229"/>
      <c r="CT574" s="229"/>
      <c r="CU574" s="229"/>
      <c r="CV574" s="229"/>
      <c r="CW574" s="229"/>
      <c r="CX574" s="229"/>
      <c r="CY574" s="229"/>
      <c r="CZ574" s="229"/>
      <c r="DA574" s="229"/>
      <c r="DB574" s="229"/>
      <c r="DC574" s="229"/>
      <c r="DD574" s="229"/>
      <c r="DE574" s="229"/>
      <c r="DF574" s="229"/>
      <c r="DG574" s="229"/>
      <c r="DH574" s="229"/>
      <c r="DI574" s="229"/>
      <c r="DJ574" s="229"/>
      <c r="DK574" s="229"/>
      <c r="DL574" s="229"/>
      <c r="DM574" s="229"/>
      <c r="DN574" s="229"/>
      <c r="DO574" s="229"/>
      <c r="DP574" s="229"/>
      <c r="DQ574" s="229"/>
      <c r="DR574" s="229"/>
      <c r="DS574" s="229"/>
      <c r="DT574" s="229"/>
      <c r="DU574" s="229"/>
      <c r="DV574" s="229"/>
      <c r="DW574" s="229"/>
      <c r="DX574" s="229"/>
      <c r="DY574" s="229"/>
      <c r="DZ574" s="229"/>
      <c r="EA574" s="229"/>
      <c r="EB574" s="229"/>
      <c r="EC574" s="229"/>
      <c r="ED574" s="229"/>
      <c r="EE574" s="229"/>
      <c r="EF574" s="229"/>
      <c r="EG574" s="229"/>
      <c r="EH574" s="229"/>
      <c r="EI574" s="229"/>
      <c r="EJ574" s="229"/>
      <c r="EK574" s="229"/>
      <c r="EL574" s="229"/>
      <c r="EM574" s="229"/>
      <c r="EN574" s="229"/>
      <c r="EO574" s="229"/>
      <c r="EP574" s="229"/>
      <c r="EQ574" s="229"/>
      <c r="ER574" s="229"/>
      <c r="ES574" s="229"/>
      <c r="ET574" s="229"/>
      <c r="EU574" s="229"/>
      <c r="EV574" s="229"/>
      <c r="EW574" s="229"/>
      <c r="EX574" s="229"/>
      <c r="EY574" s="229"/>
      <c r="EZ574" s="229"/>
      <c r="FA574" s="229"/>
      <c r="FB574" s="229"/>
      <c r="FC574" s="229"/>
      <c r="FD574" s="229"/>
      <c r="FE574" s="229"/>
      <c r="FF574" s="229"/>
      <c r="FG574" s="229"/>
      <c r="FH574" s="229"/>
      <c r="FI574" s="229"/>
      <c r="FJ574" s="229"/>
      <c r="FK574" s="229"/>
      <c r="FL574" s="229"/>
      <c r="FM574" s="229"/>
      <c r="FN574" s="229"/>
      <c r="FO574" s="229"/>
      <c r="FP574" s="229"/>
      <c r="FQ574" s="229"/>
      <c r="FR574" s="229"/>
      <c r="FS574" s="229"/>
      <c r="FT574" s="229"/>
      <c r="FU574" s="229"/>
      <c r="FV574" s="229"/>
      <c r="FW574" s="229"/>
      <c r="FX574" s="229"/>
      <c r="FY574" s="229"/>
      <c r="FZ574" s="229"/>
      <c r="GA574" s="229"/>
      <c r="GB574" s="229"/>
      <c r="GC574" s="229"/>
      <c r="GD574" s="229"/>
      <c r="GE574" s="229"/>
      <c r="GF574" s="229"/>
      <c r="GG574" s="229"/>
      <c r="GH574" s="229"/>
      <c r="GI574" s="229"/>
      <c r="GJ574" s="229"/>
      <c r="GK574" s="229"/>
      <c r="GL574" s="229"/>
      <c r="GM574" s="229"/>
      <c r="GN574" s="229"/>
      <c r="GO574" s="229"/>
      <c r="GP574" s="229"/>
      <c r="GQ574" s="229"/>
      <c r="GR574" s="229"/>
      <c r="GS574" s="229"/>
      <c r="GT574" s="229"/>
      <c r="GU574" s="229"/>
      <c r="GV574" s="229"/>
      <c r="GW574" s="229"/>
      <c r="GX574" s="229"/>
      <c r="GY574" s="229"/>
    </row>
    <row r="575" spans="1:207" s="113" customFormat="1" ht="30" customHeight="1" x14ac:dyDescent="0.25">
      <c r="A575" s="330"/>
      <c r="B575" s="328"/>
      <c r="C575" s="314"/>
      <c r="D575" s="314"/>
      <c r="E575" s="314"/>
      <c r="F575" s="344"/>
      <c r="G575" s="344"/>
      <c r="H575" s="350"/>
      <c r="I575" s="352"/>
      <c r="J575" s="320"/>
      <c r="K575" s="231">
        <f t="shared" si="144"/>
        <v>276825.36</v>
      </c>
      <c r="L575" s="187">
        <v>0</v>
      </c>
      <c r="M575" s="187">
        <v>0</v>
      </c>
      <c r="N575" s="187">
        <v>0</v>
      </c>
      <c r="O575" s="187">
        <f>'[2]Прод. прилож (2)'!$D$1317</f>
        <v>276825.36</v>
      </c>
      <c r="P575" s="187">
        <f>K575/H574</f>
        <v>103.18908562269355</v>
      </c>
      <c r="Q575" s="41">
        <v>9673</v>
      </c>
      <c r="R575" s="57" t="s">
        <v>35</v>
      </c>
      <c r="S575" s="55"/>
      <c r="T575" s="12"/>
      <c r="U575" s="32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  <c r="AJ575" s="229"/>
      <c r="AK575" s="229"/>
      <c r="AL575" s="229"/>
      <c r="AM575" s="229"/>
      <c r="AN575" s="229"/>
      <c r="AO575" s="229"/>
      <c r="AP575" s="229"/>
      <c r="AQ575" s="229"/>
      <c r="AR575" s="229"/>
      <c r="AS575" s="229"/>
      <c r="AT575" s="229"/>
      <c r="AU575" s="229"/>
      <c r="AV575" s="229"/>
      <c r="AW575" s="229"/>
      <c r="AX575" s="229"/>
      <c r="AY575" s="229"/>
      <c r="AZ575" s="229"/>
      <c r="BA575" s="229"/>
      <c r="BB575" s="229"/>
      <c r="BC575" s="229"/>
      <c r="BD575" s="229"/>
      <c r="BE575" s="229"/>
      <c r="BF575" s="229"/>
      <c r="BG575" s="229"/>
      <c r="BH575" s="229"/>
      <c r="BI575" s="229"/>
      <c r="BJ575" s="229"/>
      <c r="BK575" s="229"/>
      <c r="BL575" s="229"/>
      <c r="BM575" s="229"/>
      <c r="BN575" s="229"/>
      <c r="BO575" s="229"/>
      <c r="BP575" s="229"/>
      <c r="BQ575" s="229"/>
      <c r="BR575" s="229"/>
      <c r="BS575" s="229"/>
      <c r="BT575" s="229"/>
      <c r="BU575" s="229"/>
      <c r="BV575" s="229"/>
      <c r="BW575" s="229"/>
      <c r="BX575" s="229"/>
      <c r="BY575" s="229"/>
      <c r="BZ575" s="229"/>
      <c r="CA575" s="229"/>
      <c r="CB575" s="229"/>
      <c r="CC575" s="229"/>
      <c r="CD575" s="229"/>
      <c r="CE575" s="229"/>
      <c r="CF575" s="229"/>
      <c r="CG575" s="229"/>
      <c r="CH575" s="229"/>
      <c r="CI575" s="229"/>
      <c r="CJ575" s="229"/>
      <c r="CK575" s="229"/>
      <c r="CL575" s="229"/>
      <c r="CM575" s="229"/>
      <c r="CN575" s="229"/>
      <c r="CO575" s="229"/>
      <c r="CP575" s="229"/>
      <c r="CQ575" s="229"/>
      <c r="CR575" s="229"/>
      <c r="CS575" s="229"/>
      <c r="CT575" s="229"/>
      <c r="CU575" s="229"/>
      <c r="CV575" s="229"/>
      <c r="CW575" s="229"/>
      <c r="CX575" s="229"/>
      <c r="CY575" s="229"/>
      <c r="CZ575" s="229"/>
      <c r="DA575" s="229"/>
      <c r="DB575" s="229"/>
      <c r="DC575" s="229"/>
      <c r="DD575" s="229"/>
      <c r="DE575" s="229"/>
      <c r="DF575" s="229"/>
      <c r="DG575" s="229"/>
      <c r="DH575" s="229"/>
      <c r="DI575" s="229"/>
      <c r="DJ575" s="229"/>
      <c r="DK575" s="229"/>
      <c r="DL575" s="229"/>
      <c r="DM575" s="229"/>
      <c r="DN575" s="229"/>
      <c r="DO575" s="229"/>
      <c r="DP575" s="229"/>
      <c r="DQ575" s="229"/>
      <c r="DR575" s="229"/>
      <c r="DS575" s="229"/>
      <c r="DT575" s="229"/>
      <c r="DU575" s="229"/>
      <c r="DV575" s="229"/>
      <c r="DW575" s="229"/>
      <c r="DX575" s="229"/>
      <c r="DY575" s="229"/>
      <c r="DZ575" s="229"/>
      <c r="EA575" s="229"/>
      <c r="EB575" s="229"/>
      <c r="EC575" s="229"/>
      <c r="ED575" s="229"/>
      <c r="EE575" s="229"/>
      <c r="EF575" s="229"/>
      <c r="EG575" s="229"/>
      <c r="EH575" s="229"/>
      <c r="EI575" s="229"/>
      <c r="EJ575" s="229"/>
      <c r="EK575" s="229"/>
      <c r="EL575" s="229"/>
      <c r="EM575" s="229"/>
      <c r="EN575" s="229"/>
      <c r="EO575" s="229"/>
      <c r="EP575" s="229"/>
      <c r="EQ575" s="229"/>
      <c r="ER575" s="229"/>
      <c r="ES575" s="229"/>
      <c r="ET575" s="229"/>
      <c r="EU575" s="229"/>
      <c r="EV575" s="229"/>
      <c r="EW575" s="229"/>
      <c r="EX575" s="229"/>
      <c r="EY575" s="229"/>
      <c r="EZ575" s="229"/>
      <c r="FA575" s="229"/>
      <c r="FB575" s="229"/>
      <c r="FC575" s="229"/>
      <c r="FD575" s="229"/>
      <c r="FE575" s="229"/>
      <c r="FF575" s="229"/>
      <c r="FG575" s="229"/>
      <c r="FH575" s="229"/>
      <c r="FI575" s="229"/>
      <c r="FJ575" s="229"/>
      <c r="FK575" s="229"/>
      <c r="FL575" s="229"/>
      <c r="FM575" s="229"/>
      <c r="FN575" s="229"/>
      <c r="FO575" s="229"/>
      <c r="FP575" s="229"/>
      <c r="FQ575" s="229"/>
      <c r="FR575" s="229"/>
      <c r="FS575" s="229"/>
      <c r="FT575" s="229"/>
      <c r="FU575" s="229"/>
      <c r="FV575" s="229"/>
      <c r="FW575" s="229"/>
      <c r="FX575" s="229"/>
      <c r="FY575" s="229"/>
      <c r="FZ575" s="229"/>
      <c r="GA575" s="229"/>
      <c r="GB575" s="229"/>
      <c r="GC575" s="229"/>
      <c r="GD575" s="229"/>
      <c r="GE575" s="229"/>
      <c r="GF575" s="229"/>
      <c r="GG575" s="229"/>
      <c r="GH575" s="229"/>
      <c r="GI575" s="229"/>
      <c r="GJ575" s="229"/>
      <c r="GK575" s="229"/>
      <c r="GL575" s="229"/>
      <c r="GM575" s="229"/>
      <c r="GN575" s="229"/>
      <c r="GO575" s="229"/>
      <c r="GP575" s="229"/>
      <c r="GQ575" s="229"/>
      <c r="GR575" s="229"/>
      <c r="GS575" s="229"/>
      <c r="GT575" s="229"/>
      <c r="GU575" s="229"/>
      <c r="GV575" s="229"/>
      <c r="GW575" s="229"/>
      <c r="GX575" s="229"/>
      <c r="GY575" s="229"/>
    </row>
    <row r="576" spans="1:207" s="113" customFormat="1" ht="30" customHeight="1" x14ac:dyDescent="0.25">
      <c r="A576" s="202">
        <v>442</v>
      </c>
      <c r="B576" s="77" t="s">
        <v>243</v>
      </c>
      <c r="C576" s="229">
        <v>1969</v>
      </c>
      <c r="D576" s="184" t="s">
        <v>141</v>
      </c>
      <c r="E576" s="184" t="s">
        <v>16</v>
      </c>
      <c r="F576" s="230">
        <v>3</v>
      </c>
      <c r="G576" s="230">
        <v>2</v>
      </c>
      <c r="H576" s="44">
        <v>1357</v>
      </c>
      <c r="I576" s="120">
        <v>0</v>
      </c>
      <c r="J576" s="39">
        <v>875.3</v>
      </c>
      <c r="K576" s="231">
        <f t="shared" si="144"/>
        <v>47966.57</v>
      </c>
      <c r="L576" s="187">
        <v>0</v>
      </c>
      <c r="M576" s="187">
        <v>0</v>
      </c>
      <c r="N576" s="187">
        <v>0</v>
      </c>
      <c r="O576" s="187">
        <f>'[1]Прод. прилож (2)'!$D$636</f>
        <v>47966.57</v>
      </c>
      <c r="P576" s="187">
        <f t="shared" si="145"/>
        <v>35.347509211495947</v>
      </c>
      <c r="Q576" s="41">
        <v>9673</v>
      </c>
      <c r="R576" s="57" t="s">
        <v>34</v>
      </c>
      <c r="S576" s="46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5"/>
      <c r="DA576" s="15"/>
      <c r="DB576" s="15"/>
      <c r="DC576" s="15"/>
      <c r="DD576" s="15"/>
      <c r="DE576" s="15"/>
      <c r="DF576" s="15"/>
      <c r="DG576" s="15"/>
      <c r="DH576" s="15"/>
      <c r="DI576" s="15"/>
      <c r="DJ576" s="15"/>
      <c r="DK576" s="15"/>
      <c r="DL576" s="15"/>
      <c r="DM576" s="15"/>
      <c r="DN576" s="15"/>
      <c r="DO576" s="15"/>
      <c r="DP576" s="15"/>
      <c r="DQ576" s="15"/>
      <c r="DR576" s="15"/>
      <c r="DS576" s="15"/>
      <c r="DT576" s="15"/>
      <c r="DU576" s="15"/>
      <c r="DV576" s="15"/>
      <c r="DW576" s="15"/>
      <c r="DX576" s="15"/>
      <c r="DY576" s="15"/>
      <c r="DZ576" s="15"/>
      <c r="EA576" s="15"/>
      <c r="EB576" s="15"/>
      <c r="EC576" s="15"/>
      <c r="ED576" s="15"/>
      <c r="EE576" s="15"/>
      <c r="EF576" s="15"/>
      <c r="EG576" s="15"/>
      <c r="EH576" s="15"/>
      <c r="EI576" s="15"/>
      <c r="EJ576" s="15"/>
      <c r="EK576" s="15"/>
      <c r="EL576" s="15"/>
      <c r="EM576" s="15"/>
      <c r="EN576" s="15"/>
      <c r="EO576" s="15"/>
      <c r="EP576" s="15"/>
      <c r="EQ576" s="15"/>
      <c r="ER576" s="15"/>
      <c r="ES576" s="15"/>
      <c r="ET576" s="15"/>
      <c r="EU576" s="15"/>
      <c r="EV576" s="15"/>
      <c r="EW576" s="15"/>
      <c r="EX576" s="15"/>
      <c r="EY576" s="15"/>
      <c r="EZ576" s="15"/>
      <c r="FA576" s="15"/>
      <c r="FB576" s="15"/>
      <c r="FC576" s="15"/>
      <c r="FD576" s="15"/>
      <c r="FE576" s="15"/>
      <c r="FF576" s="15"/>
      <c r="FG576" s="15"/>
      <c r="FH576" s="15"/>
      <c r="FI576" s="15"/>
      <c r="FJ576" s="15"/>
      <c r="FK576" s="15"/>
      <c r="FL576" s="15"/>
      <c r="FM576" s="15"/>
      <c r="FN576" s="15"/>
      <c r="FO576" s="15"/>
      <c r="FP576" s="15"/>
      <c r="FQ576" s="15"/>
      <c r="FR576" s="15"/>
      <c r="FS576" s="15"/>
      <c r="FT576" s="15"/>
      <c r="FU576" s="15"/>
      <c r="FV576" s="15"/>
      <c r="FW576" s="15"/>
      <c r="FX576" s="15"/>
      <c r="FY576" s="15"/>
      <c r="FZ576" s="15"/>
      <c r="GA576" s="15"/>
      <c r="GB576" s="15"/>
      <c r="GC576" s="15"/>
      <c r="GD576" s="15"/>
      <c r="GE576" s="15"/>
      <c r="GF576" s="15"/>
      <c r="GG576" s="15"/>
      <c r="GH576" s="15"/>
      <c r="GI576" s="15"/>
      <c r="GJ576" s="15"/>
      <c r="GK576" s="15"/>
      <c r="GL576" s="15"/>
      <c r="GM576" s="15"/>
      <c r="GN576" s="15"/>
      <c r="GO576" s="15"/>
      <c r="GP576" s="15"/>
      <c r="GQ576" s="15"/>
      <c r="GR576" s="15"/>
      <c r="GS576" s="15"/>
      <c r="GT576" s="15"/>
      <c r="GU576" s="15"/>
      <c r="GV576" s="15"/>
      <c r="GW576" s="15"/>
      <c r="GX576" s="15"/>
      <c r="GY576" s="15"/>
    </row>
    <row r="577" spans="1:207" ht="30" customHeight="1" x14ac:dyDescent="0.25">
      <c r="A577" s="329">
        <v>443</v>
      </c>
      <c r="B577" s="398" t="s">
        <v>244</v>
      </c>
      <c r="C577" s="315">
        <v>1961</v>
      </c>
      <c r="D577" s="313" t="s">
        <v>141</v>
      </c>
      <c r="E577" s="313" t="s">
        <v>16</v>
      </c>
      <c r="F577" s="343">
        <v>2</v>
      </c>
      <c r="G577" s="343">
        <v>1</v>
      </c>
      <c r="H577" s="319">
        <v>515.70000000000005</v>
      </c>
      <c r="I577" s="400">
        <v>0</v>
      </c>
      <c r="J577" s="319">
        <v>280</v>
      </c>
      <c r="K577" s="231">
        <f t="shared" si="144"/>
        <v>19350.28</v>
      </c>
      <c r="L577" s="187">
        <v>0</v>
      </c>
      <c r="M577" s="187">
        <v>0</v>
      </c>
      <c r="N577" s="187">
        <v>0</v>
      </c>
      <c r="O577" s="187">
        <f>'[1]Прод. прилож (2)'!$D$637</f>
        <v>19350.28</v>
      </c>
      <c r="P577" s="187">
        <f t="shared" si="145"/>
        <v>37.522357960054286</v>
      </c>
      <c r="Q577" s="41">
        <v>9673</v>
      </c>
      <c r="R577" s="57" t="s">
        <v>34</v>
      </c>
      <c r="S577" s="14"/>
      <c r="T577" s="17"/>
      <c r="U577" s="17"/>
    </row>
    <row r="578" spans="1:207" ht="30" customHeight="1" x14ac:dyDescent="0.25">
      <c r="A578" s="330"/>
      <c r="B578" s="399"/>
      <c r="C578" s="316"/>
      <c r="D578" s="314"/>
      <c r="E578" s="314"/>
      <c r="F578" s="344"/>
      <c r="G578" s="344"/>
      <c r="H578" s="320"/>
      <c r="I578" s="401"/>
      <c r="J578" s="320"/>
      <c r="K578" s="231">
        <f t="shared" si="144"/>
        <v>84987.13</v>
      </c>
      <c r="L578" s="187">
        <v>0</v>
      </c>
      <c r="M578" s="187">
        <v>0</v>
      </c>
      <c r="N578" s="187">
        <v>0</v>
      </c>
      <c r="O578" s="187">
        <f>'[2]Прод. прилож (2)'!$D$1318</f>
        <v>84987.13</v>
      </c>
      <c r="P578" s="187">
        <f>K578/H577</f>
        <v>164.79955400426604</v>
      </c>
      <c r="Q578" s="41">
        <v>9673</v>
      </c>
      <c r="R578" s="57" t="s">
        <v>35</v>
      </c>
      <c r="S578" s="14"/>
      <c r="T578" s="17"/>
      <c r="U578" s="17"/>
    </row>
    <row r="579" spans="1:207" ht="30" customHeight="1" x14ac:dyDescent="0.25">
      <c r="A579" s="329">
        <v>444</v>
      </c>
      <c r="B579" s="398" t="s">
        <v>245</v>
      </c>
      <c r="C579" s="313">
        <v>1962</v>
      </c>
      <c r="D579" s="313" t="s">
        <v>141</v>
      </c>
      <c r="E579" s="313" t="s">
        <v>16</v>
      </c>
      <c r="F579" s="343">
        <v>2</v>
      </c>
      <c r="G579" s="343">
        <v>2</v>
      </c>
      <c r="H579" s="319">
        <v>693.9</v>
      </c>
      <c r="I579" s="400">
        <v>0</v>
      </c>
      <c r="J579" s="319">
        <v>381.9</v>
      </c>
      <c r="K579" s="231">
        <f t="shared" si="144"/>
        <v>22911.08</v>
      </c>
      <c r="L579" s="187">
        <v>0</v>
      </c>
      <c r="M579" s="187">
        <v>0</v>
      </c>
      <c r="N579" s="187">
        <v>0</v>
      </c>
      <c r="O579" s="187">
        <f>'[1]Прод. прилож (2)'!$D$638</f>
        <v>22911.08</v>
      </c>
      <c r="P579" s="187">
        <f t="shared" si="145"/>
        <v>33.017841187490994</v>
      </c>
      <c r="Q579" s="41">
        <v>9673</v>
      </c>
      <c r="R579" s="57" t="s">
        <v>34</v>
      </c>
      <c r="S579" s="14"/>
    </row>
    <row r="580" spans="1:207" ht="30" customHeight="1" x14ac:dyDescent="0.25">
      <c r="A580" s="330"/>
      <c r="B580" s="399"/>
      <c r="C580" s="314"/>
      <c r="D580" s="314"/>
      <c r="E580" s="314"/>
      <c r="F580" s="344"/>
      <c r="G580" s="344"/>
      <c r="H580" s="320"/>
      <c r="I580" s="401"/>
      <c r="J580" s="320"/>
      <c r="K580" s="231">
        <f t="shared" si="144"/>
        <v>3399197.8</v>
      </c>
      <c r="L580" s="187">
        <v>0</v>
      </c>
      <c r="M580" s="187">
        <v>0</v>
      </c>
      <c r="N580" s="187">
        <v>0</v>
      </c>
      <c r="O580" s="187">
        <f>'[2]Прод. прилож (2)'!$D$1319</f>
        <v>3399197.8</v>
      </c>
      <c r="P580" s="187">
        <f>K580/H579</f>
        <v>4898.6854013546617</v>
      </c>
      <c r="Q580" s="41">
        <v>9673</v>
      </c>
      <c r="R580" s="57" t="s">
        <v>35</v>
      </c>
      <c r="S580" s="14"/>
    </row>
    <row r="581" spans="1:207" s="113" customFormat="1" ht="30" customHeight="1" x14ac:dyDescent="0.25">
      <c r="A581" s="313">
        <v>445</v>
      </c>
      <c r="B581" s="398" t="s">
        <v>246</v>
      </c>
      <c r="C581" s="315">
        <v>1956</v>
      </c>
      <c r="D581" s="313" t="s">
        <v>141</v>
      </c>
      <c r="E581" s="313" t="s">
        <v>16</v>
      </c>
      <c r="F581" s="343">
        <v>2</v>
      </c>
      <c r="G581" s="343">
        <v>2</v>
      </c>
      <c r="H581" s="319">
        <v>1215.9000000000001</v>
      </c>
      <c r="I581" s="400">
        <v>0</v>
      </c>
      <c r="J581" s="319">
        <v>672.1</v>
      </c>
      <c r="K581" s="231">
        <f t="shared" si="144"/>
        <v>54915.59</v>
      </c>
      <c r="L581" s="187">
        <v>0</v>
      </c>
      <c r="M581" s="187">
        <v>0</v>
      </c>
      <c r="N581" s="187">
        <v>0</v>
      </c>
      <c r="O581" s="187">
        <f>'[1]Прод. прилож (2)'!$D$639</f>
        <v>54915.59</v>
      </c>
      <c r="P581" s="187">
        <f t="shared" si="145"/>
        <v>45.164561230364335</v>
      </c>
      <c r="Q581" s="41">
        <v>9673</v>
      </c>
      <c r="R581" s="57" t="s">
        <v>34</v>
      </c>
      <c r="S581" s="53"/>
      <c r="T581" s="16"/>
      <c r="U581" s="15"/>
    </row>
    <row r="582" spans="1:207" s="113" customFormat="1" ht="30" customHeight="1" x14ac:dyDescent="0.25">
      <c r="A582" s="314"/>
      <c r="B582" s="399"/>
      <c r="C582" s="316"/>
      <c r="D582" s="314"/>
      <c r="E582" s="314"/>
      <c r="F582" s="344"/>
      <c r="G582" s="344"/>
      <c r="H582" s="320"/>
      <c r="I582" s="401"/>
      <c r="J582" s="320"/>
      <c r="K582" s="231">
        <f t="shared" si="144"/>
        <v>167598.97</v>
      </c>
      <c r="L582" s="187">
        <v>0</v>
      </c>
      <c r="M582" s="187">
        <v>0</v>
      </c>
      <c r="N582" s="187">
        <v>0</v>
      </c>
      <c r="O582" s="187">
        <f>'[2]Прод. прилож (2)'!$D$1320</f>
        <v>167598.97</v>
      </c>
      <c r="P582" s="187">
        <f>K582/H581</f>
        <v>137.83943580886586</v>
      </c>
      <c r="Q582" s="41">
        <v>9673</v>
      </c>
      <c r="R582" s="57" t="s">
        <v>35</v>
      </c>
      <c r="S582" s="53"/>
      <c r="T582" s="16"/>
      <c r="U582" s="15"/>
    </row>
    <row r="583" spans="1:207" s="113" customFormat="1" ht="30" customHeight="1" x14ac:dyDescent="0.25">
      <c r="A583" s="329">
        <v>446</v>
      </c>
      <c r="B583" s="398" t="s">
        <v>247</v>
      </c>
      <c r="C583" s="315">
        <v>1963</v>
      </c>
      <c r="D583" s="313" t="s">
        <v>141</v>
      </c>
      <c r="E583" s="313" t="s">
        <v>16</v>
      </c>
      <c r="F583" s="343">
        <v>2</v>
      </c>
      <c r="G583" s="343">
        <v>2</v>
      </c>
      <c r="H583" s="319">
        <v>1136.5</v>
      </c>
      <c r="I583" s="400">
        <v>0</v>
      </c>
      <c r="J583" s="319">
        <v>642.5</v>
      </c>
      <c r="K583" s="231">
        <f t="shared" si="144"/>
        <v>36464.44</v>
      </c>
      <c r="L583" s="187">
        <v>0</v>
      </c>
      <c r="M583" s="187">
        <v>0</v>
      </c>
      <c r="N583" s="187">
        <v>0</v>
      </c>
      <c r="O583" s="187">
        <f>'[1]Прод. прилож (2)'!$D$641</f>
        <v>36464.44</v>
      </c>
      <c r="P583" s="187">
        <f t="shared" si="145"/>
        <v>32.084857017157944</v>
      </c>
      <c r="Q583" s="41">
        <v>9673</v>
      </c>
      <c r="R583" s="57" t="s">
        <v>34</v>
      </c>
      <c r="S583" s="46"/>
      <c r="T583" s="15"/>
      <c r="U583" s="15"/>
    </row>
    <row r="584" spans="1:207" ht="30" customHeight="1" x14ac:dyDescent="0.25">
      <c r="A584" s="330"/>
      <c r="B584" s="399"/>
      <c r="C584" s="316"/>
      <c r="D584" s="314"/>
      <c r="E584" s="314"/>
      <c r="F584" s="344"/>
      <c r="G584" s="344"/>
      <c r="H584" s="320"/>
      <c r="I584" s="401"/>
      <c r="J584" s="320"/>
      <c r="K584" s="231">
        <f t="shared" si="144"/>
        <v>5364822.0799999991</v>
      </c>
      <c r="L584" s="187">
        <v>0</v>
      </c>
      <c r="M584" s="187">
        <v>0</v>
      </c>
      <c r="N584" s="187">
        <v>0</v>
      </c>
      <c r="O584" s="187">
        <f>'[2]Прод. прилож (2)'!$D$1321</f>
        <v>5364822.0799999991</v>
      </c>
      <c r="P584" s="187">
        <f>K584/H583</f>
        <v>4720.4769731632196</v>
      </c>
      <c r="Q584" s="41">
        <v>9673</v>
      </c>
      <c r="R584" s="57" t="s">
        <v>35</v>
      </c>
      <c r="S584" s="14"/>
    </row>
    <row r="585" spans="1:207" ht="30" customHeight="1" x14ac:dyDescent="0.25">
      <c r="A585" s="228">
        <v>447</v>
      </c>
      <c r="B585" s="77" t="s">
        <v>248</v>
      </c>
      <c r="C585" s="229">
        <v>1964</v>
      </c>
      <c r="D585" s="184" t="s">
        <v>141</v>
      </c>
      <c r="E585" s="184" t="s">
        <v>16</v>
      </c>
      <c r="F585" s="230">
        <v>4</v>
      </c>
      <c r="G585" s="230">
        <v>2</v>
      </c>
      <c r="H585" s="39">
        <v>1788</v>
      </c>
      <c r="I585" s="116">
        <v>72.400000000000006</v>
      </c>
      <c r="J585" s="39">
        <v>1193.9000000000001</v>
      </c>
      <c r="K585" s="231">
        <f t="shared" si="144"/>
        <v>68201.03</v>
      </c>
      <c r="L585" s="187">
        <v>0</v>
      </c>
      <c r="M585" s="187">
        <v>0</v>
      </c>
      <c r="N585" s="187">
        <v>0</v>
      </c>
      <c r="O585" s="187">
        <f>'[1]Прод. прилож (2)'!$D$642</f>
        <v>68201.03</v>
      </c>
      <c r="P585" s="187">
        <f t="shared" si="145"/>
        <v>38.143752796420578</v>
      </c>
      <c r="Q585" s="41">
        <v>9673</v>
      </c>
      <c r="R585" s="57" t="s">
        <v>34</v>
      </c>
      <c r="S585" s="17"/>
      <c r="T585" s="17"/>
    </row>
    <row r="586" spans="1:207" ht="30" customHeight="1" x14ac:dyDescent="0.25">
      <c r="A586" s="313">
        <v>448</v>
      </c>
      <c r="B586" s="396" t="s">
        <v>231</v>
      </c>
      <c r="C586" s="313">
        <v>1962</v>
      </c>
      <c r="D586" s="313" t="s">
        <v>141</v>
      </c>
      <c r="E586" s="313" t="s">
        <v>16</v>
      </c>
      <c r="F586" s="343">
        <v>3</v>
      </c>
      <c r="G586" s="343">
        <v>2</v>
      </c>
      <c r="H586" s="319">
        <v>1898.4</v>
      </c>
      <c r="I586" s="351">
        <v>0</v>
      </c>
      <c r="J586" s="311">
        <v>956.4</v>
      </c>
      <c r="K586" s="231">
        <f t="shared" si="144"/>
        <v>42392.9</v>
      </c>
      <c r="L586" s="187">
        <v>0</v>
      </c>
      <c r="M586" s="187">
        <v>0</v>
      </c>
      <c r="N586" s="187">
        <v>0</v>
      </c>
      <c r="O586" s="41">
        <f>'[1]Прод. прилож (2)'!$D$643</f>
        <v>42392.9</v>
      </c>
      <c r="P586" s="187">
        <f t="shared" si="145"/>
        <v>22.330857564264644</v>
      </c>
      <c r="Q586" s="41">
        <v>9673</v>
      </c>
      <c r="R586" s="57" t="s">
        <v>34</v>
      </c>
      <c r="S586" s="290"/>
      <c r="T586" s="290"/>
      <c r="U586" s="290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  <c r="FD586" s="19"/>
      <c r="FE586" s="19"/>
      <c r="FF586" s="19"/>
      <c r="FG586" s="19"/>
      <c r="FH586" s="19"/>
      <c r="FI586" s="19"/>
      <c r="FJ586" s="19"/>
      <c r="FK586" s="19"/>
      <c r="FL586" s="19"/>
      <c r="FM586" s="19"/>
      <c r="FN586" s="19"/>
      <c r="FO586" s="19"/>
      <c r="FP586" s="19"/>
      <c r="FQ586" s="19"/>
      <c r="FR586" s="19"/>
      <c r="FS586" s="19"/>
      <c r="FT586" s="19"/>
      <c r="FU586" s="19"/>
      <c r="FV586" s="19"/>
      <c r="FW586" s="19"/>
      <c r="FX586" s="19"/>
      <c r="FY586" s="19"/>
      <c r="FZ586" s="19"/>
      <c r="GA586" s="19"/>
      <c r="GB586" s="19"/>
      <c r="GC586" s="19"/>
      <c r="GD586" s="19"/>
      <c r="GE586" s="19"/>
      <c r="GF586" s="19"/>
      <c r="GG586" s="19"/>
      <c r="GH586" s="19"/>
      <c r="GI586" s="19"/>
      <c r="GJ586" s="19"/>
      <c r="GK586" s="19"/>
      <c r="GL586" s="19"/>
      <c r="GM586" s="19"/>
      <c r="GN586" s="19"/>
      <c r="GO586" s="19"/>
      <c r="GP586" s="19"/>
      <c r="GQ586" s="19"/>
      <c r="GR586" s="19"/>
      <c r="GS586" s="19"/>
      <c r="GT586" s="19"/>
      <c r="GU586" s="19"/>
      <c r="GV586" s="19"/>
      <c r="GW586" s="19"/>
      <c r="GX586" s="19"/>
      <c r="GY586" s="19"/>
    </row>
    <row r="587" spans="1:207" s="192" customFormat="1" ht="30" customHeight="1" x14ac:dyDescent="0.25">
      <c r="A587" s="314"/>
      <c r="B587" s="397"/>
      <c r="C587" s="314"/>
      <c r="D587" s="314"/>
      <c r="E587" s="314"/>
      <c r="F587" s="344"/>
      <c r="G587" s="344"/>
      <c r="H587" s="320"/>
      <c r="I587" s="352"/>
      <c r="J587" s="312"/>
      <c r="K587" s="231">
        <f t="shared" si="144"/>
        <v>216983.56</v>
      </c>
      <c r="L587" s="187">
        <v>0</v>
      </c>
      <c r="M587" s="187">
        <v>0</v>
      </c>
      <c r="N587" s="187">
        <v>0</v>
      </c>
      <c r="O587" s="41">
        <f>'[2]Прод. прилож (2)'!$D$1322</f>
        <v>216983.56</v>
      </c>
      <c r="P587" s="187">
        <f>K587/H586</f>
        <v>114.29812473662031</v>
      </c>
      <c r="Q587" s="41">
        <v>9673</v>
      </c>
      <c r="R587" s="57" t="s">
        <v>35</v>
      </c>
      <c r="S587" s="195"/>
      <c r="T587" s="195"/>
      <c r="U587" s="195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  <c r="DJ587" s="196"/>
      <c r="DK587" s="196"/>
      <c r="DL587" s="196"/>
      <c r="DM587" s="196"/>
      <c r="DN587" s="196"/>
      <c r="DO587" s="196"/>
      <c r="DP587" s="196"/>
      <c r="DQ587" s="196"/>
      <c r="DR587" s="196"/>
      <c r="DS587" s="196"/>
      <c r="DT587" s="196"/>
      <c r="DU587" s="196"/>
      <c r="DV587" s="196"/>
      <c r="DW587" s="196"/>
      <c r="DX587" s="196"/>
      <c r="DY587" s="196"/>
      <c r="DZ587" s="196"/>
      <c r="EA587" s="196"/>
      <c r="EB587" s="196"/>
      <c r="EC587" s="196"/>
      <c r="ED587" s="196"/>
      <c r="EE587" s="196"/>
      <c r="EF587" s="196"/>
      <c r="EG587" s="196"/>
      <c r="EH587" s="196"/>
      <c r="EI587" s="196"/>
      <c r="EJ587" s="196"/>
      <c r="EK587" s="196"/>
      <c r="EL587" s="196"/>
      <c r="EM587" s="196"/>
      <c r="EN587" s="196"/>
      <c r="EO587" s="196"/>
      <c r="EP587" s="196"/>
      <c r="EQ587" s="196"/>
      <c r="ER587" s="196"/>
      <c r="ES587" s="196"/>
      <c r="ET587" s="196"/>
      <c r="EU587" s="196"/>
      <c r="EV587" s="196"/>
      <c r="EW587" s="196"/>
      <c r="EX587" s="196"/>
      <c r="EY587" s="196"/>
      <c r="EZ587" s="196"/>
      <c r="FA587" s="196"/>
      <c r="FB587" s="196"/>
      <c r="FC587" s="196"/>
      <c r="FD587" s="196"/>
      <c r="FE587" s="196"/>
      <c r="FF587" s="196"/>
      <c r="FG587" s="196"/>
      <c r="FH587" s="196"/>
      <c r="FI587" s="196"/>
      <c r="FJ587" s="196"/>
      <c r="FK587" s="196"/>
      <c r="FL587" s="196"/>
      <c r="FM587" s="196"/>
      <c r="FN587" s="196"/>
      <c r="FO587" s="196"/>
      <c r="FP587" s="196"/>
      <c r="FQ587" s="196"/>
      <c r="FR587" s="196"/>
      <c r="FS587" s="196"/>
      <c r="FT587" s="196"/>
      <c r="FU587" s="196"/>
      <c r="FV587" s="196"/>
      <c r="FW587" s="196"/>
      <c r="FX587" s="196"/>
      <c r="FY587" s="196"/>
      <c r="FZ587" s="196"/>
      <c r="GA587" s="196"/>
      <c r="GB587" s="196"/>
      <c r="GC587" s="196"/>
      <c r="GD587" s="196"/>
      <c r="GE587" s="196"/>
      <c r="GF587" s="196"/>
      <c r="GG587" s="196"/>
      <c r="GH587" s="196"/>
      <c r="GI587" s="196"/>
      <c r="GJ587" s="196"/>
      <c r="GK587" s="196"/>
      <c r="GL587" s="196"/>
      <c r="GM587" s="196"/>
      <c r="GN587" s="196"/>
      <c r="GO587" s="196"/>
      <c r="GP587" s="196"/>
      <c r="GQ587" s="196"/>
      <c r="GR587" s="196"/>
      <c r="GS587" s="196"/>
      <c r="GT587" s="196"/>
      <c r="GU587" s="196"/>
      <c r="GV587" s="196"/>
      <c r="GW587" s="196"/>
      <c r="GX587" s="196"/>
      <c r="GY587" s="196"/>
    </row>
    <row r="588" spans="1:207" s="84" customFormat="1" ht="30" customHeight="1" x14ac:dyDescent="0.25">
      <c r="A588" s="329">
        <v>449</v>
      </c>
      <c r="B588" s="396" t="s">
        <v>939</v>
      </c>
      <c r="C588" s="315" t="s">
        <v>940</v>
      </c>
      <c r="D588" s="313" t="s">
        <v>141</v>
      </c>
      <c r="E588" s="315" t="s">
        <v>16</v>
      </c>
      <c r="F588" s="323">
        <v>4</v>
      </c>
      <c r="G588" s="323">
        <v>4</v>
      </c>
      <c r="H588" s="319">
        <v>2694.1</v>
      </c>
      <c r="I588" s="319">
        <v>1661.5</v>
      </c>
      <c r="J588" s="319">
        <v>1559.5</v>
      </c>
      <c r="K588" s="231">
        <f t="shared" ref="K588" si="148">SUM(L588:O588)</f>
        <v>2193717.6</v>
      </c>
      <c r="L588" s="39">
        <v>0</v>
      </c>
      <c r="M588" s="39">
        <v>0</v>
      </c>
      <c r="N588" s="39">
        <v>0</v>
      </c>
      <c r="O588" s="279">
        <f>'[1]Прод. прилож (2)'!$D$178</f>
        <v>2193717.6</v>
      </c>
      <c r="P588" s="41">
        <f t="shared" ref="P588" si="149">K588/H588</f>
        <v>814.26732489514131</v>
      </c>
      <c r="Q588" s="231">
        <v>9673</v>
      </c>
      <c r="R588" s="57" t="s">
        <v>33</v>
      </c>
      <c r="S588" s="128"/>
      <c r="T588" s="83"/>
      <c r="U588" s="83"/>
    </row>
    <row r="589" spans="1:207" s="84" customFormat="1" ht="30" customHeight="1" x14ac:dyDescent="0.25">
      <c r="A589" s="330"/>
      <c r="B589" s="397"/>
      <c r="C589" s="316"/>
      <c r="D589" s="314"/>
      <c r="E589" s="316"/>
      <c r="F589" s="324">
        <v>4</v>
      </c>
      <c r="G589" s="324">
        <v>4</v>
      </c>
      <c r="H589" s="320"/>
      <c r="I589" s="320"/>
      <c r="J589" s="320">
        <v>1559.5</v>
      </c>
      <c r="K589" s="231">
        <f t="shared" si="144"/>
        <v>218468.40000000002</v>
      </c>
      <c r="L589" s="39">
        <v>0</v>
      </c>
      <c r="M589" s="39">
        <v>0</v>
      </c>
      <c r="N589" s="39">
        <v>0</v>
      </c>
      <c r="O589" s="279">
        <f>'[1]Прод. прилож (2)'!$D$640</f>
        <v>218468.40000000002</v>
      </c>
      <c r="P589" s="41">
        <f>K589/H588</f>
        <v>81.091421996213967</v>
      </c>
      <c r="Q589" s="231">
        <v>9673</v>
      </c>
      <c r="R589" s="57" t="s">
        <v>34</v>
      </c>
      <c r="S589" s="83"/>
      <c r="T589" s="83"/>
      <c r="U589" s="83"/>
    </row>
    <row r="590" spans="1:207" ht="30" customHeight="1" x14ac:dyDescent="0.25">
      <c r="A590" s="228">
        <v>450</v>
      </c>
      <c r="B590" s="78" t="s">
        <v>264</v>
      </c>
      <c r="C590" s="229">
        <v>1964</v>
      </c>
      <c r="D590" s="184" t="s">
        <v>141</v>
      </c>
      <c r="E590" s="184" t="s">
        <v>16</v>
      </c>
      <c r="F590" s="230">
        <v>3</v>
      </c>
      <c r="G590" s="230">
        <v>2</v>
      </c>
      <c r="H590" s="39">
        <v>1488.4</v>
      </c>
      <c r="I590" s="44">
        <v>0</v>
      </c>
      <c r="J590" s="39">
        <v>970.6</v>
      </c>
      <c r="K590" s="231">
        <f t="shared" si="144"/>
        <v>61944.05</v>
      </c>
      <c r="L590" s="187">
        <v>0</v>
      </c>
      <c r="M590" s="187">
        <v>0</v>
      </c>
      <c r="N590" s="187">
        <v>0</v>
      </c>
      <c r="O590" s="187">
        <f>'[2]Прод. прилож (2)'!$D$1323</f>
        <v>61944.05</v>
      </c>
      <c r="P590" s="187">
        <f t="shared" si="145"/>
        <v>41.617878258532649</v>
      </c>
      <c r="Q590" s="41">
        <v>9673</v>
      </c>
      <c r="R590" s="57" t="s">
        <v>35</v>
      </c>
      <c r="S590" s="17"/>
    </row>
    <row r="591" spans="1:207" s="113" customFormat="1" ht="30" customHeight="1" x14ac:dyDescent="0.25">
      <c r="A591" s="228">
        <v>451</v>
      </c>
      <c r="B591" s="78" t="s">
        <v>265</v>
      </c>
      <c r="C591" s="229">
        <v>1962</v>
      </c>
      <c r="D591" s="184" t="s">
        <v>141</v>
      </c>
      <c r="E591" s="184" t="s">
        <v>16</v>
      </c>
      <c r="F591" s="230">
        <v>2</v>
      </c>
      <c r="G591" s="230">
        <v>2</v>
      </c>
      <c r="H591" s="39">
        <v>1098.8</v>
      </c>
      <c r="I591" s="44">
        <v>0</v>
      </c>
      <c r="J591" s="39">
        <v>490.6</v>
      </c>
      <c r="K591" s="231">
        <f t="shared" si="144"/>
        <v>33193.5</v>
      </c>
      <c r="L591" s="187">
        <v>0</v>
      </c>
      <c r="M591" s="187">
        <v>0</v>
      </c>
      <c r="N591" s="187">
        <v>0</v>
      </c>
      <c r="O591" s="187">
        <f>'[2]Прод. прилож (2)'!$D$1324</f>
        <v>33193.5</v>
      </c>
      <c r="P591" s="187">
        <f t="shared" si="145"/>
        <v>30.208864215507827</v>
      </c>
      <c r="Q591" s="41">
        <v>9673</v>
      </c>
      <c r="R591" s="57" t="s">
        <v>35</v>
      </c>
      <c r="S591" s="46"/>
      <c r="T591" s="15"/>
      <c r="U591" s="15"/>
    </row>
    <row r="592" spans="1:207" s="84" customFormat="1" ht="30" customHeight="1" x14ac:dyDescent="0.25">
      <c r="A592" s="228">
        <v>452</v>
      </c>
      <c r="B592" s="78" t="s">
        <v>917</v>
      </c>
      <c r="C592" s="229">
        <v>1958</v>
      </c>
      <c r="D592" s="184" t="s">
        <v>141</v>
      </c>
      <c r="E592" s="229" t="s">
        <v>16</v>
      </c>
      <c r="F592" s="52">
        <v>2</v>
      </c>
      <c r="G592" s="52">
        <v>1</v>
      </c>
      <c r="H592" s="279">
        <v>701.5</v>
      </c>
      <c r="I592" s="284">
        <v>388</v>
      </c>
      <c r="J592" s="284">
        <v>374.5</v>
      </c>
      <c r="K592" s="231">
        <f>SUM(L592:O592)</f>
        <v>9599.66</v>
      </c>
      <c r="L592" s="39">
        <v>0</v>
      </c>
      <c r="M592" s="39">
        <v>0</v>
      </c>
      <c r="N592" s="39">
        <v>0</v>
      </c>
      <c r="O592" s="279">
        <f>'[1]Прод. прилож (2)'!$D$644</f>
        <v>9599.66</v>
      </c>
      <c r="P592" s="41">
        <f t="shared" si="145"/>
        <v>13.68447612259444</v>
      </c>
      <c r="Q592" s="231">
        <v>9673</v>
      </c>
      <c r="R592" s="57" t="s">
        <v>34</v>
      </c>
      <c r="S592" s="83"/>
      <c r="T592" s="83"/>
      <c r="U592" s="83"/>
    </row>
    <row r="593" spans="1:207" s="84" customFormat="1" ht="30" customHeight="1" x14ac:dyDescent="0.25">
      <c r="A593" s="228">
        <v>453</v>
      </c>
      <c r="B593" s="78" t="s">
        <v>918</v>
      </c>
      <c r="C593" s="229">
        <v>1959</v>
      </c>
      <c r="D593" s="184" t="s">
        <v>141</v>
      </c>
      <c r="E593" s="229" t="s">
        <v>16</v>
      </c>
      <c r="F593" s="52">
        <v>2</v>
      </c>
      <c r="G593" s="52">
        <v>1</v>
      </c>
      <c r="H593" s="279">
        <v>713.8</v>
      </c>
      <c r="I593" s="284">
        <v>398.6</v>
      </c>
      <c r="J593" s="284">
        <v>398.6</v>
      </c>
      <c r="K593" s="231">
        <f>SUM(L593:O593)</f>
        <v>9599.66</v>
      </c>
      <c r="L593" s="41">
        <v>0</v>
      </c>
      <c r="M593" s="41">
        <v>0</v>
      </c>
      <c r="N593" s="41">
        <v>0</v>
      </c>
      <c r="O593" s="279">
        <f>'[1]Прод. прилож (2)'!$D$645</f>
        <v>9599.66</v>
      </c>
      <c r="P593" s="41">
        <f t="shared" si="145"/>
        <v>13.44866909498459</v>
      </c>
      <c r="Q593" s="231">
        <v>9673</v>
      </c>
      <c r="R593" s="57" t="s">
        <v>34</v>
      </c>
      <c r="S593" s="83"/>
      <c r="T593" s="83"/>
      <c r="U593" s="83"/>
    </row>
    <row r="594" spans="1:207" s="113" customFormat="1" ht="30" customHeight="1" x14ac:dyDescent="0.25">
      <c r="A594" s="228">
        <v>454</v>
      </c>
      <c r="B594" s="75" t="s">
        <v>266</v>
      </c>
      <c r="C594" s="184">
        <v>1957</v>
      </c>
      <c r="D594" s="184" t="s">
        <v>141</v>
      </c>
      <c r="E594" s="184" t="s">
        <v>16</v>
      </c>
      <c r="F594" s="230">
        <v>2</v>
      </c>
      <c r="G594" s="230">
        <v>1</v>
      </c>
      <c r="H594" s="39">
        <v>804.4</v>
      </c>
      <c r="I594" s="44">
        <v>0</v>
      </c>
      <c r="J594" s="39">
        <v>451.8</v>
      </c>
      <c r="K594" s="231">
        <f t="shared" si="144"/>
        <v>14158.31</v>
      </c>
      <c r="L594" s="187">
        <v>0</v>
      </c>
      <c r="M594" s="187">
        <v>0</v>
      </c>
      <c r="N594" s="187">
        <v>0</v>
      </c>
      <c r="O594" s="187">
        <f>'[2]Прод. прилож (2)'!$D$1325</f>
        <v>14158.31</v>
      </c>
      <c r="P594" s="187">
        <f t="shared" si="145"/>
        <v>17.601081551466933</v>
      </c>
      <c r="Q594" s="41">
        <v>9673</v>
      </c>
      <c r="R594" s="57" t="s">
        <v>35</v>
      </c>
      <c r="S594" s="46"/>
      <c r="T594" s="15"/>
      <c r="U594" s="15"/>
    </row>
    <row r="595" spans="1:207" s="113" customFormat="1" ht="30" customHeight="1" x14ac:dyDescent="0.25">
      <c r="A595" s="228">
        <v>455</v>
      </c>
      <c r="B595" s="77" t="s">
        <v>249</v>
      </c>
      <c r="C595" s="229">
        <v>1966</v>
      </c>
      <c r="D595" s="184" t="s">
        <v>141</v>
      </c>
      <c r="E595" s="184" t="s">
        <v>16</v>
      </c>
      <c r="F595" s="230">
        <v>2</v>
      </c>
      <c r="G595" s="230">
        <v>2</v>
      </c>
      <c r="H595" s="39">
        <v>559.5</v>
      </c>
      <c r="I595" s="39">
        <v>71.099999999999994</v>
      </c>
      <c r="J595" s="39">
        <v>235.5</v>
      </c>
      <c r="K595" s="231">
        <f t="shared" si="144"/>
        <v>13516.54</v>
      </c>
      <c r="L595" s="187">
        <v>0</v>
      </c>
      <c r="M595" s="187">
        <v>0</v>
      </c>
      <c r="N595" s="187">
        <v>0</v>
      </c>
      <c r="O595" s="187">
        <f>'[2]Прод. прилож (2)'!$D$1326</f>
        <v>13516.54</v>
      </c>
      <c r="P595" s="187">
        <f t="shared" si="145"/>
        <v>24.158248436103666</v>
      </c>
      <c r="Q595" s="41">
        <v>9673</v>
      </c>
      <c r="R595" s="57" t="s">
        <v>35</v>
      </c>
      <c r="S595" s="46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5"/>
      <c r="DA595" s="15"/>
      <c r="DB595" s="15"/>
      <c r="DC595" s="15"/>
      <c r="DD595" s="15"/>
      <c r="DE595" s="15"/>
      <c r="DF595" s="15"/>
      <c r="DG595" s="15"/>
      <c r="DH595" s="15"/>
      <c r="DI595" s="15"/>
      <c r="DJ595" s="15"/>
      <c r="DK595" s="15"/>
      <c r="DL595" s="15"/>
      <c r="DM595" s="15"/>
      <c r="DN595" s="15"/>
      <c r="DO595" s="15"/>
      <c r="DP595" s="15"/>
      <c r="DQ595" s="15"/>
      <c r="DR595" s="15"/>
      <c r="DS595" s="15"/>
      <c r="DT595" s="15"/>
      <c r="DU595" s="15"/>
      <c r="DV595" s="15"/>
      <c r="DW595" s="15"/>
      <c r="DX595" s="15"/>
      <c r="DY595" s="15"/>
      <c r="DZ595" s="15"/>
      <c r="EA595" s="15"/>
      <c r="EB595" s="15"/>
      <c r="EC595" s="15"/>
      <c r="ED595" s="15"/>
      <c r="EE595" s="15"/>
      <c r="EF595" s="15"/>
      <c r="EG595" s="15"/>
      <c r="EH595" s="15"/>
      <c r="EI595" s="15"/>
      <c r="EJ595" s="15"/>
      <c r="EK595" s="15"/>
      <c r="EL595" s="15"/>
      <c r="EM595" s="15"/>
      <c r="EN595" s="15"/>
      <c r="EO595" s="15"/>
      <c r="EP595" s="15"/>
      <c r="EQ595" s="15"/>
      <c r="ER595" s="15"/>
      <c r="ES595" s="15"/>
      <c r="ET595" s="15"/>
      <c r="EU595" s="15"/>
      <c r="EV595" s="15"/>
      <c r="EW595" s="15"/>
      <c r="EX595" s="15"/>
      <c r="EY595" s="15"/>
      <c r="EZ595" s="15"/>
      <c r="FA595" s="15"/>
      <c r="FB595" s="15"/>
      <c r="FC595" s="15"/>
      <c r="FD595" s="15"/>
      <c r="FE595" s="15"/>
      <c r="FF595" s="15"/>
      <c r="FG595" s="15"/>
      <c r="FH595" s="15"/>
      <c r="FI595" s="15"/>
      <c r="FJ595" s="15"/>
      <c r="FK595" s="15"/>
      <c r="FL595" s="15"/>
      <c r="FM595" s="15"/>
      <c r="FN595" s="15"/>
      <c r="FO595" s="15"/>
      <c r="FP595" s="15"/>
      <c r="FQ595" s="15"/>
      <c r="FR595" s="15"/>
      <c r="FS595" s="15"/>
      <c r="FT595" s="15"/>
      <c r="FU595" s="15"/>
      <c r="FV595" s="15"/>
      <c r="FW595" s="15"/>
      <c r="FX595" s="15"/>
      <c r="FY595" s="15"/>
      <c r="FZ595" s="15"/>
      <c r="GA595" s="15"/>
      <c r="GB595" s="15"/>
      <c r="GC595" s="15"/>
      <c r="GD595" s="15"/>
      <c r="GE595" s="15"/>
      <c r="GF595" s="15"/>
      <c r="GG595" s="15"/>
      <c r="GH595" s="15"/>
      <c r="GI595" s="15"/>
      <c r="GJ595" s="15"/>
      <c r="GK595" s="15"/>
      <c r="GL595" s="15"/>
      <c r="GM595" s="15"/>
      <c r="GN595" s="15"/>
      <c r="GO595" s="15"/>
      <c r="GP595" s="15"/>
      <c r="GQ595" s="15"/>
      <c r="GR595" s="15"/>
      <c r="GS595" s="15"/>
      <c r="GT595" s="15"/>
      <c r="GU595" s="15"/>
      <c r="GV595" s="15"/>
      <c r="GW595" s="15"/>
      <c r="GX595" s="15"/>
      <c r="GY595" s="15"/>
    </row>
    <row r="596" spans="1:207" s="113" customFormat="1" ht="30" customHeight="1" x14ac:dyDescent="0.25">
      <c r="A596" s="228">
        <v>456</v>
      </c>
      <c r="B596" s="78" t="s">
        <v>267</v>
      </c>
      <c r="C596" s="229">
        <v>1961</v>
      </c>
      <c r="D596" s="184" t="s">
        <v>141</v>
      </c>
      <c r="E596" s="184" t="s">
        <v>16</v>
      </c>
      <c r="F596" s="230">
        <v>3</v>
      </c>
      <c r="G596" s="230">
        <v>1</v>
      </c>
      <c r="H596" s="39">
        <v>1038.9000000000001</v>
      </c>
      <c r="I596" s="44">
        <v>0</v>
      </c>
      <c r="J596" s="39">
        <v>602.6</v>
      </c>
      <c r="K596" s="231">
        <f t="shared" si="144"/>
        <v>22922.639999999999</v>
      </c>
      <c r="L596" s="187">
        <v>0</v>
      </c>
      <c r="M596" s="187">
        <v>0</v>
      </c>
      <c r="N596" s="187">
        <v>0</v>
      </c>
      <c r="O596" s="187">
        <f>'[2]Прод. прилож (2)'!$D$1327</f>
        <v>22922.639999999999</v>
      </c>
      <c r="P596" s="187">
        <f t="shared" si="145"/>
        <v>22.064337279815188</v>
      </c>
      <c r="Q596" s="41">
        <v>9673</v>
      </c>
      <c r="R596" s="57" t="s">
        <v>35</v>
      </c>
      <c r="S596" s="15"/>
      <c r="T596" s="15"/>
      <c r="U596" s="15"/>
    </row>
    <row r="597" spans="1:207" s="113" customFormat="1" ht="30" customHeight="1" x14ac:dyDescent="0.25">
      <c r="A597" s="228">
        <v>457</v>
      </c>
      <c r="B597" s="186" t="s">
        <v>664</v>
      </c>
      <c r="C597" s="229">
        <v>1980</v>
      </c>
      <c r="D597" s="229" t="s">
        <v>141</v>
      </c>
      <c r="E597" s="184" t="s">
        <v>18</v>
      </c>
      <c r="F597" s="230">
        <v>2</v>
      </c>
      <c r="G597" s="230">
        <v>1</v>
      </c>
      <c r="H597" s="39">
        <v>844.1</v>
      </c>
      <c r="I597" s="284">
        <v>0</v>
      </c>
      <c r="J597" s="116">
        <v>501.8</v>
      </c>
      <c r="K597" s="231">
        <f>SUM(L597:O597)</f>
        <v>2850927.4699999997</v>
      </c>
      <c r="L597" s="187">
        <v>0</v>
      </c>
      <c r="M597" s="187">
        <v>0</v>
      </c>
      <c r="N597" s="187">
        <v>0</v>
      </c>
      <c r="O597" s="187">
        <f>'[1]Прод. прилож (2)'!$D$647</f>
        <v>2850927.4699999997</v>
      </c>
      <c r="P597" s="187">
        <f>K597/H597</f>
        <v>3377.4759744106145</v>
      </c>
      <c r="Q597" s="41">
        <v>9673</v>
      </c>
      <c r="R597" s="57" t="s">
        <v>34</v>
      </c>
      <c r="S597" s="46"/>
      <c r="T597" s="15"/>
      <c r="U597" s="15"/>
    </row>
    <row r="598" spans="1:207" s="113" customFormat="1" ht="30" customHeight="1" x14ac:dyDescent="0.25">
      <c r="A598" s="228">
        <v>458</v>
      </c>
      <c r="B598" s="186" t="s">
        <v>665</v>
      </c>
      <c r="C598" s="229">
        <v>1980</v>
      </c>
      <c r="D598" s="229" t="s">
        <v>141</v>
      </c>
      <c r="E598" s="184" t="s">
        <v>18</v>
      </c>
      <c r="F598" s="230">
        <v>2</v>
      </c>
      <c r="G598" s="230">
        <v>1</v>
      </c>
      <c r="H598" s="39">
        <v>844.1</v>
      </c>
      <c r="I598" s="284">
        <v>0</v>
      </c>
      <c r="J598" s="116">
        <v>500.3</v>
      </c>
      <c r="K598" s="231">
        <f>SUM(L598:O598)</f>
        <v>2850959.9299999997</v>
      </c>
      <c r="L598" s="187">
        <v>0</v>
      </c>
      <c r="M598" s="187">
        <v>0</v>
      </c>
      <c r="N598" s="187">
        <v>0</v>
      </c>
      <c r="O598" s="187">
        <f>'[1]Прод. прилож (2)'!$D$648</f>
        <v>2850959.9299999997</v>
      </c>
      <c r="P598" s="187">
        <f>K598/H598</f>
        <v>3377.5144295699556</v>
      </c>
      <c r="Q598" s="41">
        <v>9673</v>
      </c>
      <c r="R598" s="57" t="s">
        <v>34</v>
      </c>
      <c r="S598" s="15"/>
      <c r="T598" s="15"/>
      <c r="U598" s="15"/>
    </row>
    <row r="599" spans="1:207" s="113" customFormat="1" ht="30" customHeight="1" x14ac:dyDescent="0.25">
      <c r="A599" s="228">
        <v>459</v>
      </c>
      <c r="B599" s="186" t="s">
        <v>666</v>
      </c>
      <c r="C599" s="229">
        <v>1964</v>
      </c>
      <c r="D599" s="229" t="s">
        <v>141</v>
      </c>
      <c r="E599" s="184" t="s">
        <v>16</v>
      </c>
      <c r="F599" s="230">
        <v>2</v>
      </c>
      <c r="G599" s="230">
        <v>1</v>
      </c>
      <c r="H599" s="39">
        <v>272.39999999999998</v>
      </c>
      <c r="I599" s="284">
        <v>0</v>
      </c>
      <c r="J599" s="116">
        <v>188.3</v>
      </c>
      <c r="K599" s="231">
        <f>SUM(L599:O599)</f>
        <v>14128.26</v>
      </c>
      <c r="L599" s="187">
        <v>0</v>
      </c>
      <c r="M599" s="187">
        <v>0</v>
      </c>
      <c r="N599" s="187">
        <v>0</v>
      </c>
      <c r="O599" s="187">
        <f>'[1]Прод. прилож (2)'!$D$649</f>
        <v>14128.26</v>
      </c>
      <c r="P599" s="187">
        <f>K599/H599</f>
        <v>51.865859030837008</v>
      </c>
      <c r="Q599" s="41">
        <v>9673</v>
      </c>
      <c r="R599" s="57" t="s">
        <v>34</v>
      </c>
      <c r="S599" s="15"/>
      <c r="T599" s="15"/>
      <c r="U599" s="15"/>
    </row>
    <row r="600" spans="1:207" s="113" customFormat="1" ht="30" customHeight="1" x14ac:dyDescent="0.25">
      <c r="A600" s="228">
        <v>460</v>
      </c>
      <c r="B600" s="78" t="s">
        <v>1359</v>
      </c>
      <c r="C600" s="229">
        <v>1965</v>
      </c>
      <c r="D600" s="229" t="s">
        <v>141</v>
      </c>
      <c r="E600" s="184" t="s">
        <v>16</v>
      </c>
      <c r="F600" s="230">
        <v>2</v>
      </c>
      <c r="G600" s="230">
        <v>2</v>
      </c>
      <c r="H600" s="39">
        <v>596.9</v>
      </c>
      <c r="I600" s="279">
        <v>0</v>
      </c>
      <c r="J600" s="39">
        <v>560</v>
      </c>
      <c r="K600" s="231">
        <f t="shared" ref="K600:K606" si="150">SUM(L600:O600)</f>
        <v>33707.08</v>
      </c>
      <c r="L600" s="187">
        <v>0</v>
      </c>
      <c r="M600" s="187">
        <v>0</v>
      </c>
      <c r="N600" s="187">
        <v>0</v>
      </c>
      <c r="O600" s="187">
        <f>'[2]Прод. прилож (2)'!$D$1328</f>
        <v>33707.08</v>
      </c>
      <c r="P600" s="187">
        <f t="shared" ref="P600:P606" si="151">K600/H600</f>
        <v>56.470229519182446</v>
      </c>
      <c r="Q600" s="41">
        <v>9673</v>
      </c>
      <c r="R600" s="57" t="s">
        <v>35</v>
      </c>
      <c r="S600" s="53"/>
      <c r="T600" s="16"/>
      <c r="U600" s="15"/>
    </row>
    <row r="601" spans="1:207" s="113" customFormat="1" ht="30" customHeight="1" x14ac:dyDescent="0.25">
      <c r="A601" s="228">
        <v>461</v>
      </c>
      <c r="B601" s="221" t="s">
        <v>1112</v>
      </c>
      <c r="C601" s="200">
        <v>1965</v>
      </c>
      <c r="D601" s="200" t="s">
        <v>141</v>
      </c>
      <c r="E601" s="202" t="s">
        <v>16</v>
      </c>
      <c r="F601" s="205">
        <v>2</v>
      </c>
      <c r="G601" s="205">
        <v>2</v>
      </c>
      <c r="H601" s="217">
        <v>537.1</v>
      </c>
      <c r="I601" s="211">
        <v>0</v>
      </c>
      <c r="J601" s="213">
        <v>487.9</v>
      </c>
      <c r="K601" s="231">
        <f t="shared" si="150"/>
        <v>11253.7</v>
      </c>
      <c r="L601" s="187">
        <v>0</v>
      </c>
      <c r="M601" s="187">
        <v>0</v>
      </c>
      <c r="N601" s="187">
        <v>0</v>
      </c>
      <c r="O601" s="187">
        <f>'[1]Прод. прилож (2)'!$D$651</f>
        <v>11253.7</v>
      </c>
      <c r="P601" s="187">
        <f t="shared" si="151"/>
        <v>20.952708992738781</v>
      </c>
      <c r="Q601" s="41">
        <v>9673</v>
      </c>
      <c r="R601" s="57" t="s">
        <v>34</v>
      </c>
      <c r="S601" s="53"/>
      <c r="T601" s="16"/>
      <c r="U601" s="15"/>
    </row>
    <row r="602" spans="1:207" s="113" customFormat="1" ht="30" customHeight="1" x14ac:dyDescent="0.25">
      <c r="A602" s="329">
        <v>462</v>
      </c>
      <c r="B602" s="327" t="s">
        <v>669</v>
      </c>
      <c r="C602" s="315">
        <v>1962</v>
      </c>
      <c r="D602" s="315" t="s">
        <v>141</v>
      </c>
      <c r="E602" s="313" t="s">
        <v>16</v>
      </c>
      <c r="F602" s="343">
        <v>2</v>
      </c>
      <c r="G602" s="343">
        <v>2</v>
      </c>
      <c r="H602" s="319">
        <v>375.6</v>
      </c>
      <c r="I602" s="321">
        <v>0</v>
      </c>
      <c r="J602" s="311">
        <v>258</v>
      </c>
      <c r="K602" s="231">
        <f t="shared" si="150"/>
        <v>25210.74</v>
      </c>
      <c r="L602" s="187">
        <v>0</v>
      </c>
      <c r="M602" s="187">
        <v>0</v>
      </c>
      <c r="N602" s="187">
        <v>0</v>
      </c>
      <c r="O602" s="187">
        <f>'[1]Прод. прилож (2)'!$D$653</f>
        <v>25210.74</v>
      </c>
      <c r="P602" s="187">
        <f t="shared" si="151"/>
        <v>67.121246006389782</v>
      </c>
      <c r="Q602" s="41">
        <v>9673</v>
      </c>
      <c r="R602" s="57" t="s">
        <v>34</v>
      </c>
      <c r="S602" s="53"/>
      <c r="T602" s="16"/>
      <c r="U602" s="15"/>
    </row>
    <row r="603" spans="1:207" s="113" customFormat="1" ht="30" customHeight="1" x14ac:dyDescent="0.25">
      <c r="A603" s="330"/>
      <c r="B603" s="328"/>
      <c r="C603" s="316"/>
      <c r="D603" s="316"/>
      <c r="E603" s="314"/>
      <c r="F603" s="344"/>
      <c r="G603" s="344"/>
      <c r="H603" s="320"/>
      <c r="I603" s="322"/>
      <c r="J603" s="312"/>
      <c r="K603" s="231">
        <f t="shared" si="150"/>
        <v>3025445</v>
      </c>
      <c r="L603" s="187">
        <v>0</v>
      </c>
      <c r="M603" s="187">
        <v>0</v>
      </c>
      <c r="N603" s="187">
        <v>0</v>
      </c>
      <c r="O603" s="187">
        <f>'[2]Прод. прилож (2)'!$D$1329</f>
        <v>3025445</v>
      </c>
      <c r="P603" s="187">
        <f>K603/H602</f>
        <v>8054.9653887113946</v>
      </c>
      <c r="Q603" s="41">
        <v>9673</v>
      </c>
      <c r="R603" s="57" t="s">
        <v>35</v>
      </c>
      <c r="S603" s="53"/>
      <c r="T603" s="16"/>
      <c r="U603" s="15"/>
    </row>
    <row r="604" spans="1:207" s="113" customFormat="1" ht="30" customHeight="1" x14ac:dyDescent="0.25">
      <c r="A604" s="228">
        <v>463</v>
      </c>
      <c r="B604" s="78" t="s">
        <v>670</v>
      </c>
      <c r="C604" s="184">
        <v>1962</v>
      </c>
      <c r="D604" s="184" t="s">
        <v>141</v>
      </c>
      <c r="E604" s="184" t="s">
        <v>16</v>
      </c>
      <c r="F604" s="230">
        <v>2</v>
      </c>
      <c r="G604" s="230">
        <v>2</v>
      </c>
      <c r="H604" s="231">
        <v>362.4</v>
      </c>
      <c r="I604" s="232">
        <v>0</v>
      </c>
      <c r="J604" s="232">
        <v>258.5</v>
      </c>
      <c r="K604" s="231">
        <f t="shared" si="150"/>
        <v>3416374.6499999994</v>
      </c>
      <c r="L604" s="187">
        <v>0</v>
      </c>
      <c r="M604" s="187">
        <v>0</v>
      </c>
      <c r="N604" s="187">
        <v>0</v>
      </c>
      <c r="O604" s="231">
        <f>'[1]Прод. прилож (2)'!$D$180</f>
        <v>3416374.6499999994</v>
      </c>
      <c r="P604" s="187">
        <f t="shared" si="151"/>
        <v>9427.0823675496686</v>
      </c>
      <c r="Q604" s="41">
        <v>9673</v>
      </c>
      <c r="R604" s="57" t="s">
        <v>33</v>
      </c>
      <c r="S604" s="137"/>
      <c r="T604" s="16"/>
      <c r="U604" s="15"/>
    </row>
    <row r="605" spans="1:207" s="113" customFormat="1" ht="30" customHeight="1" x14ac:dyDescent="0.25">
      <c r="A605" s="228">
        <v>464</v>
      </c>
      <c r="B605" s="186" t="s">
        <v>667</v>
      </c>
      <c r="C605" s="229">
        <v>1963</v>
      </c>
      <c r="D605" s="229" t="s">
        <v>141</v>
      </c>
      <c r="E605" s="184" t="s">
        <v>16</v>
      </c>
      <c r="F605" s="230">
        <v>2</v>
      </c>
      <c r="G605" s="230">
        <v>2</v>
      </c>
      <c r="H605" s="39">
        <v>420.2</v>
      </c>
      <c r="I605" s="284">
        <v>0</v>
      </c>
      <c r="J605" s="116">
        <v>379.2</v>
      </c>
      <c r="K605" s="231">
        <f t="shared" si="150"/>
        <v>1915902.22</v>
      </c>
      <c r="L605" s="187">
        <v>0</v>
      </c>
      <c r="M605" s="187">
        <v>0</v>
      </c>
      <c r="N605" s="187">
        <v>0</v>
      </c>
      <c r="O605" s="187">
        <f>'[1]Прод. прилож (2)'!$D$181</f>
        <v>1915902.22</v>
      </c>
      <c r="P605" s="187">
        <f t="shared" si="151"/>
        <v>4559.5007615421227</v>
      </c>
      <c r="Q605" s="41">
        <v>9673</v>
      </c>
      <c r="R605" s="57" t="s">
        <v>33</v>
      </c>
      <c r="S605" s="137"/>
      <c r="T605" s="16"/>
      <c r="U605" s="15"/>
    </row>
    <row r="606" spans="1:207" s="14" customFormat="1" ht="30" customHeight="1" x14ac:dyDescent="0.25">
      <c r="A606" s="228">
        <v>465</v>
      </c>
      <c r="B606" s="221" t="s">
        <v>668</v>
      </c>
      <c r="C606" s="200">
        <v>1966</v>
      </c>
      <c r="D606" s="200" t="s">
        <v>141</v>
      </c>
      <c r="E606" s="202" t="s">
        <v>16</v>
      </c>
      <c r="F606" s="205">
        <v>2</v>
      </c>
      <c r="G606" s="205">
        <v>2</v>
      </c>
      <c r="H606" s="217">
        <v>308.5</v>
      </c>
      <c r="I606" s="211">
        <v>0</v>
      </c>
      <c r="J606" s="213">
        <v>273.5</v>
      </c>
      <c r="K606" s="224">
        <f t="shared" si="150"/>
        <v>14703.17</v>
      </c>
      <c r="L606" s="235">
        <v>0</v>
      </c>
      <c r="M606" s="235">
        <v>0</v>
      </c>
      <c r="N606" s="235">
        <v>0</v>
      </c>
      <c r="O606" s="235">
        <f>'[1]Прод. прилож (2)'!$D$652</f>
        <v>14703.17</v>
      </c>
      <c r="P606" s="235">
        <f t="shared" si="151"/>
        <v>47.660194489465155</v>
      </c>
      <c r="Q606" s="237">
        <v>9673</v>
      </c>
      <c r="R606" s="259" t="s">
        <v>34</v>
      </c>
      <c r="S606" s="17"/>
      <c r="T606" s="17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</row>
    <row r="607" spans="1:207" s="15" customFormat="1" ht="30" customHeight="1" x14ac:dyDescent="0.25">
      <c r="A607" s="228">
        <v>466</v>
      </c>
      <c r="B607" s="78" t="s">
        <v>671</v>
      </c>
      <c r="C607" s="229">
        <v>1963</v>
      </c>
      <c r="D607" s="229" t="s">
        <v>141</v>
      </c>
      <c r="E607" s="184" t="s">
        <v>16</v>
      </c>
      <c r="F607" s="230">
        <v>2</v>
      </c>
      <c r="G607" s="230">
        <v>1</v>
      </c>
      <c r="H607" s="279">
        <v>423.9</v>
      </c>
      <c r="I607" s="279">
        <v>0</v>
      </c>
      <c r="J607" s="279">
        <v>373.5</v>
      </c>
      <c r="K607" s="231">
        <f t="shared" ref="K607:K626" si="152">SUM(L607:O607)</f>
        <v>32742.53</v>
      </c>
      <c r="L607" s="187">
        <v>0</v>
      </c>
      <c r="M607" s="187">
        <v>0</v>
      </c>
      <c r="N607" s="187">
        <v>0</v>
      </c>
      <c r="O607" s="187">
        <f>'[2]Прод. прилож (2)'!$D$1330</f>
        <v>32742.53</v>
      </c>
      <c r="P607" s="187">
        <f t="shared" ref="P607:P625" si="153">K607/H607</f>
        <v>77.241165369190853</v>
      </c>
      <c r="Q607" s="41">
        <v>9673</v>
      </c>
      <c r="R607" s="57" t="s">
        <v>35</v>
      </c>
    </row>
    <row r="608" spans="1:207" s="14" customFormat="1" ht="30" customHeight="1" x14ac:dyDescent="0.25">
      <c r="A608" s="329">
        <v>467</v>
      </c>
      <c r="B608" s="429" t="s">
        <v>672</v>
      </c>
      <c r="C608" s="329">
        <v>1950</v>
      </c>
      <c r="D608" s="329" t="s">
        <v>141</v>
      </c>
      <c r="E608" s="329" t="s">
        <v>16</v>
      </c>
      <c r="F608" s="382">
        <v>2</v>
      </c>
      <c r="G608" s="382">
        <v>1</v>
      </c>
      <c r="H608" s="394">
        <v>481.8</v>
      </c>
      <c r="I608" s="392">
        <v>0</v>
      </c>
      <c r="J608" s="392">
        <v>488.8</v>
      </c>
      <c r="K608" s="225">
        <f t="shared" ref="K608" si="154">SUM(L608:O608)</f>
        <v>974669.3</v>
      </c>
      <c r="L608" s="236">
        <v>0</v>
      </c>
      <c r="M608" s="236">
        <v>0</v>
      </c>
      <c r="N608" s="236">
        <v>0</v>
      </c>
      <c r="O608" s="236">
        <f>'[1]Прод. прилож (2)'!$D$183</f>
        <v>974669.3</v>
      </c>
      <c r="P608" s="236">
        <f t="shared" ref="P608" si="155">K608/H608</f>
        <v>2022.974885844749</v>
      </c>
      <c r="Q608" s="238">
        <v>9673</v>
      </c>
      <c r="R608" s="244" t="s">
        <v>33</v>
      </c>
      <c r="S608" s="126"/>
    </row>
    <row r="609" spans="1:21" s="14" customFormat="1" ht="30" customHeight="1" x14ac:dyDescent="0.25">
      <c r="A609" s="330"/>
      <c r="B609" s="430" t="s">
        <v>672</v>
      </c>
      <c r="C609" s="330">
        <v>1950</v>
      </c>
      <c r="D609" s="330" t="s">
        <v>141</v>
      </c>
      <c r="E609" s="330" t="s">
        <v>16</v>
      </c>
      <c r="F609" s="383">
        <v>2</v>
      </c>
      <c r="G609" s="383">
        <v>1</v>
      </c>
      <c r="H609" s="395">
        <v>503.8</v>
      </c>
      <c r="I609" s="393">
        <v>0</v>
      </c>
      <c r="J609" s="393">
        <v>488.8</v>
      </c>
      <c r="K609" s="231">
        <f t="shared" si="152"/>
        <v>5015116.08</v>
      </c>
      <c r="L609" s="187">
        <v>0</v>
      </c>
      <c r="M609" s="187">
        <v>0</v>
      </c>
      <c r="N609" s="187">
        <v>0</v>
      </c>
      <c r="O609" s="187">
        <f>'[1]Прод. прилож (2)'!$D$655</f>
        <v>5015116.08</v>
      </c>
      <c r="P609" s="187">
        <f t="shared" si="153"/>
        <v>9954.5773719730059</v>
      </c>
      <c r="Q609" s="41">
        <v>9673</v>
      </c>
      <c r="R609" s="57" t="s">
        <v>34</v>
      </c>
    </row>
    <row r="610" spans="1:21" s="14" customFormat="1" ht="30" customHeight="1" x14ac:dyDescent="0.25">
      <c r="A610" s="228">
        <v>468</v>
      </c>
      <c r="B610" s="78" t="s">
        <v>673</v>
      </c>
      <c r="C610" s="229">
        <v>1961</v>
      </c>
      <c r="D610" s="229" t="s">
        <v>141</v>
      </c>
      <c r="E610" s="184" t="s">
        <v>16</v>
      </c>
      <c r="F610" s="230">
        <v>2</v>
      </c>
      <c r="G610" s="230">
        <v>1</v>
      </c>
      <c r="H610" s="279">
        <v>500.9</v>
      </c>
      <c r="I610" s="279">
        <v>0</v>
      </c>
      <c r="J610" s="279">
        <v>461.9</v>
      </c>
      <c r="K610" s="231">
        <f t="shared" si="152"/>
        <v>32742.53</v>
      </c>
      <c r="L610" s="187">
        <v>0</v>
      </c>
      <c r="M610" s="187">
        <v>0</v>
      </c>
      <c r="N610" s="187">
        <v>0</v>
      </c>
      <c r="O610" s="187">
        <f>'[2]Прод. прилож (2)'!$D$1331</f>
        <v>32742.53</v>
      </c>
      <c r="P610" s="187">
        <f t="shared" si="153"/>
        <v>65.367398682371729</v>
      </c>
      <c r="Q610" s="41">
        <v>9673</v>
      </c>
      <c r="R610" s="57" t="s">
        <v>35</v>
      </c>
    </row>
    <row r="611" spans="1:21" s="84" customFormat="1" ht="30" customHeight="1" x14ac:dyDescent="0.25">
      <c r="A611" s="228">
        <v>469</v>
      </c>
      <c r="B611" s="221" t="s">
        <v>1000</v>
      </c>
      <c r="C611" s="200">
        <v>1950</v>
      </c>
      <c r="D611" s="202" t="s">
        <v>141</v>
      </c>
      <c r="E611" s="200" t="s">
        <v>16</v>
      </c>
      <c r="F611" s="215">
        <v>2</v>
      </c>
      <c r="G611" s="215">
        <v>1</v>
      </c>
      <c r="H611" s="263">
        <v>502.3</v>
      </c>
      <c r="I611" s="257">
        <v>465.3</v>
      </c>
      <c r="J611" s="257">
        <v>465.3</v>
      </c>
      <c r="K611" s="231">
        <f t="shared" si="152"/>
        <v>1526080</v>
      </c>
      <c r="L611" s="39">
        <v>0</v>
      </c>
      <c r="M611" s="39">
        <v>0</v>
      </c>
      <c r="N611" s="39">
        <v>0</v>
      </c>
      <c r="O611" s="39">
        <f>'[1]Прод. прилож (2)'!$D$184</f>
        <v>1526080</v>
      </c>
      <c r="P611" s="41">
        <f>K611/H611</f>
        <v>3038.1843519808876</v>
      </c>
      <c r="Q611" s="231">
        <v>9673</v>
      </c>
      <c r="R611" s="45" t="s">
        <v>33</v>
      </c>
      <c r="S611" s="128"/>
      <c r="T611" s="83"/>
      <c r="U611" s="83"/>
    </row>
    <row r="612" spans="1:21" s="84" customFormat="1" ht="30" customHeight="1" x14ac:dyDescent="0.25">
      <c r="A612" s="228">
        <v>470</v>
      </c>
      <c r="B612" s="221" t="s">
        <v>1221</v>
      </c>
      <c r="C612" s="200">
        <v>1950</v>
      </c>
      <c r="D612" s="202" t="s">
        <v>141</v>
      </c>
      <c r="E612" s="200" t="s">
        <v>16</v>
      </c>
      <c r="F612" s="215">
        <v>2</v>
      </c>
      <c r="G612" s="215">
        <v>1</v>
      </c>
      <c r="H612" s="263">
        <v>426.7</v>
      </c>
      <c r="I612" s="257">
        <v>465.3</v>
      </c>
      <c r="J612" s="257">
        <v>465.3</v>
      </c>
      <c r="K612" s="231">
        <f t="shared" ref="K612" si="156">SUM(L612:O612)</f>
        <v>223700.4</v>
      </c>
      <c r="L612" s="39">
        <v>0</v>
      </c>
      <c r="M612" s="39">
        <v>0</v>
      </c>
      <c r="N612" s="39">
        <v>0</v>
      </c>
      <c r="O612" s="39">
        <f>'[1]Прод. прилож (2)'!$D$185</f>
        <v>223700.4</v>
      </c>
      <c r="P612" s="41">
        <f>K612/H612</f>
        <v>524.25685493320839</v>
      </c>
      <c r="Q612" s="231">
        <v>9673</v>
      </c>
      <c r="R612" s="45" t="s">
        <v>33</v>
      </c>
      <c r="S612" s="128"/>
      <c r="T612" s="83"/>
      <c r="U612" s="83"/>
    </row>
    <row r="613" spans="1:21" s="14" customFormat="1" ht="30" customHeight="1" x14ac:dyDescent="0.25">
      <c r="A613" s="315">
        <v>471</v>
      </c>
      <c r="B613" s="327" t="s">
        <v>674</v>
      </c>
      <c r="C613" s="315">
        <v>1962</v>
      </c>
      <c r="D613" s="315" t="s">
        <v>141</v>
      </c>
      <c r="E613" s="313" t="s">
        <v>16</v>
      </c>
      <c r="F613" s="343">
        <v>2</v>
      </c>
      <c r="G613" s="343">
        <v>1</v>
      </c>
      <c r="H613" s="335">
        <v>314.60000000000002</v>
      </c>
      <c r="I613" s="321">
        <v>0</v>
      </c>
      <c r="J613" s="321">
        <v>277.60000000000002</v>
      </c>
      <c r="K613" s="231">
        <f t="shared" si="152"/>
        <v>2522285.63</v>
      </c>
      <c r="L613" s="187">
        <v>0</v>
      </c>
      <c r="M613" s="187">
        <v>0</v>
      </c>
      <c r="N613" s="187">
        <v>0</v>
      </c>
      <c r="O613" s="187">
        <f>'[1]Прод. прилож (2)'!$D$186</f>
        <v>2522285.63</v>
      </c>
      <c r="P613" s="187">
        <f t="shared" si="153"/>
        <v>8017.436840432294</v>
      </c>
      <c r="Q613" s="41">
        <v>9673</v>
      </c>
      <c r="R613" s="57" t="s">
        <v>33</v>
      </c>
      <c r="S613" s="126"/>
    </row>
    <row r="614" spans="1:21" s="14" customFormat="1" ht="30" customHeight="1" x14ac:dyDescent="0.25">
      <c r="A614" s="326"/>
      <c r="B614" s="328"/>
      <c r="C614" s="316"/>
      <c r="D614" s="316"/>
      <c r="E614" s="314"/>
      <c r="F614" s="344"/>
      <c r="G614" s="344"/>
      <c r="H614" s="334"/>
      <c r="I614" s="322"/>
      <c r="J614" s="322"/>
      <c r="K614" s="231">
        <f t="shared" ref="K614" si="157">SUM(L614:O614)</f>
        <v>1476158.65</v>
      </c>
      <c r="L614" s="187">
        <v>0</v>
      </c>
      <c r="M614" s="187">
        <v>0</v>
      </c>
      <c r="N614" s="187">
        <v>0</v>
      </c>
      <c r="O614" s="187">
        <f>'[1]Прод. прилож (2)'!$D$656</f>
        <v>1476158.65</v>
      </c>
      <c r="P614" s="187">
        <f>K614/H613</f>
        <v>4692.1762555626183</v>
      </c>
      <c r="Q614" s="41">
        <v>9673</v>
      </c>
      <c r="R614" s="57" t="s">
        <v>34</v>
      </c>
    </row>
    <row r="615" spans="1:21" s="14" customFormat="1" ht="30" customHeight="1" x14ac:dyDescent="0.25">
      <c r="A615" s="228">
        <v>472</v>
      </c>
      <c r="B615" s="78" t="s">
        <v>675</v>
      </c>
      <c r="C615" s="229">
        <v>1960</v>
      </c>
      <c r="D615" s="229" t="s">
        <v>141</v>
      </c>
      <c r="E615" s="184" t="s">
        <v>16</v>
      </c>
      <c r="F615" s="230">
        <v>2</v>
      </c>
      <c r="G615" s="230">
        <v>3</v>
      </c>
      <c r="H615" s="279">
        <v>595.29999999999995</v>
      </c>
      <c r="I615" s="279">
        <v>0</v>
      </c>
      <c r="J615" s="279">
        <v>535.5</v>
      </c>
      <c r="K615" s="231">
        <f t="shared" si="152"/>
        <v>5957.69</v>
      </c>
      <c r="L615" s="187">
        <v>0</v>
      </c>
      <c r="M615" s="187">
        <v>0</v>
      </c>
      <c r="N615" s="187">
        <v>0</v>
      </c>
      <c r="O615" s="187">
        <f>'[2]Прод. прилож (2)'!$D$1332</f>
        <v>5957.69</v>
      </c>
      <c r="P615" s="187">
        <f t="shared" si="153"/>
        <v>10.007878380648412</v>
      </c>
      <c r="Q615" s="41">
        <v>9673</v>
      </c>
      <c r="R615" s="57" t="s">
        <v>35</v>
      </c>
    </row>
    <row r="616" spans="1:21" s="14" customFormat="1" ht="30" customHeight="1" x14ac:dyDescent="0.25">
      <c r="A616" s="228">
        <v>473</v>
      </c>
      <c r="B616" s="78" t="s">
        <v>676</v>
      </c>
      <c r="C616" s="229">
        <v>1966</v>
      </c>
      <c r="D616" s="229" t="s">
        <v>141</v>
      </c>
      <c r="E616" s="184" t="s">
        <v>16</v>
      </c>
      <c r="F616" s="230">
        <v>2</v>
      </c>
      <c r="G616" s="230">
        <v>2</v>
      </c>
      <c r="H616" s="279">
        <v>425.4</v>
      </c>
      <c r="I616" s="279">
        <v>0</v>
      </c>
      <c r="J616" s="279">
        <v>379.7</v>
      </c>
      <c r="K616" s="231">
        <f t="shared" si="152"/>
        <v>20954.7</v>
      </c>
      <c r="L616" s="187">
        <v>0</v>
      </c>
      <c r="M616" s="187">
        <v>0</v>
      </c>
      <c r="N616" s="187">
        <v>0</v>
      </c>
      <c r="O616" s="187">
        <f>'[2]Прод. прилож (2)'!$D$1333</f>
        <v>20954.7</v>
      </c>
      <c r="P616" s="187">
        <f t="shared" si="153"/>
        <v>49.258815232722149</v>
      </c>
      <c r="Q616" s="41">
        <v>9673</v>
      </c>
      <c r="R616" s="57" t="s">
        <v>35</v>
      </c>
    </row>
    <row r="617" spans="1:21" s="14" customFormat="1" ht="30" customHeight="1" x14ac:dyDescent="0.25">
      <c r="A617" s="228">
        <v>474</v>
      </c>
      <c r="B617" s="78" t="s">
        <v>1228</v>
      </c>
      <c r="C617" s="229">
        <v>1975</v>
      </c>
      <c r="D617" s="229" t="s">
        <v>141</v>
      </c>
      <c r="E617" s="184" t="s">
        <v>16</v>
      </c>
      <c r="F617" s="230">
        <v>2</v>
      </c>
      <c r="G617" s="230">
        <v>3</v>
      </c>
      <c r="H617" s="279">
        <v>775</v>
      </c>
      <c r="I617" s="279">
        <v>0</v>
      </c>
      <c r="J617" s="279">
        <v>777.4</v>
      </c>
      <c r="K617" s="231">
        <f>SUM(L617:O617)</f>
        <v>5289658.37</v>
      </c>
      <c r="L617" s="187">
        <v>0</v>
      </c>
      <c r="M617" s="187">
        <v>0</v>
      </c>
      <c r="N617" s="187">
        <v>0</v>
      </c>
      <c r="O617" s="187">
        <f>'[1]Прод. прилож (2)'!$D$657</f>
        <v>5289658.37</v>
      </c>
      <c r="P617" s="187">
        <f t="shared" si="153"/>
        <v>6825.3656387096771</v>
      </c>
      <c r="Q617" s="41">
        <v>9673</v>
      </c>
      <c r="R617" s="57" t="s">
        <v>34</v>
      </c>
    </row>
    <row r="618" spans="1:21" s="84" customFormat="1" ht="30" customHeight="1" x14ac:dyDescent="0.25">
      <c r="A618" s="228">
        <v>475</v>
      </c>
      <c r="B618" s="78" t="s">
        <v>999</v>
      </c>
      <c r="C618" s="229">
        <v>1959</v>
      </c>
      <c r="D618" s="184" t="s">
        <v>141</v>
      </c>
      <c r="E618" s="229" t="s">
        <v>16</v>
      </c>
      <c r="F618" s="52">
        <v>2</v>
      </c>
      <c r="G618" s="52">
        <v>2</v>
      </c>
      <c r="H618" s="44">
        <v>423.8</v>
      </c>
      <c r="I618" s="120">
        <v>392.5</v>
      </c>
      <c r="J618" s="120">
        <v>392.5</v>
      </c>
      <c r="K618" s="231">
        <f t="shared" si="152"/>
        <v>961240.8</v>
      </c>
      <c r="L618" s="44">
        <v>0</v>
      </c>
      <c r="M618" s="44">
        <v>0</v>
      </c>
      <c r="N618" s="44">
        <v>0</v>
      </c>
      <c r="O618" s="44">
        <f>'[1]Прод. прилож (2)'!$D$187</f>
        <v>961240.8</v>
      </c>
      <c r="P618" s="41">
        <f>K618/H618</f>
        <v>2268.1472392638038</v>
      </c>
      <c r="Q618" s="231">
        <v>9673</v>
      </c>
      <c r="R618" s="45" t="s">
        <v>33</v>
      </c>
      <c r="S618" s="128"/>
      <c r="T618" s="83"/>
      <c r="U618" s="83"/>
    </row>
    <row r="619" spans="1:21" s="14" customFormat="1" ht="30" customHeight="1" x14ac:dyDescent="0.25">
      <c r="A619" s="228">
        <v>476</v>
      </c>
      <c r="B619" s="78" t="s">
        <v>677</v>
      </c>
      <c r="C619" s="229">
        <v>1962</v>
      </c>
      <c r="D619" s="229" t="s">
        <v>141</v>
      </c>
      <c r="E619" s="184" t="s">
        <v>16</v>
      </c>
      <c r="F619" s="230">
        <v>2</v>
      </c>
      <c r="G619" s="230">
        <v>2</v>
      </c>
      <c r="H619" s="279">
        <v>423.8</v>
      </c>
      <c r="I619" s="284">
        <v>0</v>
      </c>
      <c r="J619" s="284">
        <v>378</v>
      </c>
      <c r="K619" s="231">
        <f t="shared" si="152"/>
        <v>14911.13</v>
      </c>
      <c r="L619" s="187">
        <v>0</v>
      </c>
      <c r="M619" s="187">
        <v>0</v>
      </c>
      <c r="N619" s="187">
        <v>0</v>
      </c>
      <c r="O619" s="187">
        <f>'[1]Прод. прилож (2)'!$D$658</f>
        <v>14911.13</v>
      </c>
      <c r="P619" s="187">
        <f t="shared" si="153"/>
        <v>35.184355828220859</v>
      </c>
      <c r="Q619" s="41">
        <v>9673</v>
      </c>
      <c r="R619" s="57" t="s">
        <v>34</v>
      </c>
    </row>
    <row r="620" spans="1:21" s="14" customFormat="1" ht="30" customHeight="1" x14ac:dyDescent="0.25">
      <c r="A620" s="228">
        <v>477</v>
      </c>
      <c r="B620" s="78" t="s">
        <v>678</v>
      </c>
      <c r="C620" s="229">
        <v>1961</v>
      </c>
      <c r="D620" s="229" t="s">
        <v>141</v>
      </c>
      <c r="E620" s="184" t="s">
        <v>16</v>
      </c>
      <c r="F620" s="230">
        <v>2</v>
      </c>
      <c r="G620" s="230">
        <v>1</v>
      </c>
      <c r="H620" s="279">
        <v>301</v>
      </c>
      <c r="I620" s="284">
        <v>0</v>
      </c>
      <c r="J620" s="284">
        <v>279.5</v>
      </c>
      <c r="K620" s="231">
        <f t="shared" si="152"/>
        <v>14911.13</v>
      </c>
      <c r="L620" s="187">
        <v>0</v>
      </c>
      <c r="M620" s="187">
        <v>0</v>
      </c>
      <c r="N620" s="187">
        <v>0</v>
      </c>
      <c r="O620" s="187">
        <f>'[1]Прод. прилож (2)'!$D$659</f>
        <v>14911.13</v>
      </c>
      <c r="P620" s="187">
        <f t="shared" si="153"/>
        <v>49.538637873754148</v>
      </c>
      <c r="Q620" s="41">
        <v>9673</v>
      </c>
      <c r="R620" s="57" t="s">
        <v>34</v>
      </c>
    </row>
    <row r="621" spans="1:21" s="14" customFormat="1" ht="30" customHeight="1" x14ac:dyDescent="0.25">
      <c r="A621" s="315">
        <v>478</v>
      </c>
      <c r="B621" s="327" t="s">
        <v>679</v>
      </c>
      <c r="C621" s="315">
        <v>1982</v>
      </c>
      <c r="D621" s="315" t="s">
        <v>141</v>
      </c>
      <c r="E621" s="313" t="s">
        <v>16</v>
      </c>
      <c r="F621" s="343">
        <v>2</v>
      </c>
      <c r="G621" s="343">
        <v>1</v>
      </c>
      <c r="H621" s="335">
        <v>1778.4</v>
      </c>
      <c r="I621" s="321">
        <v>0</v>
      </c>
      <c r="J621" s="379">
        <v>1539</v>
      </c>
      <c r="K621" s="231">
        <f t="shared" si="152"/>
        <v>1589782.22</v>
      </c>
      <c r="L621" s="187">
        <v>0</v>
      </c>
      <c r="M621" s="187">
        <v>0</v>
      </c>
      <c r="N621" s="187">
        <v>0</v>
      </c>
      <c r="O621" s="187">
        <f>'[1]Прод. прилож (2)'!$D$188</f>
        <v>1589782.22</v>
      </c>
      <c r="P621" s="187">
        <f t="shared" si="153"/>
        <v>893.9396198830409</v>
      </c>
      <c r="Q621" s="41">
        <v>9673</v>
      </c>
      <c r="R621" s="57" t="s">
        <v>33</v>
      </c>
      <c r="S621" s="126"/>
    </row>
    <row r="622" spans="1:21" s="193" customFormat="1" ht="30" customHeight="1" x14ac:dyDescent="0.25">
      <c r="A622" s="326"/>
      <c r="B622" s="328"/>
      <c r="C622" s="316"/>
      <c r="D622" s="316"/>
      <c r="E622" s="314"/>
      <c r="F622" s="344"/>
      <c r="G622" s="344"/>
      <c r="H622" s="334"/>
      <c r="I622" s="322"/>
      <c r="J622" s="380"/>
      <c r="K622" s="231">
        <f t="shared" ref="K622" si="158">SUM(L622:O622)</f>
        <v>703441.49</v>
      </c>
      <c r="L622" s="187">
        <v>0</v>
      </c>
      <c r="M622" s="187">
        <v>0</v>
      </c>
      <c r="N622" s="187">
        <v>0</v>
      </c>
      <c r="O622" s="187">
        <f>'[1]Прод. прилож (2)'!$D$660</f>
        <v>703441.49</v>
      </c>
      <c r="P622" s="187">
        <f>K622/H621</f>
        <v>395.54739653621232</v>
      </c>
      <c r="Q622" s="41">
        <v>9673</v>
      </c>
      <c r="R622" s="57" t="s">
        <v>34</v>
      </c>
    </row>
    <row r="623" spans="1:21" ht="30" customHeight="1" x14ac:dyDescent="0.25">
      <c r="A623" s="329">
        <v>479</v>
      </c>
      <c r="B623" s="327" t="s">
        <v>680</v>
      </c>
      <c r="C623" s="315">
        <v>1957</v>
      </c>
      <c r="D623" s="315" t="s">
        <v>141</v>
      </c>
      <c r="E623" s="313" t="s">
        <v>16</v>
      </c>
      <c r="F623" s="343">
        <v>2</v>
      </c>
      <c r="G623" s="343">
        <v>1</v>
      </c>
      <c r="H623" s="335">
        <v>451.8</v>
      </c>
      <c r="I623" s="321">
        <v>0</v>
      </c>
      <c r="J623" s="321">
        <v>393.2</v>
      </c>
      <c r="K623" s="225">
        <f t="shared" si="152"/>
        <v>9742.6299999999992</v>
      </c>
      <c r="L623" s="236">
        <v>0</v>
      </c>
      <c r="M623" s="236">
        <v>0</v>
      </c>
      <c r="N623" s="236">
        <v>0</v>
      </c>
      <c r="O623" s="236">
        <f>'[1]Прод. прилож (2)'!$D$661</f>
        <v>9742.6299999999992</v>
      </c>
      <c r="P623" s="236">
        <f t="shared" si="153"/>
        <v>21.564032757857458</v>
      </c>
      <c r="Q623" s="238">
        <v>9673</v>
      </c>
      <c r="R623" s="244" t="s">
        <v>34</v>
      </c>
      <c r="S623" s="14"/>
    </row>
    <row r="624" spans="1:21" ht="30" customHeight="1" x14ac:dyDescent="0.25">
      <c r="A624" s="330"/>
      <c r="B624" s="328"/>
      <c r="C624" s="316"/>
      <c r="D624" s="316"/>
      <c r="E624" s="314"/>
      <c r="F624" s="344"/>
      <c r="G624" s="344"/>
      <c r="H624" s="334"/>
      <c r="I624" s="322"/>
      <c r="J624" s="322"/>
      <c r="K624" s="231">
        <f t="shared" si="152"/>
        <v>3464138.34</v>
      </c>
      <c r="L624" s="187">
        <v>0</v>
      </c>
      <c r="M624" s="187">
        <v>0</v>
      </c>
      <c r="N624" s="187">
        <v>0</v>
      </c>
      <c r="O624" s="187">
        <f>'[2]Прод. прилож (2)'!$D$1335</f>
        <v>3464138.34</v>
      </c>
      <c r="P624" s="187">
        <f>K624/H623</f>
        <v>7667.4155378486048</v>
      </c>
      <c r="Q624" s="41">
        <v>9673</v>
      </c>
      <c r="R624" s="57" t="s">
        <v>35</v>
      </c>
      <c r="S624" s="14"/>
    </row>
    <row r="625" spans="1:21" ht="30" customHeight="1" x14ac:dyDescent="0.25">
      <c r="A625" s="329">
        <v>480</v>
      </c>
      <c r="B625" s="327" t="s">
        <v>681</v>
      </c>
      <c r="C625" s="315">
        <v>1961</v>
      </c>
      <c r="D625" s="315" t="s">
        <v>141</v>
      </c>
      <c r="E625" s="313" t="s">
        <v>16</v>
      </c>
      <c r="F625" s="343">
        <v>2</v>
      </c>
      <c r="G625" s="343">
        <v>1</v>
      </c>
      <c r="H625" s="335">
        <v>299.3</v>
      </c>
      <c r="I625" s="321">
        <v>0</v>
      </c>
      <c r="J625" s="321">
        <v>276.39999999999998</v>
      </c>
      <c r="K625" s="231">
        <f t="shared" si="152"/>
        <v>14911.13</v>
      </c>
      <c r="L625" s="187">
        <v>0</v>
      </c>
      <c r="M625" s="187">
        <v>0</v>
      </c>
      <c r="N625" s="187">
        <v>0</v>
      </c>
      <c r="O625" s="231">
        <f>'[1]Прод. прилож (2)'!$D$662</f>
        <v>14911.13</v>
      </c>
      <c r="P625" s="187">
        <f t="shared" si="153"/>
        <v>49.820013364517202</v>
      </c>
      <c r="Q625" s="41">
        <v>9673</v>
      </c>
      <c r="R625" s="57" t="s">
        <v>34</v>
      </c>
      <c r="S625" s="14"/>
    </row>
    <row r="626" spans="1:21" ht="30" customHeight="1" x14ac:dyDescent="0.25">
      <c r="A626" s="330"/>
      <c r="B626" s="328"/>
      <c r="C626" s="316"/>
      <c r="D626" s="316"/>
      <c r="E626" s="314"/>
      <c r="F626" s="344"/>
      <c r="G626" s="344"/>
      <c r="H626" s="334"/>
      <c r="I626" s="322"/>
      <c r="J626" s="322"/>
      <c r="K626" s="231">
        <f t="shared" si="152"/>
        <v>2110402.5</v>
      </c>
      <c r="L626" s="187">
        <v>0</v>
      </c>
      <c r="M626" s="187">
        <v>0</v>
      </c>
      <c r="N626" s="187">
        <v>0</v>
      </c>
      <c r="O626" s="231">
        <f>'[2]Прод. прилож (2)'!$D$1336</f>
        <v>2110402.5</v>
      </c>
      <c r="P626" s="187">
        <f>K626/H625</f>
        <v>7051.1276311393249</v>
      </c>
      <c r="Q626" s="41">
        <v>9673</v>
      </c>
      <c r="R626" s="57" t="s">
        <v>35</v>
      </c>
      <c r="S626" s="14"/>
    </row>
    <row r="627" spans="1:21" s="114" customFormat="1" ht="30" customHeight="1" x14ac:dyDescent="0.25">
      <c r="A627" s="313">
        <v>481</v>
      </c>
      <c r="B627" s="327" t="s">
        <v>682</v>
      </c>
      <c r="C627" s="315">
        <v>1976</v>
      </c>
      <c r="D627" s="315" t="s">
        <v>141</v>
      </c>
      <c r="E627" s="313" t="s">
        <v>16</v>
      </c>
      <c r="F627" s="343">
        <v>2</v>
      </c>
      <c r="G627" s="343">
        <v>2</v>
      </c>
      <c r="H627" s="335">
        <v>772.7</v>
      </c>
      <c r="I627" s="347">
        <v>392.3</v>
      </c>
      <c r="J627" s="347">
        <v>380.4</v>
      </c>
      <c r="K627" s="224">
        <f t="shared" ref="K627:K632" si="159">SUM(L627:O627)</f>
        <v>5383376.1999999993</v>
      </c>
      <c r="L627" s="235">
        <v>0</v>
      </c>
      <c r="M627" s="235">
        <v>0</v>
      </c>
      <c r="N627" s="235">
        <v>0</v>
      </c>
      <c r="O627" s="235">
        <f>'[1]Прод. прилож (2)'!$D$190</f>
        <v>5383376.1999999993</v>
      </c>
      <c r="P627" s="235">
        <f>K627/H627</f>
        <v>6966.9680341659105</v>
      </c>
      <c r="Q627" s="237">
        <v>9673</v>
      </c>
      <c r="R627" s="259" t="s">
        <v>33</v>
      </c>
      <c r="S627" s="142"/>
      <c r="T627" s="115"/>
      <c r="U627" s="115"/>
    </row>
    <row r="628" spans="1:21" s="113" customFormat="1" ht="30" customHeight="1" x14ac:dyDescent="0.25">
      <c r="A628" s="356"/>
      <c r="B628" s="328"/>
      <c r="C628" s="316"/>
      <c r="D628" s="316"/>
      <c r="E628" s="314"/>
      <c r="F628" s="344"/>
      <c r="G628" s="344"/>
      <c r="H628" s="334"/>
      <c r="I628" s="348"/>
      <c r="J628" s="348"/>
      <c r="K628" s="231">
        <f t="shared" si="159"/>
        <v>287476.06</v>
      </c>
      <c r="L628" s="187">
        <v>0</v>
      </c>
      <c r="M628" s="187">
        <v>0</v>
      </c>
      <c r="N628" s="187">
        <v>0</v>
      </c>
      <c r="O628" s="187">
        <f>'[1]Прод. прилож (2)'!$D$664</f>
        <v>287476.06</v>
      </c>
      <c r="P628" s="187">
        <f>K628/H627</f>
        <v>372.04097321081917</v>
      </c>
      <c r="Q628" s="41">
        <v>9673</v>
      </c>
      <c r="R628" s="57" t="s">
        <v>34</v>
      </c>
      <c r="S628" s="15"/>
      <c r="T628" s="15"/>
      <c r="U628" s="15"/>
    </row>
    <row r="629" spans="1:21" s="113" customFormat="1" ht="30" customHeight="1" x14ac:dyDescent="0.25">
      <c r="A629" s="313">
        <v>482</v>
      </c>
      <c r="B629" s="327" t="s">
        <v>683</v>
      </c>
      <c r="C629" s="315">
        <v>1963</v>
      </c>
      <c r="D629" s="315" t="s">
        <v>141</v>
      </c>
      <c r="E629" s="313" t="s">
        <v>16</v>
      </c>
      <c r="F629" s="343">
        <v>3</v>
      </c>
      <c r="G629" s="343">
        <v>2</v>
      </c>
      <c r="H629" s="335">
        <v>1453.4</v>
      </c>
      <c r="I629" s="321">
        <v>0</v>
      </c>
      <c r="J629" s="311">
        <v>976.2</v>
      </c>
      <c r="K629" s="231">
        <f t="shared" si="159"/>
        <v>49380.58</v>
      </c>
      <c r="L629" s="187">
        <v>0</v>
      </c>
      <c r="M629" s="187">
        <v>0</v>
      </c>
      <c r="N629" s="187">
        <v>0</v>
      </c>
      <c r="O629" s="187">
        <f>'[1]Прод. прилож (2)'!$D$666</f>
        <v>49380.58</v>
      </c>
      <c r="P629" s="187">
        <f>K629/H629</f>
        <v>33.975904775010321</v>
      </c>
      <c r="Q629" s="41">
        <v>9673</v>
      </c>
      <c r="R629" s="57" t="s">
        <v>34</v>
      </c>
      <c r="S629" s="53"/>
      <c r="T629" s="15"/>
      <c r="U629" s="15"/>
    </row>
    <row r="630" spans="1:21" ht="30" customHeight="1" x14ac:dyDescent="0.25">
      <c r="A630" s="314"/>
      <c r="B630" s="328"/>
      <c r="C630" s="316"/>
      <c r="D630" s="316"/>
      <c r="E630" s="314"/>
      <c r="F630" s="344"/>
      <c r="G630" s="344"/>
      <c r="H630" s="334"/>
      <c r="I630" s="322"/>
      <c r="J630" s="312"/>
      <c r="K630" s="231">
        <f t="shared" si="159"/>
        <v>4386500</v>
      </c>
      <c r="L630" s="187">
        <v>0</v>
      </c>
      <c r="M630" s="187">
        <v>0</v>
      </c>
      <c r="N630" s="187">
        <v>0</v>
      </c>
      <c r="O630" s="187">
        <f>'[2]Прод. прилож (2)'!$D$1334</f>
        <v>4386500</v>
      </c>
      <c r="P630" s="187">
        <f>K630/H629</f>
        <v>3018.0955002064125</v>
      </c>
      <c r="Q630" s="41">
        <v>9673</v>
      </c>
      <c r="R630" s="57" t="s">
        <v>35</v>
      </c>
      <c r="S630" s="17"/>
    </row>
    <row r="631" spans="1:21" s="113" customFormat="1" ht="30" customHeight="1" x14ac:dyDescent="0.25">
      <c r="A631" s="228">
        <v>483</v>
      </c>
      <c r="B631" s="78" t="s">
        <v>684</v>
      </c>
      <c r="C631" s="229">
        <v>1963</v>
      </c>
      <c r="D631" s="229" t="s">
        <v>141</v>
      </c>
      <c r="E631" s="184" t="s">
        <v>16</v>
      </c>
      <c r="F631" s="230">
        <v>2</v>
      </c>
      <c r="G631" s="230">
        <v>2</v>
      </c>
      <c r="H631" s="59">
        <v>408.6</v>
      </c>
      <c r="I631" s="279">
        <v>0</v>
      </c>
      <c r="J631" s="39">
        <v>373.6</v>
      </c>
      <c r="K631" s="231">
        <f t="shared" si="159"/>
        <v>15100.29</v>
      </c>
      <c r="L631" s="187">
        <v>0</v>
      </c>
      <c r="M631" s="187">
        <v>0</v>
      </c>
      <c r="N631" s="187">
        <v>0</v>
      </c>
      <c r="O631" s="187">
        <f>'[2]Прод. прилож (2)'!$D$1337</f>
        <v>15100.29</v>
      </c>
      <c r="P631" s="187">
        <f>K631/H631</f>
        <v>36.956167400881057</v>
      </c>
      <c r="Q631" s="41">
        <v>9673</v>
      </c>
      <c r="R631" s="57" t="s">
        <v>35</v>
      </c>
      <c r="S631" s="46"/>
      <c r="T631" s="15"/>
      <c r="U631" s="15"/>
    </row>
    <row r="632" spans="1:21" s="15" customFormat="1" ht="30" customHeight="1" x14ac:dyDescent="0.25">
      <c r="A632" s="228">
        <v>484</v>
      </c>
      <c r="B632" s="78" t="s">
        <v>685</v>
      </c>
      <c r="C632" s="229">
        <v>1960</v>
      </c>
      <c r="D632" s="229" t="s">
        <v>141</v>
      </c>
      <c r="E632" s="184" t="s">
        <v>16</v>
      </c>
      <c r="F632" s="230">
        <v>2</v>
      </c>
      <c r="G632" s="230">
        <v>2</v>
      </c>
      <c r="H632" s="279">
        <v>422.8</v>
      </c>
      <c r="I632" s="279">
        <v>0</v>
      </c>
      <c r="J632" s="39">
        <v>387.8</v>
      </c>
      <c r="K632" s="231">
        <f t="shared" si="159"/>
        <v>15100.29</v>
      </c>
      <c r="L632" s="187">
        <v>0</v>
      </c>
      <c r="M632" s="187">
        <v>0</v>
      </c>
      <c r="N632" s="187">
        <v>0</v>
      </c>
      <c r="O632" s="187">
        <f>'[2]Прод. прилож (2)'!$D$1338</f>
        <v>15100.29</v>
      </c>
      <c r="P632" s="187">
        <f>K632/H632</f>
        <v>35.71497161778619</v>
      </c>
      <c r="Q632" s="41">
        <v>9673</v>
      </c>
      <c r="R632" s="57" t="s">
        <v>35</v>
      </c>
      <c r="U632" s="16"/>
    </row>
    <row r="633" spans="1:21" s="113" customFormat="1" ht="30" customHeight="1" x14ac:dyDescent="0.25">
      <c r="A633" s="355" t="s">
        <v>1339</v>
      </c>
      <c r="B633" s="355"/>
      <c r="C633" s="355"/>
      <c r="D633" s="355"/>
      <c r="E633" s="355"/>
      <c r="F633" s="355"/>
      <c r="G633" s="355"/>
      <c r="H633" s="355"/>
      <c r="I633" s="355"/>
      <c r="J633" s="355"/>
      <c r="K633" s="355"/>
      <c r="L633" s="355"/>
      <c r="M633" s="355"/>
      <c r="N633" s="355"/>
      <c r="O633" s="355"/>
      <c r="P633" s="355"/>
      <c r="Q633" s="355"/>
      <c r="R633" s="355"/>
      <c r="S633" s="46"/>
      <c r="T633" s="15"/>
      <c r="U633" s="15"/>
    </row>
    <row r="634" spans="1:21" s="113" customFormat="1" ht="33" customHeight="1" x14ac:dyDescent="0.25">
      <c r="A634" s="333" t="s">
        <v>1377</v>
      </c>
      <c r="B634" s="333"/>
      <c r="C634" s="204" t="s">
        <v>17</v>
      </c>
      <c r="D634" s="204" t="s">
        <v>17</v>
      </c>
      <c r="E634" s="204" t="s">
        <v>17</v>
      </c>
      <c r="F634" s="71" t="s">
        <v>17</v>
      </c>
      <c r="G634" s="71" t="s">
        <v>17</v>
      </c>
      <c r="H634" s="72">
        <f>SUM(H635:H689)</f>
        <v>31249.84</v>
      </c>
      <c r="I634" s="72">
        <f t="shared" ref="I634:O634" si="160">SUM(I635:I689)</f>
        <v>1076.49</v>
      </c>
      <c r="J634" s="72">
        <f t="shared" si="160"/>
        <v>25474.710000000003</v>
      </c>
      <c r="K634" s="72">
        <f t="shared" si="160"/>
        <v>84878517.330000028</v>
      </c>
      <c r="L634" s="72">
        <f t="shared" si="160"/>
        <v>0</v>
      </c>
      <c r="M634" s="72">
        <f t="shared" si="160"/>
        <v>487776.65</v>
      </c>
      <c r="N634" s="72">
        <f t="shared" si="160"/>
        <v>0</v>
      </c>
      <c r="O634" s="72">
        <f t="shared" si="160"/>
        <v>84390740.680000022</v>
      </c>
      <c r="P634" s="29">
        <f>K634/H634</f>
        <v>2716.1264611274819</v>
      </c>
      <c r="Q634" s="73" t="s">
        <v>17</v>
      </c>
      <c r="R634" s="74" t="s">
        <v>17</v>
      </c>
      <c r="S634" s="46"/>
      <c r="T634" s="15"/>
      <c r="U634" s="15"/>
    </row>
    <row r="635" spans="1:21" s="84" customFormat="1" ht="30" customHeight="1" x14ac:dyDescent="0.25">
      <c r="A635" s="228">
        <v>485</v>
      </c>
      <c r="B635" s="221" t="s">
        <v>890</v>
      </c>
      <c r="C635" s="200">
        <v>1953</v>
      </c>
      <c r="D635" s="200" t="s">
        <v>141</v>
      </c>
      <c r="E635" s="200" t="s">
        <v>16</v>
      </c>
      <c r="F635" s="207">
        <v>2</v>
      </c>
      <c r="G635" s="207">
        <v>2</v>
      </c>
      <c r="H635" s="69">
        <v>560.49</v>
      </c>
      <c r="I635" s="211">
        <v>0</v>
      </c>
      <c r="J635" s="211">
        <v>469.54</v>
      </c>
      <c r="K635" s="231">
        <f>SUM(L635:O635)</f>
        <v>259063.97</v>
      </c>
      <c r="L635" s="279">
        <v>0</v>
      </c>
      <c r="M635" s="279">
        <v>0</v>
      </c>
      <c r="N635" s="279">
        <v>0</v>
      </c>
      <c r="O635" s="279">
        <f>'[1]Прод. прилож (2)'!$D$192</f>
        <v>259063.97</v>
      </c>
      <c r="P635" s="41">
        <f>K635/H635</f>
        <v>462.20979856910918</v>
      </c>
      <c r="Q635" s="231">
        <v>9673</v>
      </c>
      <c r="R635" s="277" t="s">
        <v>33</v>
      </c>
      <c r="S635" s="128"/>
      <c r="T635" s="83"/>
      <c r="U635" s="83"/>
    </row>
    <row r="636" spans="1:21" s="83" customFormat="1" ht="30" customHeight="1" x14ac:dyDescent="0.25">
      <c r="A636" s="228">
        <v>486</v>
      </c>
      <c r="B636" s="221" t="s">
        <v>891</v>
      </c>
      <c r="C636" s="200">
        <v>1954</v>
      </c>
      <c r="D636" s="200" t="s">
        <v>141</v>
      </c>
      <c r="E636" s="200" t="s">
        <v>16</v>
      </c>
      <c r="F636" s="247">
        <v>2</v>
      </c>
      <c r="G636" s="247">
        <v>2</v>
      </c>
      <c r="H636" s="69">
        <v>531.1</v>
      </c>
      <c r="I636" s="211">
        <v>0</v>
      </c>
      <c r="J636" s="211">
        <v>513.1</v>
      </c>
      <c r="K636" s="231">
        <f>SUM(L636:O636)</f>
        <v>258138.17</v>
      </c>
      <c r="L636" s="279">
        <v>0</v>
      </c>
      <c r="M636" s="279">
        <v>0</v>
      </c>
      <c r="N636" s="279">
        <v>0</v>
      </c>
      <c r="O636" s="187">
        <f>'[1]Прод. прилож (2)'!$D$193</f>
        <v>258138.17</v>
      </c>
      <c r="P636" s="41">
        <f>K636/H636</f>
        <v>486.04437958953116</v>
      </c>
      <c r="Q636" s="231">
        <v>9673</v>
      </c>
      <c r="R636" s="277" t="s">
        <v>33</v>
      </c>
      <c r="S636" s="128"/>
    </row>
    <row r="637" spans="1:21" s="113" customFormat="1" ht="30" customHeight="1" x14ac:dyDescent="0.25">
      <c r="A637" s="329">
        <v>487</v>
      </c>
      <c r="B637" s="327" t="s">
        <v>688</v>
      </c>
      <c r="C637" s="315">
        <v>1966</v>
      </c>
      <c r="D637" s="315" t="s">
        <v>141</v>
      </c>
      <c r="E637" s="315" t="s">
        <v>16</v>
      </c>
      <c r="F637" s="323">
        <v>2</v>
      </c>
      <c r="G637" s="323">
        <v>2</v>
      </c>
      <c r="H637" s="390">
        <v>770.4</v>
      </c>
      <c r="I637" s="321">
        <v>0</v>
      </c>
      <c r="J637" s="321">
        <v>628.1</v>
      </c>
      <c r="K637" s="231">
        <f t="shared" ref="K637:K661" si="161">SUM(L637:O637)</f>
        <v>31302.37</v>
      </c>
      <c r="L637" s="187">
        <v>0</v>
      </c>
      <c r="M637" s="187">
        <v>0</v>
      </c>
      <c r="N637" s="187">
        <v>0</v>
      </c>
      <c r="O637" s="279">
        <f>'[1]Прод. прилож (2)'!$D$668</f>
        <v>31302.37</v>
      </c>
      <c r="P637" s="187">
        <f t="shared" ref="P637:P662" si="162">K637/H637</f>
        <v>40.631321391484946</v>
      </c>
      <c r="Q637" s="41">
        <v>9673</v>
      </c>
      <c r="R637" s="277" t="s">
        <v>34</v>
      </c>
      <c r="S637" s="46"/>
      <c r="T637" s="15"/>
      <c r="U637" s="15"/>
    </row>
    <row r="638" spans="1:21" s="113" customFormat="1" ht="30" customHeight="1" x14ac:dyDescent="0.25">
      <c r="A638" s="330"/>
      <c r="B638" s="328"/>
      <c r="C638" s="316"/>
      <c r="D638" s="316"/>
      <c r="E638" s="316"/>
      <c r="F638" s="324"/>
      <c r="G638" s="324"/>
      <c r="H638" s="391"/>
      <c r="I638" s="322"/>
      <c r="J638" s="322"/>
      <c r="K638" s="231">
        <f t="shared" si="161"/>
        <v>7024891.4000000004</v>
      </c>
      <c r="L638" s="187">
        <v>0</v>
      </c>
      <c r="M638" s="187">
        <v>0</v>
      </c>
      <c r="N638" s="187">
        <v>0</v>
      </c>
      <c r="O638" s="279">
        <f>'[2]Прод. прилож (2)'!$D$1340</f>
        <v>7024891.4000000004</v>
      </c>
      <c r="P638" s="187">
        <f>K638/H637</f>
        <v>9118.4987019730015</v>
      </c>
      <c r="Q638" s="41">
        <v>9673</v>
      </c>
      <c r="R638" s="277" t="s">
        <v>35</v>
      </c>
      <c r="S638" s="46"/>
      <c r="T638" s="15"/>
      <c r="U638" s="15"/>
    </row>
    <row r="639" spans="1:21" s="113" customFormat="1" ht="30" customHeight="1" x14ac:dyDescent="0.25">
      <c r="A639" s="228">
        <v>488</v>
      </c>
      <c r="B639" s="78" t="s">
        <v>689</v>
      </c>
      <c r="C639" s="229">
        <v>1970</v>
      </c>
      <c r="D639" s="229" t="s">
        <v>141</v>
      </c>
      <c r="E639" s="229" t="s">
        <v>16</v>
      </c>
      <c r="F639" s="229">
        <v>2</v>
      </c>
      <c r="G639" s="229">
        <v>3</v>
      </c>
      <c r="H639" s="69">
        <v>980.3</v>
      </c>
      <c r="I639" s="279">
        <v>0</v>
      </c>
      <c r="J639" s="279">
        <v>894.7</v>
      </c>
      <c r="K639" s="231">
        <f t="shared" si="161"/>
        <v>49992.53</v>
      </c>
      <c r="L639" s="187">
        <v>0</v>
      </c>
      <c r="M639" s="187">
        <v>0</v>
      </c>
      <c r="N639" s="187">
        <v>0</v>
      </c>
      <c r="O639" s="279">
        <f>'[2]Прод. прилож (2)'!$D$1341</f>
        <v>49992.53</v>
      </c>
      <c r="P639" s="187">
        <f t="shared" si="162"/>
        <v>50.997174334387431</v>
      </c>
      <c r="Q639" s="41">
        <v>9673</v>
      </c>
      <c r="R639" s="277" t="s">
        <v>35</v>
      </c>
      <c r="S639" s="46"/>
      <c r="T639" s="15"/>
      <c r="U639" s="15"/>
    </row>
    <row r="640" spans="1:21" s="113" customFormat="1" ht="30" customHeight="1" x14ac:dyDescent="0.25">
      <c r="A640" s="228">
        <v>489</v>
      </c>
      <c r="B640" s="78" t="s">
        <v>1229</v>
      </c>
      <c r="C640" s="229">
        <v>1985</v>
      </c>
      <c r="D640" s="229" t="s">
        <v>141</v>
      </c>
      <c r="E640" s="229" t="s">
        <v>16</v>
      </c>
      <c r="F640" s="229">
        <v>5</v>
      </c>
      <c r="G640" s="229">
        <v>6</v>
      </c>
      <c r="H640" s="69">
        <v>4444.2</v>
      </c>
      <c r="I640" s="279">
        <v>33</v>
      </c>
      <c r="J640" s="279">
        <v>3955.6</v>
      </c>
      <c r="K640" s="231">
        <f>SUM(L640:O640)</f>
        <v>5503754.5</v>
      </c>
      <c r="L640" s="187">
        <v>0</v>
      </c>
      <c r="M640" s="187">
        <v>0</v>
      </c>
      <c r="N640" s="187">
        <v>0</v>
      </c>
      <c r="O640" s="279">
        <f>'[1]Прод. прилож (2)'!$D$669</f>
        <v>5503754.5</v>
      </c>
      <c r="P640" s="187">
        <f>K640/H640</f>
        <v>1238.4128752081365</v>
      </c>
      <c r="Q640" s="41">
        <v>9673</v>
      </c>
      <c r="R640" s="277" t="s">
        <v>34</v>
      </c>
      <c r="S640" s="46"/>
      <c r="T640" s="15"/>
      <c r="U640" s="15"/>
    </row>
    <row r="641" spans="1:21" s="113" customFormat="1" ht="30" customHeight="1" x14ac:dyDescent="0.25">
      <c r="A641" s="228">
        <v>490</v>
      </c>
      <c r="B641" s="78" t="s">
        <v>690</v>
      </c>
      <c r="C641" s="229">
        <v>1952</v>
      </c>
      <c r="D641" s="229" t="s">
        <v>141</v>
      </c>
      <c r="E641" s="229" t="s">
        <v>16</v>
      </c>
      <c r="F641" s="278">
        <v>2</v>
      </c>
      <c r="G641" s="278">
        <v>2</v>
      </c>
      <c r="H641" s="69">
        <v>615.4</v>
      </c>
      <c r="I641" s="284">
        <v>0</v>
      </c>
      <c r="J641" s="284">
        <v>570.79999999999995</v>
      </c>
      <c r="K641" s="231">
        <f t="shared" si="161"/>
        <v>2020836.13</v>
      </c>
      <c r="L641" s="187">
        <v>0</v>
      </c>
      <c r="M641" s="187">
        <v>0</v>
      </c>
      <c r="N641" s="187">
        <v>0</v>
      </c>
      <c r="O641" s="279">
        <f>'[1]Прод. прилож (2)'!$D$194</f>
        <v>2020836.13</v>
      </c>
      <c r="P641" s="187">
        <f t="shared" si="162"/>
        <v>3283.7766168345793</v>
      </c>
      <c r="Q641" s="41">
        <v>9673</v>
      </c>
      <c r="R641" s="277" t="s">
        <v>33</v>
      </c>
      <c r="S641" s="137"/>
      <c r="T641" s="15"/>
      <c r="U641" s="15"/>
    </row>
    <row r="642" spans="1:21" s="114" customFormat="1" ht="30" customHeight="1" x14ac:dyDescent="0.25">
      <c r="A642" s="315">
        <v>491</v>
      </c>
      <c r="B642" s="327" t="s">
        <v>686</v>
      </c>
      <c r="C642" s="315">
        <v>1961</v>
      </c>
      <c r="D642" s="315" t="s">
        <v>141</v>
      </c>
      <c r="E642" s="315" t="s">
        <v>16</v>
      </c>
      <c r="F642" s="323">
        <v>2</v>
      </c>
      <c r="G642" s="323">
        <v>2</v>
      </c>
      <c r="H642" s="390">
        <v>590.44000000000005</v>
      </c>
      <c r="I642" s="321">
        <v>0</v>
      </c>
      <c r="J642" s="321">
        <v>544.79999999999995</v>
      </c>
      <c r="K642" s="224">
        <f t="shared" si="161"/>
        <v>602519.40999999992</v>
      </c>
      <c r="L642" s="235">
        <v>0</v>
      </c>
      <c r="M642" s="235">
        <v>0</v>
      </c>
      <c r="N642" s="235">
        <v>0</v>
      </c>
      <c r="O642" s="209">
        <f>'[1]Прод. прилож (2)'!$D$195</f>
        <v>602519.40999999992</v>
      </c>
      <c r="P642" s="235">
        <f t="shared" si="162"/>
        <v>1020.4583192195648</v>
      </c>
      <c r="Q642" s="237">
        <v>9673</v>
      </c>
      <c r="R642" s="219" t="s">
        <v>33</v>
      </c>
      <c r="S642" s="142"/>
      <c r="T642" s="115"/>
      <c r="U642" s="115"/>
    </row>
    <row r="643" spans="1:21" s="113" customFormat="1" ht="30" customHeight="1" x14ac:dyDescent="0.25">
      <c r="A643" s="326"/>
      <c r="B643" s="328"/>
      <c r="C643" s="316"/>
      <c r="D643" s="316"/>
      <c r="E643" s="316"/>
      <c r="F643" s="324"/>
      <c r="G643" s="324"/>
      <c r="H643" s="391"/>
      <c r="I643" s="322"/>
      <c r="J643" s="322"/>
      <c r="K643" s="231">
        <f t="shared" ref="K643" si="163">SUM(L643:O643)</f>
        <v>5395532.1500000004</v>
      </c>
      <c r="L643" s="187">
        <v>0</v>
      </c>
      <c r="M643" s="187">
        <v>0</v>
      </c>
      <c r="N643" s="187">
        <v>0</v>
      </c>
      <c r="O643" s="279">
        <f>'[1]Прод. прилож (2)'!$D$670</f>
        <v>5395532.1500000004</v>
      </c>
      <c r="P643" s="187">
        <f>K643/H642</f>
        <v>9138.154850619876</v>
      </c>
      <c r="Q643" s="41">
        <v>9673</v>
      </c>
      <c r="R643" s="277" t="s">
        <v>34</v>
      </c>
      <c r="S643" s="15"/>
      <c r="T643" s="15"/>
      <c r="U643" s="15"/>
    </row>
    <row r="644" spans="1:21" s="113" customFormat="1" ht="30" customHeight="1" x14ac:dyDescent="0.25">
      <c r="A644" s="329">
        <v>492</v>
      </c>
      <c r="B644" s="327" t="s">
        <v>687</v>
      </c>
      <c r="C644" s="315">
        <v>1965</v>
      </c>
      <c r="D644" s="315" t="s">
        <v>141</v>
      </c>
      <c r="E644" s="315" t="s">
        <v>16</v>
      </c>
      <c r="F644" s="323">
        <v>2</v>
      </c>
      <c r="G644" s="323">
        <v>2</v>
      </c>
      <c r="H644" s="390">
        <v>735.4</v>
      </c>
      <c r="I644" s="321">
        <v>0</v>
      </c>
      <c r="J644" s="321">
        <v>541.20000000000005</v>
      </c>
      <c r="K644" s="231">
        <f t="shared" si="161"/>
        <v>30788.65</v>
      </c>
      <c r="L644" s="187">
        <v>0</v>
      </c>
      <c r="M644" s="187">
        <v>0</v>
      </c>
      <c r="N644" s="187">
        <v>0</v>
      </c>
      <c r="O644" s="279">
        <f>'[1]Прод. прилож (2)'!$D$671</f>
        <v>30788.65</v>
      </c>
      <c r="P644" s="187">
        <f t="shared" si="162"/>
        <v>41.866535218928476</v>
      </c>
      <c r="Q644" s="41">
        <v>9673</v>
      </c>
      <c r="R644" s="277" t="s">
        <v>34</v>
      </c>
      <c r="S644" s="46"/>
      <c r="T644" s="15"/>
      <c r="U644" s="15"/>
    </row>
    <row r="645" spans="1:21" s="113" customFormat="1" ht="30" customHeight="1" x14ac:dyDescent="0.25">
      <c r="A645" s="330"/>
      <c r="B645" s="328"/>
      <c r="C645" s="316"/>
      <c r="D645" s="316"/>
      <c r="E645" s="316"/>
      <c r="F645" s="324"/>
      <c r="G645" s="324"/>
      <c r="H645" s="391"/>
      <c r="I645" s="322"/>
      <c r="J645" s="322"/>
      <c r="K645" s="231">
        <f t="shared" si="161"/>
        <v>5788218</v>
      </c>
      <c r="L645" s="187">
        <v>0</v>
      </c>
      <c r="M645" s="187">
        <v>0</v>
      </c>
      <c r="N645" s="187">
        <v>0</v>
      </c>
      <c r="O645" s="279">
        <f>'[2]Прод. прилож (2)'!$D$1342</f>
        <v>5788218</v>
      </c>
      <c r="P645" s="187">
        <f>K645/H644</f>
        <v>7870.8430785966821</v>
      </c>
      <c r="Q645" s="41">
        <v>9673</v>
      </c>
      <c r="R645" s="277" t="s">
        <v>35</v>
      </c>
      <c r="S645" s="46"/>
      <c r="T645" s="15"/>
      <c r="U645" s="15"/>
    </row>
    <row r="646" spans="1:21" s="113" customFormat="1" ht="30" customHeight="1" x14ac:dyDescent="0.25">
      <c r="A646" s="228">
        <v>493</v>
      </c>
      <c r="B646" s="78" t="s">
        <v>902</v>
      </c>
      <c r="C646" s="229">
        <v>1964</v>
      </c>
      <c r="D646" s="229" t="s">
        <v>141</v>
      </c>
      <c r="E646" s="229" t="s">
        <v>16</v>
      </c>
      <c r="F646" s="278">
        <v>2</v>
      </c>
      <c r="G646" s="278">
        <v>2</v>
      </c>
      <c r="H646" s="69">
        <v>576.47</v>
      </c>
      <c r="I646" s="284">
        <v>0</v>
      </c>
      <c r="J646" s="284">
        <v>528.07000000000005</v>
      </c>
      <c r="K646" s="231">
        <f>SUM(L646:O646)</f>
        <v>3299940.14</v>
      </c>
      <c r="L646" s="187">
        <v>0</v>
      </c>
      <c r="M646" s="187">
        <v>0</v>
      </c>
      <c r="N646" s="187">
        <v>0</v>
      </c>
      <c r="O646" s="279">
        <f>'[1]Прод. прилож (2)'!$D$196</f>
        <v>3299940.14</v>
      </c>
      <c r="P646" s="187">
        <f>K646/H646</f>
        <v>5724.3917983589781</v>
      </c>
      <c r="Q646" s="41">
        <v>9673</v>
      </c>
      <c r="R646" s="277" t="s">
        <v>33</v>
      </c>
      <c r="S646" s="137"/>
      <c r="T646" s="15"/>
      <c r="U646" s="15"/>
    </row>
    <row r="647" spans="1:21" s="113" customFormat="1" ht="30" customHeight="1" x14ac:dyDescent="0.25">
      <c r="A647" s="228">
        <v>494</v>
      </c>
      <c r="B647" s="78" t="s">
        <v>691</v>
      </c>
      <c r="C647" s="229">
        <v>1966</v>
      </c>
      <c r="D647" s="229" t="s">
        <v>141</v>
      </c>
      <c r="E647" s="229" t="s">
        <v>16</v>
      </c>
      <c r="F647" s="229">
        <v>2</v>
      </c>
      <c r="G647" s="229">
        <v>2</v>
      </c>
      <c r="H647" s="69">
        <v>560.5</v>
      </c>
      <c r="I647" s="279">
        <v>0</v>
      </c>
      <c r="J647" s="279">
        <v>510.5</v>
      </c>
      <c r="K647" s="231">
        <f t="shared" si="161"/>
        <v>31066.43</v>
      </c>
      <c r="L647" s="187">
        <v>0</v>
      </c>
      <c r="M647" s="187">
        <v>0</v>
      </c>
      <c r="N647" s="187">
        <v>0</v>
      </c>
      <c r="O647" s="279">
        <f>'[2]Прод. прилож (2)'!$D$1343</f>
        <v>31066.43</v>
      </c>
      <c r="P647" s="187">
        <f t="shared" si="162"/>
        <v>55.426280107047283</v>
      </c>
      <c r="Q647" s="41">
        <v>9673</v>
      </c>
      <c r="R647" s="277" t="s">
        <v>35</v>
      </c>
      <c r="S647" s="46"/>
      <c r="T647" s="15"/>
      <c r="U647" s="15"/>
    </row>
    <row r="648" spans="1:21" s="84" customFormat="1" ht="30" customHeight="1" x14ac:dyDescent="0.25">
      <c r="A648" s="228">
        <v>495</v>
      </c>
      <c r="B648" s="221" t="s">
        <v>892</v>
      </c>
      <c r="C648" s="202">
        <v>1952</v>
      </c>
      <c r="D648" s="202" t="s">
        <v>141</v>
      </c>
      <c r="E648" s="202" t="s">
        <v>16</v>
      </c>
      <c r="F648" s="205">
        <v>2</v>
      </c>
      <c r="G648" s="205">
        <v>1</v>
      </c>
      <c r="H648" s="263">
        <v>279.10000000000002</v>
      </c>
      <c r="I648" s="257">
        <v>0</v>
      </c>
      <c r="J648" s="257">
        <v>258.60000000000002</v>
      </c>
      <c r="K648" s="231">
        <f>SUM(L648:O648)</f>
        <v>163944.97</v>
      </c>
      <c r="L648" s="67">
        <v>0</v>
      </c>
      <c r="M648" s="67">
        <v>0</v>
      </c>
      <c r="N648" s="67">
        <v>0</v>
      </c>
      <c r="O648" s="187">
        <f>'[1]Прод. прилож (2)'!$D$197</f>
        <v>163944.97</v>
      </c>
      <c r="P648" s="41">
        <f>K648/H648</f>
        <v>587.40584020064489</v>
      </c>
      <c r="Q648" s="231">
        <v>9673</v>
      </c>
      <c r="R648" s="45" t="s">
        <v>33</v>
      </c>
      <c r="S648" s="128"/>
      <c r="T648" s="83"/>
      <c r="U648" s="83"/>
    </row>
    <row r="649" spans="1:21" s="113" customFormat="1" ht="30" customHeight="1" x14ac:dyDescent="0.25">
      <c r="A649" s="228">
        <v>496</v>
      </c>
      <c r="B649" s="78" t="s">
        <v>692</v>
      </c>
      <c r="C649" s="229">
        <v>1964</v>
      </c>
      <c r="D649" s="229" t="s">
        <v>141</v>
      </c>
      <c r="E649" s="229" t="s">
        <v>16</v>
      </c>
      <c r="F649" s="278">
        <v>2</v>
      </c>
      <c r="G649" s="278">
        <v>2</v>
      </c>
      <c r="H649" s="69">
        <v>397</v>
      </c>
      <c r="I649" s="284">
        <v>0</v>
      </c>
      <c r="J649" s="284">
        <v>356.4</v>
      </c>
      <c r="K649" s="231">
        <f t="shared" si="161"/>
        <v>445226.77999999997</v>
      </c>
      <c r="L649" s="187">
        <v>0</v>
      </c>
      <c r="M649" s="187">
        <v>0</v>
      </c>
      <c r="N649" s="187">
        <v>0</v>
      </c>
      <c r="O649" s="279">
        <f>'[1]Прод. прилож (2)'!$D$198</f>
        <v>445226.77999999997</v>
      </c>
      <c r="P649" s="187">
        <f t="shared" si="162"/>
        <v>1121.4780352644837</v>
      </c>
      <c r="Q649" s="41">
        <v>9673</v>
      </c>
      <c r="R649" s="277" t="s">
        <v>33</v>
      </c>
      <c r="S649" s="137"/>
      <c r="T649" s="15"/>
      <c r="U649" s="15"/>
    </row>
    <row r="650" spans="1:21" s="84" customFormat="1" ht="30" customHeight="1" x14ac:dyDescent="0.25">
      <c r="A650" s="315">
        <v>497</v>
      </c>
      <c r="B650" s="327" t="s">
        <v>1088</v>
      </c>
      <c r="C650" s="315">
        <v>1960</v>
      </c>
      <c r="D650" s="315" t="s">
        <v>141</v>
      </c>
      <c r="E650" s="315" t="s">
        <v>16</v>
      </c>
      <c r="F650" s="374">
        <v>2</v>
      </c>
      <c r="G650" s="374">
        <v>1</v>
      </c>
      <c r="H650" s="335">
        <v>299.8</v>
      </c>
      <c r="I650" s="321">
        <v>0</v>
      </c>
      <c r="J650" s="321">
        <v>276.5</v>
      </c>
      <c r="K650" s="231">
        <f t="shared" si="161"/>
        <v>2114312.64</v>
      </c>
      <c r="L650" s="280">
        <v>0</v>
      </c>
      <c r="M650" s="280">
        <v>0</v>
      </c>
      <c r="N650" s="280">
        <v>0</v>
      </c>
      <c r="O650" s="187">
        <f>'[1]Прод. прилож (2)'!$D$199</f>
        <v>2114312.64</v>
      </c>
      <c r="P650" s="41">
        <f t="shared" ref="P650" si="164">K650/H650</f>
        <v>7052.4104069379591</v>
      </c>
      <c r="Q650" s="231">
        <v>9673</v>
      </c>
      <c r="R650" s="277" t="s">
        <v>33</v>
      </c>
      <c r="S650" s="128"/>
      <c r="T650" s="83"/>
      <c r="U650" s="83"/>
    </row>
    <row r="651" spans="1:21" s="84" customFormat="1" ht="30" customHeight="1" x14ac:dyDescent="0.25">
      <c r="A651" s="326"/>
      <c r="B651" s="328"/>
      <c r="C651" s="316"/>
      <c r="D651" s="316"/>
      <c r="E651" s="316"/>
      <c r="F651" s="376"/>
      <c r="G651" s="376"/>
      <c r="H651" s="334"/>
      <c r="I651" s="322"/>
      <c r="J651" s="322"/>
      <c r="K651" s="231">
        <f t="shared" ref="K651" si="165">SUM(L651:O651)</f>
        <v>1871270.08</v>
      </c>
      <c r="L651" s="280">
        <v>0</v>
      </c>
      <c r="M651" s="280">
        <v>0</v>
      </c>
      <c r="N651" s="280">
        <v>0</v>
      </c>
      <c r="O651" s="187">
        <f>'[1]Прод. прилож (2)'!$D$672</f>
        <v>1871270.08</v>
      </c>
      <c r="P651" s="41">
        <f>K651/H650</f>
        <v>6241.7280853902603</v>
      </c>
      <c r="Q651" s="231">
        <v>9673</v>
      </c>
      <c r="R651" s="277" t="s">
        <v>34</v>
      </c>
      <c r="S651" s="83"/>
      <c r="T651" s="83"/>
      <c r="U651" s="83"/>
    </row>
    <row r="652" spans="1:21" s="84" customFormat="1" ht="30" customHeight="1" x14ac:dyDescent="0.25">
      <c r="A652" s="200">
        <v>498</v>
      </c>
      <c r="B652" s="221" t="s">
        <v>893</v>
      </c>
      <c r="C652" s="202">
        <v>1958</v>
      </c>
      <c r="D652" s="200" t="s">
        <v>141</v>
      </c>
      <c r="E652" s="202" t="s">
        <v>894</v>
      </c>
      <c r="F652" s="215">
        <v>2</v>
      </c>
      <c r="G652" s="215">
        <v>1</v>
      </c>
      <c r="H652" s="217">
        <v>384.1</v>
      </c>
      <c r="I652" s="213">
        <v>0</v>
      </c>
      <c r="J652" s="213">
        <v>362.8</v>
      </c>
      <c r="K652" s="231">
        <f>SUM(L652:O652)</f>
        <v>207185.41</v>
      </c>
      <c r="L652" s="18">
        <v>0</v>
      </c>
      <c r="M652" s="18">
        <v>0</v>
      </c>
      <c r="N652" s="18">
        <v>0</v>
      </c>
      <c r="O652" s="39">
        <f>'[1]Прод. прилож (2)'!$D$200</f>
        <v>207185.41</v>
      </c>
      <c r="P652" s="41">
        <f t="shared" ref="P652" si="166">K652/H652</f>
        <v>539.40486852382185</v>
      </c>
      <c r="Q652" s="231">
        <v>9673</v>
      </c>
      <c r="R652" s="57" t="s">
        <v>33</v>
      </c>
      <c r="S652" s="128"/>
      <c r="T652" s="83"/>
      <c r="U652" s="83"/>
    </row>
    <row r="653" spans="1:21" s="84" customFormat="1" ht="30" customHeight="1" x14ac:dyDescent="0.25">
      <c r="A653" s="200">
        <v>499</v>
      </c>
      <c r="B653" s="221" t="s">
        <v>948</v>
      </c>
      <c r="C653" s="202">
        <v>1980</v>
      </c>
      <c r="D653" s="200" t="s">
        <v>141</v>
      </c>
      <c r="E653" s="202" t="s">
        <v>16</v>
      </c>
      <c r="F653" s="215">
        <v>3</v>
      </c>
      <c r="G653" s="215">
        <v>3</v>
      </c>
      <c r="H653" s="217">
        <v>2583.77</v>
      </c>
      <c r="I653" s="213">
        <v>0</v>
      </c>
      <c r="J653" s="251">
        <v>1803.15</v>
      </c>
      <c r="K653" s="231">
        <f>SUM(L653:O653)</f>
        <v>33427.879999999997</v>
      </c>
      <c r="L653" s="187">
        <v>0</v>
      </c>
      <c r="M653" s="187">
        <v>0</v>
      </c>
      <c r="N653" s="187">
        <v>0</v>
      </c>
      <c r="O653" s="279">
        <f>'[1]Прод. прилож (2)'!$D$673</f>
        <v>33427.879999999997</v>
      </c>
      <c r="P653" s="187">
        <f>K653/H653</f>
        <v>12.937637638025056</v>
      </c>
      <c r="Q653" s="41">
        <v>9673</v>
      </c>
      <c r="R653" s="277" t="s">
        <v>34</v>
      </c>
      <c r="S653" s="86"/>
      <c r="T653" s="83"/>
      <c r="U653" s="83"/>
    </row>
    <row r="654" spans="1:21" s="113" customFormat="1" ht="30" customHeight="1" x14ac:dyDescent="0.25">
      <c r="A654" s="200">
        <v>500</v>
      </c>
      <c r="B654" s="78" t="s">
        <v>693</v>
      </c>
      <c r="C654" s="229">
        <v>1990</v>
      </c>
      <c r="D654" s="229" t="s">
        <v>141</v>
      </c>
      <c r="E654" s="229" t="s">
        <v>157</v>
      </c>
      <c r="F654" s="229">
        <v>4</v>
      </c>
      <c r="G654" s="229">
        <v>4</v>
      </c>
      <c r="H654" s="69">
        <v>2228</v>
      </c>
      <c r="I654" s="279">
        <v>0</v>
      </c>
      <c r="J654" s="279">
        <v>1947.8</v>
      </c>
      <c r="K654" s="231">
        <f t="shared" si="161"/>
        <v>18086.77</v>
      </c>
      <c r="L654" s="187">
        <v>0</v>
      </c>
      <c r="M654" s="187">
        <v>0</v>
      </c>
      <c r="N654" s="187">
        <v>0</v>
      </c>
      <c r="O654" s="279">
        <f>'[2]Прод. прилож (2)'!$D$1344</f>
        <v>18086.77</v>
      </c>
      <c r="P654" s="187">
        <f t="shared" si="162"/>
        <v>8.1179398563734289</v>
      </c>
      <c r="Q654" s="41">
        <v>9673</v>
      </c>
      <c r="R654" s="277" t="s">
        <v>35</v>
      </c>
      <c r="S654" s="46"/>
      <c r="T654" s="15"/>
      <c r="U654" s="15"/>
    </row>
    <row r="655" spans="1:21" s="113" customFormat="1" ht="30" customHeight="1" x14ac:dyDescent="0.25">
      <c r="A655" s="315">
        <v>501</v>
      </c>
      <c r="B655" s="327" t="s">
        <v>694</v>
      </c>
      <c r="C655" s="315">
        <v>1964</v>
      </c>
      <c r="D655" s="315" t="s">
        <v>141</v>
      </c>
      <c r="E655" s="315" t="s">
        <v>16</v>
      </c>
      <c r="F655" s="323">
        <v>2</v>
      </c>
      <c r="G655" s="323">
        <v>2</v>
      </c>
      <c r="H655" s="390">
        <v>708.5</v>
      </c>
      <c r="I655" s="321">
        <v>0</v>
      </c>
      <c r="J655" s="321">
        <v>532.6</v>
      </c>
      <c r="K655" s="231">
        <f t="shared" si="161"/>
        <v>29453.63</v>
      </c>
      <c r="L655" s="187">
        <v>0</v>
      </c>
      <c r="M655" s="187">
        <v>0</v>
      </c>
      <c r="N655" s="187">
        <v>0</v>
      </c>
      <c r="O655" s="279">
        <f>'[1]Прод. прилож (2)'!$D$674</f>
        <v>29453.63</v>
      </c>
      <c r="P655" s="187">
        <f t="shared" si="162"/>
        <v>41.571813690896263</v>
      </c>
      <c r="Q655" s="41">
        <v>9673</v>
      </c>
      <c r="R655" s="277" t="s">
        <v>34</v>
      </c>
      <c r="S655" s="46"/>
      <c r="T655" s="15"/>
      <c r="U655" s="15"/>
    </row>
    <row r="656" spans="1:21" s="113" customFormat="1" ht="30" customHeight="1" x14ac:dyDescent="0.25">
      <c r="A656" s="316"/>
      <c r="B656" s="328"/>
      <c r="C656" s="316"/>
      <c r="D656" s="316"/>
      <c r="E656" s="316"/>
      <c r="F656" s="324"/>
      <c r="G656" s="324"/>
      <c r="H656" s="391"/>
      <c r="I656" s="322"/>
      <c r="J656" s="322"/>
      <c r="K656" s="231">
        <f t="shared" si="161"/>
        <v>6715189.3099999996</v>
      </c>
      <c r="L656" s="187">
        <v>0</v>
      </c>
      <c r="M656" s="187">
        <v>0</v>
      </c>
      <c r="N656" s="187">
        <v>0</v>
      </c>
      <c r="O656" s="279">
        <f>'[2]Прод. прилож (2)'!$D$1345</f>
        <v>6715189.3099999996</v>
      </c>
      <c r="P656" s="187">
        <f>K656/H655</f>
        <v>9478.0371347918135</v>
      </c>
      <c r="Q656" s="41">
        <v>9673</v>
      </c>
      <c r="R656" s="277" t="s">
        <v>35</v>
      </c>
      <c r="S656" s="46"/>
      <c r="T656" s="15"/>
      <c r="U656" s="15"/>
    </row>
    <row r="657" spans="1:21" s="113" customFormat="1" ht="30" customHeight="1" x14ac:dyDescent="0.25">
      <c r="A657" s="315">
        <v>502</v>
      </c>
      <c r="B657" s="327" t="s">
        <v>695</v>
      </c>
      <c r="C657" s="315">
        <v>1964</v>
      </c>
      <c r="D657" s="315" t="s">
        <v>141</v>
      </c>
      <c r="E657" s="315" t="s">
        <v>16</v>
      </c>
      <c r="F657" s="323">
        <v>2</v>
      </c>
      <c r="G657" s="323">
        <v>2</v>
      </c>
      <c r="H657" s="390">
        <v>429.2</v>
      </c>
      <c r="I657" s="321">
        <v>0</v>
      </c>
      <c r="J657" s="321">
        <v>390</v>
      </c>
      <c r="K657" s="231">
        <f t="shared" si="161"/>
        <v>20968.939999999999</v>
      </c>
      <c r="L657" s="187">
        <v>0</v>
      </c>
      <c r="M657" s="187">
        <v>0</v>
      </c>
      <c r="N657" s="187">
        <v>0</v>
      </c>
      <c r="O657" s="279">
        <f>'[1]Прод. прилож (2)'!$D$675</f>
        <v>20968.939999999999</v>
      </c>
      <c r="P657" s="187">
        <f t="shared" si="162"/>
        <v>48.855871388630007</v>
      </c>
      <c r="Q657" s="41">
        <v>9673</v>
      </c>
      <c r="R657" s="277" t="s">
        <v>34</v>
      </c>
      <c r="S657" s="46"/>
      <c r="T657" s="15"/>
      <c r="U657" s="15"/>
    </row>
    <row r="658" spans="1:21" s="113" customFormat="1" ht="30" customHeight="1" x14ac:dyDescent="0.25">
      <c r="A658" s="316"/>
      <c r="B658" s="328"/>
      <c r="C658" s="316"/>
      <c r="D658" s="316"/>
      <c r="E658" s="316"/>
      <c r="F658" s="324"/>
      <c r="G658" s="324"/>
      <c r="H658" s="391"/>
      <c r="I658" s="322"/>
      <c r="J658" s="322"/>
      <c r="K658" s="231">
        <f t="shared" si="161"/>
        <v>2529724.35</v>
      </c>
      <c r="L658" s="187">
        <v>0</v>
      </c>
      <c r="M658" s="187">
        <v>0</v>
      </c>
      <c r="N658" s="187">
        <v>0</v>
      </c>
      <c r="O658" s="279">
        <f>'[2]Прод. прилож (2)'!$D$1346</f>
        <v>2529724.35</v>
      </c>
      <c r="P658" s="187">
        <f>K658/H657</f>
        <v>5894.045549860205</v>
      </c>
      <c r="Q658" s="41">
        <v>9673</v>
      </c>
      <c r="R658" s="277" t="s">
        <v>35</v>
      </c>
      <c r="S658" s="46"/>
      <c r="T658" s="15"/>
      <c r="U658" s="15"/>
    </row>
    <row r="659" spans="1:21" s="113" customFormat="1" ht="30" customHeight="1" x14ac:dyDescent="0.25">
      <c r="A659" s="229">
        <v>503</v>
      </c>
      <c r="B659" s="78" t="s">
        <v>696</v>
      </c>
      <c r="C659" s="229">
        <v>1976</v>
      </c>
      <c r="D659" s="229">
        <v>2021</v>
      </c>
      <c r="E659" s="229" t="s">
        <v>16</v>
      </c>
      <c r="F659" s="229">
        <v>2</v>
      </c>
      <c r="G659" s="229">
        <v>2</v>
      </c>
      <c r="H659" s="69">
        <v>801.3</v>
      </c>
      <c r="I659" s="279">
        <v>0</v>
      </c>
      <c r="J659" s="279">
        <v>742.1</v>
      </c>
      <c r="K659" s="231">
        <f t="shared" si="161"/>
        <v>14402.4</v>
      </c>
      <c r="L659" s="187">
        <v>0</v>
      </c>
      <c r="M659" s="187">
        <v>0</v>
      </c>
      <c r="N659" s="187">
        <v>0</v>
      </c>
      <c r="O659" s="279">
        <f>'[2]Прод. прилож (2)'!$D$1348</f>
        <v>14402.4</v>
      </c>
      <c r="P659" s="187">
        <f t="shared" si="162"/>
        <v>17.973792587046052</v>
      </c>
      <c r="Q659" s="41">
        <v>9673</v>
      </c>
      <c r="R659" s="277" t="s">
        <v>35</v>
      </c>
      <c r="S659" s="15"/>
      <c r="T659" s="15"/>
      <c r="U659" s="15"/>
    </row>
    <row r="660" spans="1:21" s="113" customFormat="1" ht="30" customHeight="1" x14ac:dyDescent="0.25">
      <c r="A660" s="315">
        <v>504</v>
      </c>
      <c r="B660" s="327" t="s">
        <v>697</v>
      </c>
      <c r="C660" s="315">
        <v>1965</v>
      </c>
      <c r="D660" s="315" t="s">
        <v>141</v>
      </c>
      <c r="E660" s="315" t="s">
        <v>16</v>
      </c>
      <c r="F660" s="323">
        <v>2</v>
      </c>
      <c r="G660" s="323">
        <v>3</v>
      </c>
      <c r="H660" s="390">
        <v>701.7</v>
      </c>
      <c r="I660" s="321">
        <v>0</v>
      </c>
      <c r="J660" s="321">
        <v>497.8</v>
      </c>
      <c r="K660" s="231">
        <f t="shared" si="161"/>
        <v>27996.95</v>
      </c>
      <c r="L660" s="187">
        <v>0</v>
      </c>
      <c r="M660" s="187">
        <v>0</v>
      </c>
      <c r="N660" s="187">
        <v>0</v>
      </c>
      <c r="O660" s="279">
        <f>'[1]Прод. прилож (2)'!$D$676</f>
        <v>27996.95</v>
      </c>
      <c r="P660" s="187">
        <f t="shared" si="162"/>
        <v>39.89874590280747</v>
      </c>
      <c r="Q660" s="41">
        <v>9673</v>
      </c>
      <c r="R660" s="277" t="s">
        <v>34</v>
      </c>
      <c r="S660" s="46"/>
      <c r="T660" s="15"/>
      <c r="U660" s="15"/>
    </row>
    <row r="661" spans="1:21" s="113" customFormat="1" ht="30" customHeight="1" x14ac:dyDescent="0.25">
      <c r="A661" s="316"/>
      <c r="B661" s="328"/>
      <c r="C661" s="316"/>
      <c r="D661" s="316"/>
      <c r="E661" s="316"/>
      <c r="F661" s="324"/>
      <c r="G661" s="324"/>
      <c r="H661" s="391"/>
      <c r="I661" s="322"/>
      <c r="J661" s="322"/>
      <c r="K661" s="231">
        <f t="shared" si="161"/>
        <v>3623471.25</v>
      </c>
      <c r="L661" s="187">
        <v>0</v>
      </c>
      <c r="M661" s="187">
        <v>0</v>
      </c>
      <c r="N661" s="187">
        <v>0</v>
      </c>
      <c r="O661" s="279">
        <f>'[2]Прод. прилож (2)'!$D$1347</f>
        <v>3623471.25</v>
      </c>
      <c r="P661" s="187">
        <f>K661/H660</f>
        <v>5163.8467293715257</v>
      </c>
      <c r="Q661" s="41">
        <v>9673</v>
      </c>
      <c r="R661" s="277" t="s">
        <v>35</v>
      </c>
      <c r="S661" s="46"/>
      <c r="T661" s="15"/>
      <c r="U661" s="15"/>
    </row>
    <row r="662" spans="1:21" s="113" customFormat="1" ht="30" customHeight="1" x14ac:dyDescent="0.25">
      <c r="A662" s="315">
        <v>505</v>
      </c>
      <c r="B662" s="327" t="s">
        <v>698</v>
      </c>
      <c r="C662" s="315">
        <v>1962</v>
      </c>
      <c r="D662" s="315" t="s">
        <v>141</v>
      </c>
      <c r="E662" s="315" t="s">
        <v>16</v>
      </c>
      <c r="F662" s="323">
        <v>2</v>
      </c>
      <c r="G662" s="323">
        <v>2</v>
      </c>
      <c r="H662" s="390">
        <v>405.32</v>
      </c>
      <c r="I662" s="321">
        <v>0</v>
      </c>
      <c r="J662" s="321">
        <v>354.12</v>
      </c>
      <c r="K662" s="231">
        <f>SUM(L662:O662)</f>
        <v>2834710.53</v>
      </c>
      <c r="L662" s="187">
        <v>0</v>
      </c>
      <c r="M662" s="187">
        <v>0</v>
      </c>
      <c r="N662" s="187">
        <v>0</v>
      </c>
      <c r="O662" s="279">
        <f>'[1]Прод. прилож (2)'!$D$201</f>
        <v>2834710.53</v>
      </c>
      <c r="P662" s="187">
        <f t="shared" si="162"/>
        <v>6993.7593259646692</v>
      </c>
      <c r="Q662" s="41">
        <v>9673</v>
      </c>
      <c r="R662" s="277" t="s">
        <v>33</v>
      </c>
      <c r="S662" s="137"/>
      <c r="T662" s="15"/>
      <c r="U662" s="15"/>
    </row>
    <row r="663" spans="1:21" s="113" customFormat="1" ht="30" customHeight="1" x14ac:dyDescent="0.25">
      <c r="A663" s="316"/>
      <c r="B663" s="328"/>
      <c r="C663" s="316"/>
      <c r="D663" s="373"/>
      <c r="E663" s="373"/>
      <c r="F663" s="411"/>
      <c r="G663" s="411"/>
      <c r="H663" s="433"/>
      <c r="I663" s="412"/>
      <c r="J663" s="412"/>
      <c r="K663" s="231">
        <f t="shared" ref="K663" si="167">SUM(L663:O663)</f>
        <v>1205366.19</v>
      </c>
      <c r="L663" s="187">
        <v>0</v>
      </c>
      <c r="M663" s="187">
        <v>0</v>
      </c>
      <c r="N663" s="187">
        <v>0</v>
      </c>
      <c r="O663" s="279">
        <f>'[1]Прод. прилож (2)'!$D$677</f>
        <v>1205366.19</v>
      </c>
      <c r="P663" s="187">
        <f>K663/H662</f>
        <v>2973.8630958255203</v>
      </c>
      <c r="Q663" s="41">
        <v>9673</v>
      </c>
      <c r="R663" s="277" t="s">
        <v>34</v>
      </c>
      <c r="S663" s="46"/>
      <c r="T663" s="15"/>
      <c r="U663" s="15"/>
    </row>
    <row r="664" spans="1:21" s="113" customFormat="1" ht="30" customHeight="1" x14ac:dyDescent="0.25">
      <c r="A664" s="229">
        <v>506</v>
      </c>
      <c r="B664" s="78" t="s">
        <v>1077</v>
      </c>
      <c r="C664" s="184">
        <v>1967</v>
      </c>
      <c r="D664" s="184" t="s">
        <v>141</v>
      </c>
      <c r="E664" s="184" t="s">
        <v>16</v>
      </c>
      <c r="F664" s="230">
        <v>2</v>
      </c>
      <c r="G664" s="230">
        <v>2</v>
      </c>
      <c r="H664" s="38">
        <v>832.7</v>
      </c>
      <c r="I664" s="119">
        <v>0</v>
      </c>
      <c r="J664" s="119">
        <v>457.8</v>
      </c>
      <c r="K664" s="231">
        <f t="shared" ref="K664" si="168">SUM(L664:O664)</f>
        <v>4339591.4000000004</v>
      </c>
      <c r="L664" s="187">
        <v>0</v>
      </c>
      <c r="M664" s="187">
        <v>0</v>
      </c>
      <c r="N664" s="187">
        <v>0</v>
      </c>
      <c r="O664" s="279">
        <f>'[1]Прод. прилож (2)'!$D$679</f>
        <v>4339591.4000000004</v>
      </c>
      <c r="P664" s="187">
        <f t="shared" ref="P664" si="169">K664/H664</f>
        <v>5211.4703975021021</v>
      </c>
      <c r="Q664" s="41">
        <v>9673</v>
      </c>
      <c r="R664" s="277" t="s">
        <v>34</v>
      </c>
      <c r="S664" s="65"/>
    </row>
    <row r="665" spans="1:21" s="113" customFormat="1" ht="30" customHeight="1" x14ac:dyDescent="0.25">
      <c r="A665" s="315">
        <v>507</v>
      </c>
      <c r="B665" s="327" t="s">
        <v>1054</v>
      </c>
      <c r="C665" s="315">
        <v>1965</v>
      </c>
      <c r="D665" s="315" t="s">
        <v>141</v>
      </c>
      <c r="E665" s="315" t="s">
        <v>16</v>
      </c>
      <c r="F665" s="323">
        <v>2</v>
      </c>
      <c r="G665" s="323">
        <v>1</v>
      </c>
      <c r="H665" s="335">
        <v>307.5</v>
      </c>
      <c r="I665" s="321">
        <v>0</v>
      </c>
      <c r="J665" s="321">
        <v>286.75</v>
      </c>
      <c r="K665" s="231">
        <f>SUM(L665:O665)</f>
        <v>2355106.15</v>
      </c>
      <c r="L665" s="187">
        <v>0</v>
      </c>
      <c r="M665" s="187">
        <v>0</v>
      </c>
      <c r="N665" s="187">
        <v>0</v>
      </c>
      <c r="O665" s="279">
        <f>'[1]Прод. прилож (2)'!$D$203</f>
        <v>2355106.15</v>
      </c>
      <c r="P665" s="187">
        <f>K665/H665</f>
        <v>7658.8817886178858</v>
      </c>
      <c r="Q665" s="41">
        <v>9673</v>
      </c>
      <c r="R665" s="277" t="s">
        <v>33</v>
      </c>
      <c r="S665" s="137"/>
      <c r="T665" s="15"/>
      <c r="U665" s="15"/>
    </row>
    <row r="666" spans="1:21" s="113" customFormat="1" ht="30" customHeight="1" x14ac:dyDescent="0.25">
      <c r="A666" s="316"/>
      <c r="B666" s="328"/>
      <c r="C666" s="316"/>
      <c r="D666" s="316"/>
      <c r="E666" s="316"/>
      <c r="F666" s="324"/>
      <c r="G666" s="324"/>
      <c r="H666" s="334"/>
      <c r="I666" s="322"/>
      <c r="J666" s="322"/>
      <c r="K666" s="231">
        <f>SUM(L666:O666)</f>
        <v>1014106.54</v>
      </c>
      <c r="L666" s="187">
        <v>0</v>
      </c>
      <c r="M666" s="187">
        <v>0</v>
      </c>
      <c r="N666" s="187">
        <v>0</v>
      </c>
      <c r="O666" s="279">
        <f>'[1]Прод. прилож (2)'!$D$680</f>
        <v>1014106.54</v>
      </c>
      <c r="P666" s="187">
        <f>K666/H665</f>
        <v>3297.9074471544718</v>
      </c>
      <c r="Q666" s="41">
        <v>9673</v>
      </c>
      <c r="R666" s="277" t="s">
        <v>34</v>
      </c>
      <c r="S666" s="46"/>
      <c r="T666" s="15"/>
      <c r="U666" s="15"/>
    </row>
    <row r="667" spans="1:21" s="114" customFormat="1" ht="30" customHeight="1" x14ac:dyDescent="0.25">
      <c r="A667" s="315">
        <v>508</v>
      </c>
      <c r="B667" s="327" t="s">
        <v>1055</v>
      </c>
      <c r="C667" s="315">
        <v>1966</v>
      </c>
      <c r="D667" s="315" t="s">
        <v>141</v>
      </c>
      <c r="E667" s="315" t="s">
        <v>16</v>
      </c>
      <c r="F667" s="323">
        <v>2</v>
      </c>
      <c r="G667" s="323">
        <v>2</v>
      </c>
      <c r="H667" s="335">
        <v>608.70000000000005</v>
      </c>
      <c r="I667" s="321">
        <v>0</v>
      </c>
      <c r="J667" s="321">
        <v>538.5</v>
      </c>
      <c r="K667" s="224">
        <f>SUM(L667:O667)</f>
        <v>4142064.99</v>
      </c>
      <c r="L667" s="235">
        <v>0</v>
      </c>
      <c r="M667" s="235">
        <v>0</v>
      </c>
      <c r="N667" s="235">
        <v>0</v>
      </c>
      <c r="O667" s="209">
        <f>'[1]Прод. прилож (2)'!$D$204</f>
        <v>4142064.99</v>
      </c>
      <c r="P667" s="235">
        <f>K667/H667</f>
        <v>6804.7724494825034</v>
      </c>
      <c r="Q667" s="237">
        <v>9673</v>
      </c>
      <c r="R667" s="219" t="s">
        <v>33</v>
      </c>
      <c r="S667" s="142"/>
      <c r="T667" s="115"/>
      <c r="U667" s="115"/>
    </row>
    <row r="668" spans="1:21" s="113" customFormat="1" ht="30" customHeight="1" x14ac:dyDescent="0.25">
      <c r="A668" s="316"/>
      <c r="B668" s="328"/>
      <c r="C668" s="316"/>
      <c r="D668" s="316"/>
      <c r="E668" s="316"/>
      <c r="F668" s="324"/>
      <c r="G668" s="324"/>
      <c r="H668" s="334"/>
      <c r="I668" s="322"/>
      <c r="J668" s="322"/>
      <c r="K668" s="231">
        <f>SUM(L668:O668)</f>
        <v>1667048.03</v>
      </c>
      <c r="L668" s="187">
        <v>0</v>
      </c>
      <c r="M668" s="187">
        <v>0</v>
      </c>
      <c r="N668" s="187">
        <v>0</v>
      </c>
      <c r="O668" s="279">
        <f>'[1]Прод. прилож (2)'!$D$681</f>
        <v>1667048.03</v>
      </c>
      <c r="P668" s="187">
        <f>K668/H667</f>
        <v>2738.702201412847</v>
      </c>
      <c r="Q668" s="41">
        <v>9673</v>
      </c>
      <c r="R668" s="277" t="s">
        <v>34</v>
      </c>
      <c r="S668" s="15"/>
      <c r="T668" s="15"/>
      <c r="U668" s="15"/>
    </row>
    <row r="669" spans="1:21" s="113" customFormat="1" ht="30" customHeight="1" x14ac:dyDescent="0.25">
      <c r="A669" s="329">
        <v>509</v>
      </c>
      <c r="B669" s="327" t="s">
        <v>699</v>
      </c>
      <c r="C669" s="315">
        <v>1966</v>
      </c>
      <c r="D669" s="315" t="s">
        <v>141</v>
      </c>
      <c r="E669" s="315" t="s">
        <v>18</v>
      </c>
      <c r="F669" s="323">
        <v>2</v>
      </c>
      <c r="G669" s="323">
        <v>2</v>
      </c>
      <c r="H669" s="335">
        <v>580</v>
      </c>
      <c r="I669" s="321">
        <v>0</v>
      </c>
      <c r="J669" s="321">
        <v>484</v>
      </c>
      <c r="K669" s="231">
        <f t="shared" ref="K669:K675" si="170">SUM(L669:O669)</f>
        <v>26859.72</v>
      </c>
      <c r="L669" s="187">
        <v>0</v>
      </c>
      <c r="M669" s="187">
        <v>0</v>
      </c>
      <c r="N669" s="187">
        <v>0</v>
      </c>
      <c r="O669" s="279">
        <f>'[1]Прод. прилож (2)'!$D$683</f>
        <v>26859.72</v>
      </c>
      <c r="P669" s="187">
        <f>K669/H669</f>
        <v>46.309862068965522</v>
      </c>
      <c r="Q669" s="41">
        <v>9673</v>
      </c>
      <c r="R669" s="277" t="s">
        <v>34</v>
      </c>
      <c r="S669" s="46"/>
      <c r="T669" s="15"/>
      <c r="U669" s="15"/>
    </row>
    <row r="670" spans="1:21" s="113" customFormat="1" ht="30" customHeight="1" x14ac:dyDescent="0.25">
      <c r="A670" s="330"/>
      <c r="B670" s="328"/>
      <c r="C670" s="316"/>
      <c r="D670" s="316"/>
      <c r="E670" s="316"/>
      <c r="F670" s="324"/>
      <c r="G670" s="324"/>
      <c r="H670" s="334"/>
      <c r="I670" s="322"/>
      <c r="J670" s="322"/>
      <c r="K670" s="231">
        <f t="shared" si="170"/>
        <v>1977021.3800000001</v>
      </c>
      <c r="L670" s="187">
        <v>0</v>
      </c>
      <c r="M670" s="187">
        <v>0</v>
      </c>
      <c r="N670" s="187">
        <v>0</v>
      </c>
      <c r="O670" s="279">
        <f>'[2]Прод. прилож (2)'!$D$1349</f>
        <v>1977021.3800000001</v>
      </c>
      <c r="P670" s="187">
        <f>K670/H669</f>
        <v>3408.6575517241381</v>
      </c>
      <c r="Q670" s="41">
        <v>9673</v>
      </c>
      <c r="R670" s="277" t="s">
        <v>35</v>
      </c>
      <c r="S670" s="46"/>
      <c r="T670" s="15"/>
      <c r="U670" s="15"/>
    </row>
    <row r="671" spans="1:21" s="113" customFormat="1" ht="30" customHeight="1" x14ac:dyDescent="0.25">
      <c r="A671" s="228">
        <v>510</v>
      </c>
      <c r="B671" s="78" t="s">
        <v>700</v>
      </c>
      <c r="C671" s="229">
        <v>1964</v>
      </c>
      <c r="D671" s="229" t="s">
        <v>141</v>
      </c>
      <c r="E671" s="229" t="s">
        <v>16</v>
      </c>
      <c r="F671" s="278">
        <v>2</v>
      </c>
      <c r="G671" s="278">
        <v>2</v>
      </c>
      <c r="H671" s="279">
        <v>460</v>
      </c>
      <c r="I671" s="284">
        <v>0</v>
      </c>
      <c r="J671" s="284">
        <v>460</v>
      </c>
      <c r="K671" s="231">
        <f t="shared" si="170"/>
        <v>8139.7</v>
      </c>
      <c r="L671" s="187">
        <v>0</v>
      </c>
      <c r="M671" s="187">
        <v>0</v>
      </c>
      <c r="N671" s="187">
        <v>0</v>
      </c>
      <c r="O671" s="279">
        <f>'[1]Прод. прилож (2)'!$D$684</f>
        <v>8139.7</v>
      </c>
      <c r="P671" s="187">
        <f>K671/H671</f>
        <v>17.695</v>
      </c>
      <c r="Q671" s="41">
        <v>9673</v>
      </c>
      <c r="R671" s="277" t="s">
        <v>34</v>
      </c>
      <c r="S671" s="46"/>
      <c r="T671" s="15"/>
      <c r="U671" s="15"/>
    </row>
    <row r="672" spans="1:21" s="113" customFormat="1" ht="30" customHeight="1" x14ac:dyDescent="0.25">
      <c r="A672" s="329">
        <v>511</v>
      </c>
      <c r="B672" s="327" t="s">
        <v>701</v>
      </c>
      <c r="C672" s="315">
        <v>1964</v>
      </c>
      <c r="D672" s="315" t="s">
        <v>141</v>
      </c>
      <c r="E672" s="315" t="s">
        <v>16</v>
      </c>
      <c r="F672" s="323">
        <v>2</v>
      </c>
      <c r="G672" s="323">
        <v>2</v>
      </c>
      <c r="H672" s="335">
        <v>447</v>
      </c>
      <c r="I672" s="321">
        <v>0</v>
      </c>
      <c r="J672" s="321">
        <v>400</v>
      </c>
      <c r="K672" s="231">
        <f t="shared" si="170"/>
        <v>20419.509999999998</v>
      </c>
      <c r="L672" s="187">
        <v>0</v>
      </c>
      <c r="M672" s="187">
        <v>0</v>
      </c>
      <c r="N672" s="187">
        <v>0</v>
      </c>
      <c r="O672" s="279">
        <f>'[1]Прод. прилож (2)'!$D$685</f>
        <v>20419.509999999998</v>
      </c>
      <c r="P672" s="187">
        <f>K672/H672</f>
        <v>45.681230425055922</v>
      </c>
      <c r="Q672" s="41">
        <v>9673</v>
      </c>
      <c r="R672" s="277" t="s">
        <v>34</v>
      </c>
      <c r="S672" s="46"/>
      <c r="T672" s="15"/>
      <c r="U672" s="15"/>
    </row>
    <row r="673" spans="1:21" s="113" customFormat="1" ht="30" customHeight="1" x14ac:dyDescent="0.25">
      <c r="A673" s="330"/>
      <c r="B673" s="328"/>
      <c r="C673" s="316"/>
      <c r="D673" s="316"/>
      <c r="E673" s="316"/>
      <c r="F673" s="324"/>
      <c r="G673" s="324"/>
      <c r="H673" s="334"/>
      <c r="I673" s="322"/>
      <c r="J673" s="322"/>
      <c r="K673" s="231">
        <f t="shared" si="170"/>
        <v>2915542.97</v>
      </c>
      <c r="L673" s="187">
        <v>0</v>
      </c>
      <c r="M673" s="187">
        <v>0</v>
      </c>
      <c r="N673" s="187">
        <v>0</v>
      </c>
      <c r="O673" s="279">
        <f>'[2]Прод. прилож (2)'!$D$1350</f>
        <v>2915542.97</v>
      </c>
      <c r="P673" s="187">
        <f>K673/H672</f>
        <v>6522.4674944071594</v>
      </c>
      <c r="Q673" s="41">
        <v>9673</v>
      </c>
      <c r="R673" s="277" t="s">
        <v>35</v>
      </c>
      <c r="S673" s="46"/>
      <c r="T673" s="15"/>
      <c r="U673" s="15"/>
    </row>
    <row r="674" spans="1:21" s="113" customFormat="1" ht="30" customHeight="1" x14ac:dyDescent="0.25">
      <c r="A674" s="329">
        <v>512</v>
      </c>
      <c r="B674" s="327" t="s">
        <v>702</v>
      </c>
      <c r="C674" s="315">
        <v>1966</v>
      </c>
      <c r="D674" s="315" t="s">
        <v>141</v>
      </c>
      <c r="E674" s="315" t="s">
        <v>18</v>
      </c>
      <c r="F674" s="323">
        <v>2</v>
      </c>
      <c r="G674" s="323">
        <v>2</v>
      </c>
      <c r="H674" s="335">
        <v>580</v>
      </c>
      <c r="I674" s="321">
        <v>0</v>
      </c>
      <c r="J674" s="321">
        <v>484</v>
      </c>
      <c r="K674" s="231">
        <f t="shared" si="170"/>
        <v>26859.72</v>
      </c>
      <c r="L674" s="187">
        <v>0</v>
      </c>
      <c r="M674" s="187">
        <v>0</v>
      </c>
      <c r="N674" s="187">
        <v>0</v>
      </c>
      <c r="O674" s="279">
        <f>'[1]Прод. прилож (2)'!$D$686</f>
        <v>26859.72</v>
      </c>
      <c r="P674" s="187">
        <f>K674/H674</f>
        <v>46.309862068965522</v>
      </c>
      <c r="Q674" s="41">
        <v>9673</v>
      </c>
      <c r="R674" s="277" t="s">
        <v>34</v>
      </c>
      <c r="S674" s="15"/>
      <c r="T674" s="15"/>
      <c r="U674" s="15"/>
    </row>
    <row r="675" spans="1:21" s="113" customFormat="1" ht="30" customHeight="1" x14ac:dyDescent="0.25">
      <c r="A675" s="330"/>
      <c r="B675" s="328"/>
      <c r="C675" s="316"/>
      <c r="D675" s="316"/>
      <c r="E675" s="316"/>
      <c r="F675" s="324"/>
      <c r="G675" s="324"/>
      <c r="H675" s="334"/>
      <c r="I675" s="322"/>
      <c r="J675" s="322"/>
      <c r="K675" s="231">
        <f t="shared" si="170"/>
        <v>1892778.5</v>
      </c>
      <c r="L675" s="187">
        <v>0</v>
      </c>
      <c r="M675" s="187">
        <v>0</v>
      </c>
      <c r="N675" s="187">
        <v>0</v>
      </c>
      <c r="O675" s="279">
        <f>'[2]Прод. прилож (2)'!$D$1351</f>
        <v>1892778.5</v>
      </c>
      <c r="P675" s="187">
        <f>K675/H674</f>
        <v>3263.4112068965519</v>
      </c>
      <c r="Q675" s="41">
        <v>9673</v>
      </c>
      <c r="R675" s="277" t="s">
        <v>35</v>
      </c>
      <c r="S675" s="46"/>
      <c r="T675" s="15"/>
      <c r="U675" s="15"/>
    </row>
    <row r="676" spans="1:21" s="113" customFormat="1" ht="30" customHeight="1" x14ac:dyDescent="0.25">
      <c r="A676" s="200">
        <v>513</v>
      </c>
      <c r="B676" s="221" t="s">
        <v>703</v>
      </c>
      <c r="C676" s="200">
        <v>1962</v>
      </c>
      <c r="D676" s="200" t="s">
        <v>141</v>
      </c>
      <c r="E676" s="200" t="s">
        <v>16</v>
      </c>
      <c r="F676" s="207">
        <v>2</v>
      </c>
      <c r="G676" s="207">
        <v>2</v>
      </c>
      <c r="H676" s="209">
        <v>384.4</v>
      </c>
      <c r="I676" s="211">
        <v>12</v>
      </c>
      <c r="J676" s="211">
        <v>356.5</v>
      </c>
      <c r="K676" s="231">
        <f>SUM(L676:N676)</f>
        <v>266636.65000000002</v>
      </c>
      <c r="L676" s="187">
        <v>0</v>
      </c>
      <c r="M676" s="187">
        <f>'[1]Прод. прилож (2)'!$D$206</f>
        <v>266636.65000000002</v>
      </c>
      <c r="N676" s="187">
        <v>0</v>
      </c>
      <c r="O676" s="279">
        <v>0</v>
      </c>
      <c r="P676" s="187">
        <f>K676/H676</f>
        <v>693.64373048907396</v>
      </c>
      <c r="Q676" s="41">
        <v>9673</v>
      </c>
      <c r="R676" s="277" t="s">
        <v>33</v>
      </c>
      <c r="S676" s="137"/>
      <c r="T676" s="15"/>
      <c r="U676" s="15"/>
    </row>
    <row r="677" spans="1:21" s="114" customFormat="1" ht="30" customHeight="1" x14ac:dyDescent="0.25">
      <c r="A677" s="315">
        <v>514</v>
      </c>
      <c r="B677" s="398" t="s">
        <v>704</v>
      </c>
      <c r="C677" s="325">
        <v>1966</v>
      </c>
      <c r="D677" s="325" t="s">
        <v>141</v>
      </c>
      <c r="E677" s="325" t="s">
        <v>16</v>
      </c>
      <c r="F677" s="386">
        <v>2</v>
      </c>
      <c r="G677" s="386">
        <v>2</v>
      </c>
      <c r="H677" s="388">
        <v>488.1</v>
      </c>
      <c r="I677" s="321">
        <v>12</v>
      </c>
      <c r="J677" s="321">
        <v>386.7</v>
      </c>
      <c r="K677" s="224">
        <f>SUM(L677:O677)</f>
        <v>4530787.2700000005</v>
      </c>
      <c r="L677" s="235">
        <v>0</v>
      </c>
      <c r="M677" s="235">
        <v>0</v>
      </c>
      <c r="N677" s="235">
        <v>0</v>
      </c>
      <c r="O677" s="209">
        <f>'[1]Прод. прилож (2)'!$D$207</f>
        <v>4530787.2700000005</v>
      </c>
      <c r="P677" s="235">
        <f>K677/H677</f>
        <v>9282.4979922147104</v>
      </c>
      <c r="Q677" s="237">
        <v>9673</v>
      </c>
      <c r="R677" s="219" t="s">
        <v>33</v>
      </c>
      <c r="S677" s="142"/>
      <c r="T677" s="115"/>
      <c r="U677" s="115"/>
    </row>
    <row r="678" spans="1:21" s="113" customFormat="1" ht="30" customHeight="1" x14ac:dyDescent="0.25">
      <c r="A678" s="326"/>
      <c r="B678" s="399" t="s">
        <v>704</v>
      </c>
      <c r="C678" s="326">
        <v>1966</v>
      </c>
      <c r="D678" s="326" t="s">
        <v>141</v>
      </c>
      <c r="E678" s="326" t="s">
        <v>16</v>
      </c>
      <c r="F678" s="387">
        <v>2</v>
      </c>
      <c r="G678" s="387">
        <v>2</v>
      </c>
      <c r="H678" s="389">
        <v>488.1</v>
      </c>
      <c r="I678" s="322">
        <v>12</v>
      </c>
      <c r="J678" s="322">
        <v>386.7</v>
      </c>
      <c r="K678" s="231">
        <f>SUM(L678:O678)</f>
        <v>361912.04</v>
      </c>
      <c r="L678" s="187">
        <v>0</v>
      </c>
      <c r="M678" s="187">
        <v>0</v>
      </c>
      <c r="N678" s="187">
        <v>0</v>
      </c>
      <c r="O678" s="279">
        <f>'[1]Прод. прилож (2)'!$D$688</f>
        <v>361912.04</v>
      </c>
      <c r="P678" s="187">
        <f>K678/H678</f>
        <v>741.47109198934641</v>
      </c>
      <c r="Q678" s="41">
        <v>9673</v>
      </c>
      <c r="R678" s="277" t="s">
        <v>34</v>
      </c>
      <c r="S678" s="15"/>
      <c r="T678" s="15"/>
      <c r="U678" s="15"/>
    </row>
    <row r="679" spans="1:21" s="113" customFormat="1" ht="30" customHeight="1" x14ac:dyDescent="0.25">
      <c r="A679" s="329">
        <v>515</v>
      </c>
      <c r="B679" s="327" t="s">
        <v>899</v>
      </c>
      <c r="C679" s="313">
        <v>1985</v>
      </c>
      <c r="D679" s="315" t="s">
        <v>141</v>
      </c>
      <c r="E679" s="315" t="s">
        <v>16</v>
      </c>
      <c r="F679" s="343">
        <v>2</v>
      </c>
      <c r="G679" s="343">
        <v>3</v>
      </c>
      <c r="H679" s="379">
        <v>1354.1</v>
      </c>
      <c r="I679" s="384">
        <v>0</v>
      </c>
      <c r="J679" s="379">
        <v>1354.1</v>
      </c>
      <c r="K679" s="38">
        <f>SUM(L679:O679)</f>
        <v>21724.37</v>
      </c>
      <c r="L679" s="38">
        <v>0</v>
      </c>
      <c r="M679" s="38">
        <v>0</v>
      </c>
      <c r="N679" s="38">
        <v>0</v>
      </c>
      <c r="O679" s="38">
        <f>'[1]Прод. прилож (2)'!$D$690</f>
        <v>21724.37</v>
      </c>
      <c r="P679" s="187">
        <f>K679/H679</f>
        <v>16.043401521305665</v>
      </c>
      <c r="Q679" s="41">
        <v>9673</v>
      </c>
      <c r="R679" s="277" t="s">
        <v>34</v>
      </c>
      <c r="S679" s="65"/>
    </row>
    <row r="680" spans="1:21" s="113" customFormat="1" ht="30" customHeight="1" x14ac:dyDescent="0.25">
      <c r="A680" s="330"/>
      <c r="B680" s="328"/>
      <c r="C680" s="314"/>
      <c r="D680" s="316"/>
      <c r="E680" s="316"/>
      <c r="F680" s="344"/>
      <c r="G680" s="344"/>
      <c r="H680" s="380"/>
      <c r="I680" s="385"/>
      <c r="J680" s="380"/>
      <c r="K680" s="38">
        <f>SUM(L680:O680)</f>
        <v>6161250</v>
      </c>
      <c r="L680" s="38">
        <v>0</v>
      </c>
      <c r="M680" s="38">
        <v>0</v>
      </c>
      <c r="N680" s="38">
        <v>0</v>
      </c>
      <c r="O680" s="38">
        <f>'[2]Прод. прилож (2)'!$D$1352</f>
        <v>6161250</v>
      </c>
      <c r="P680" s="187">
        <f>K680/H679</f>
        <v>4550.0701573000524</v>
      </c>
      <c r="Q680" s="41">
        <v>9673</v>
      </c>
      <c r="R680" s="277" t="s">
        <v>35</v>
      </c>
      <c r="S680" s="65"/>
    </row>
    <row r="681" spans="1:21" s="113" customFormat="1" ht="30" customHeight="1" x14ac:dyDescent="0.25">
      <c r="A681" s="228">
        <v>516</v>
      </c>
      <c r="B681" s="78" t="s">
        <v>705</v>
      </c>
      <c r="C681" s="229">
        <v>1966</v>
      </c>
      <c r="D681" s="229" t="s">
        <v>141</v>
      </c>
      <c r="E681" s="229" t="s">
        <v>16</v>
      </c>
      <c r="F681" s="229">
        <v>2</v>
      </c>
      <c r="G681" s="229">
        <v>2</v>
      </c>
      <c r="H681" s="279">
        <v>776.69</v>
      </c>
      <c r="I681" s="279">
        <v>244.46</v>
      </c>
      <c r="J681" s="38">
        <v>470.23</v>
      </c>
      <c r="K681" s="38">
        <f t="shared" ref="K681:K689" si="171">SUM(L681:O681)</f>
        <v>38402.86</v>
      </c>
      <c r="L681" s="187">
        <v>0</v>
      </c>
      <c r="M681" s="187">
        <v>0</v>
      </c>
      <c r="N681" s="187">
        <v>0</v>
      </c>
      <c r="O681" s="279">
        <f>'[2]Прод. прилож (2)'!$D$1355</f>
        <v>38402.86</v>
      </c>
      <c r="P681" s="187">
        <f t="shared" ref="P681:P687" si="172">K681/H681</f>
        <v>49.444257039488079</v>
      </c>
      <c r="Q681" s="41">
        <v>9673</v>
      </c>
      <c r="R681" s="277" t="s">
        <v>35</v>
      </c>
      <c r="S681" s="46"/>
      <c r="T681" s="15"/>
      <c r="U681" s="15"/>
    </row>
    <row r="682" spans="1:21" s="113" customFormat="1" ht="30" customHeight="1" x14ac:dyDescent="0.25">
      <c r="A682" s="228">
        <v>517</v>
      </c>
      <c r="B682" s="78" t="s">
        <v>706</v>
      </c>
      <c r="C682" s="229">
        <v>1965</v>
      </c>
      <c r="D682" s="229" t="s">
        <v>141</v>
      </c>
      <c r="E682" s="229" t="s">
        <v>16</v>
      </c>
      <c r="F682" s="229">
        <v>2</v>
      </c>
      <c r="G682" s="229">
        <v>2</v>
      </c>
      <c r="H682" s="279">
        <v>777.41</v>
      </c>
      <c r="I682" s="279">
        <v>234.94</v>
      </c>
      <c r="J682" s="38">
        <v>480.5</v>
      </c>
      <c r="K682" s="38">
        <f t="shared" si="171"/>
        <v>38402.86</v>
      </c>
      <c r="L682" s="187">
        <v>0</v>
      </c>
      <c r="M682" s="187">
        <v>0</v>
      </c>
      <c r="N682" s="187">
        <v>0</v>
      </c>
      <c r="O682" s="279">
        <f>'[2]Прод. прилож (2)'!$D$1356</f>
        <v>38402.86</v>
      </c>
      <c r="P682" s="187">
        <f t="shared" si="172"/>
        <v>49.398464130896187</v>
      </c>
      <c r="Q682" s="41">
        <v>9673</v>
      </c>
      <c r="R682" s="277" t="s">
        <v>35</v>
      </c>
      <c r="S682" s="46"/>
      <c r="T682" s="15"/>
      <c r="U682" s="15"/>
    </row>
    <row r="683" spans="1:21" s="113" customFormat="1" ht="30" customHeight="1" x14ac:dyDescent="0.25">
      <c r="A683" s="228">
        <v>518</v>
      </c>
      <c r="B683" s="78" t="s">
        <v>707</v>
      </c>
      <c r="C683" s="229">
        <v>1966</v>
      </c>
      <c r="D683" s="229" t="s">
        <v>141</v>
      </c>
      <c r="E683" s="229" t="s">
        <v>16</v>
      </c>
      <c r="F683" s="229">
        <v>2</v>
      </c>
      <c r="G683" s="229">
        <v>2</v>
      </c>
      <c r="H683" s="279">
        <v>804.29</v>
      </c>
      <c r="I683" s="279">
        <v>268.39999999999998</v>
      </c>
      <c r="J683" s="38">
        <v>474.08</v>
      </c>
      <c r="K683" s="38">
        <f t="shared" si="171"/>
        <v>39985.800000000003</v>
      </c>
      <c r="L683" s="187">
        <v>0</v>
      </c>
      <c r="M683" s="187">
        <v>0</v>
      </c>
      <c r="N683" s="187">
        <v>0</v>
      </c>
      <c r="O683" s="279">
        <f>'[2]Прод. прилож (2)'!$D$1357</f>
        <v>39985.800000000003</v>
      </c>
      <c r="P683" s="187">
        <f t="shared" si="172"/>
        <v>49.715649827798437</v>
      </c>
      <c r="Q683" s="41">
        <v>9673</v>
      </c>
      <c r="R683" s="277" t="s">
        <v>35</v>
      </c>
      <c r="S683" s="46"/>
      <c r="T683" s="15"/>
      <c r="U683" s="15"/>
    </row>
    <row r="684" spans="1:21" s="113" customFormat="1" ht="30" customHeight="1" x14ac:dyDescent="0.25">
      <c r="A684" s="228">
        <v>519</v>
      </c>
      <c r="B684" s="78" t="s">
        <v>708</v>
      </c>
      <c r="C684" s="229">
        <v>1966</v>
      </c>
      <c r="D684" s="229" t="s">
        <v>141</v>
      </c>
      <c r="E684" s="229" t="s">
        <v>16</v>
      </c>
      <c r="F684" s="229">
        <v>2</v>
      </c>
      <c r="G684" s="229">
        <v>2</v>
      </c>
      <c r="H684" s="279">
        <v>790.46</v>
      </c>
      <c r="I684" s="279">
        <v>259.69</v>
      </c>
      <c r="J684" s="38">
        <v>468.77</v>
      </c>
      <c r="K684" s="38">
        <f t="shared" si="171"/>
        <v>38691.9</v>
      </c>
      <c r="L684" s="187">
        <v>0</v>
      </c>
      <c r="M684" s="187">
        <v>0</v>
      </c>
      <c r="N684" s="187">
        <v>0</v>
      </c>
      <c r="O684" s="279">
        <f>'[2]Прод. прилож (2)'!$D$1358</f>
        <v>38691.9</v>
      </c>
      <c r="P684" s="187">
        <f t="shared" si="172"/>
        <v>48.948586898767807</v>
      </c>
      <c r="Q684" s="41">
        <v>9673</v>
      </c>
      <c r="R684" s="277" t="s">
        <v>35</v>
      </c>
      <c r="S684" s="46"/>
      <c r="T684" s="15"/>
      <c r="U684" s="15"/>
    </row>
    <row r="685" spans="1:21" s="114" customFormat="1" ht="30" customHeight="1" x14ac:dyDescent="0.25">
      <c r="A685" s="329">
        <v>520</v>
      </c>
      <c r="B685" s="327" t="s">
        <v>709</v>
      </c>
      <c r="C685" s="315">
        <v>1964</v>
      </c>
      <c r="D685" s="315" t="s">
        <v>141</v>
      </c>
      <c r="E685" s="315" t="s">
        <v>16</v>
      </c>
      <c r="F685" s="323">
        <v>2</v>
      </c>
      <c r="G685" s="323">
        <v>2</v>
      </c>
      <c r="H685" s="335">
        <v>437</v>
      </c>
      <c r="I685" s="321">
        <v>0</v>
      </c>
      <c r="J685" s="379">
        <v>246.9</v>
      </c>
      <c r="K685" s="251">
        <f t="shared" si="171"/>
        <v>221140</v>
      </c>
      <c r="L685" s="235">
        <v>0</v>
      </c>
      <c r="M685" s="235">
        <f>'[1]Прод. прилож (2)'!$D$691</f>
        <v>221140</v>
      </c>
      <c r="N685" s="235">
        <v>0</v>
      </c>
      <c r="O685" s="209">
        <v>0</v>
      </c>
      <c r="P685" s="235">
        <f t="shared" si="172"/>
        <v>506.04118993135012</v>
      </c>
      <c r="Q685" s="237">
        <v>9673</v>
      </c>
      <c r="R685" s="219" t="s">
        <v>34</v>
      </c>
      <c r="S685" s="164"/>
      <c r="T685" s="115"/>
      <c r="U685" s="115"/>
    </row>
    <row r="686" spans="1:21" s="113" customFormat="1" ht="30" customHeight="1" x14ac:dyDescent="0.25">
      <c r="A686" s="330"/>
      <c r="B686" s="328"/>
      <c r="C686" s="316"/>
      <c r="D686" s="316"/>
      <c r="E686" s="316"/>
      <c r="F686" s="324"/>
      <c r="G686" s="324"/>
      <c r="H686" s="334"/>
      <c r="I686" s="322"/>
      <c r="J686" s="380"/>
      <c r="K686" s="38">
        <f t="shared" si="171"/>
        <v>144653.29999999999</v>
      </c>
      <c r="L686" s="187">
        <v>0</v>
      </c>
      <c r="M686" s="187">
        <v>0</v>
      </c>
      <c r="N686" s="187">
        <v>0</v>
      </c>
      <c r="O686" s="279">
        <f>'[2]Прод. прилож (2)'!$D$1354</f>
        <v>144653.29999999999</v>
      </c>
      <c r="P686" s="187">
        <f>K686/H685</f>
        <v>331.0144164759725</v>
      </c>
      <c r="Q686" s="41">
        <v>9673</v>
      </c>
      <c r="R686" s="277" t="s">
        <v>35</v>
      </c>
      <c r="S686" s="15"/>
      <c r="T686" s="15"/>
      <c r="U686" s="15"/>
    </row>
    <row r="687" spans="1:21" s="113" customFormat="1" ht="30" customHeight="1" x14ac:dyDescent="0.25">
      <c r="A687" s="329">
        <v>521</v>
      </c>
      <c r="B687" s="327" t="s">
        <v>710</v>
      </c>
      <c r="C687" s="315">
        <v>1964</v>
      </c>
      <c r="D687" s="315" t="s">
        <v>141</v>
      </c>
      <c r="E687" s="315" t="s">
        <v>16</v>
      </c>
      <c r="F687" s="323">
        <v>2</v>
      </c>
      <c r="G687" s="323">
        <v>2</v>
      </c>
      <c r="H687" s="335">
        <v>437</v>
      </c>
      <c r="I687" s="321">
        <v>0</v>
      </c>
      <c r="J687" s="379">
        <v>246.9</v>
      </c>
      <c r="K687" s="38">
        <f t="shared" si="171"/>
        <v>24305.54</v>
      </c>
      <c r="L687" s="187">
        <v>0</v>
      </c>
      <c r="M687" s="187">
        <v>0</v>
      </c>
      <c r="N687" s="187">
        <v>0</v>
      </c>
      <c r="O687" s="279">
        <f>'[1]Прод. прилож (2)'!$D$692</f>
        <v>24305.54</v>
      </c>
      <c r="P687" s="187">
        <f t="shared" si="172"/>
        <v>55.619084668192222</v>
      </c>
      <c r="Q687" s="41">
        <v>9673</v>
      </c>
      <c r="R687" s="277" t="s">
        <v>34</v>
      </c>
      <c r="S687" s="46"/>
      <c r="T687" s="15"/>
      <c r="U687" s="15"/>
    </row>
    <row r="688" spans="1:21" s="113" customFormat="1" ht="30" customHeight="1" x14ac:dyDescent="0.25">
      <c r="A688" s="330"/>
      <c r="B688" s="328"/>
      <c r="C688" s="316"/>
      <c r="D688" s="316"/>
      <c r="E688" s="316"/>
      <c r="F688" s="324"/>
      <c r="G688" s="324"/>
      <c r="H688" s="334"/>
      <c r="I688" s="322"/>
      <c r="J688" s="380"/>
      <c r="K688" s="38">
        <f t="shared" si="171"/>
        <v>64439.199999999997</v>
      </c>
      <c r="L688" s="187">
        <v>0</v>
      </c>
      <c r="M688" s="187">
        <v>0</v>
      </c>
      <c r="N688" s="187">
        <v>0</v>
      </c>
      <c r="O688" s="279">
        <f>'[2]Прод. прилож (2)'!$D$1353</f>
        <v>64439.199999999997</v>
      </c>
      <c r="P688" s="187">
        <f>K688/H687</f>
        <v>147.45812356979405</v>
      </c>
      <c r="Q688" s="41">
        <v>9673</v>
      </c>
      <c r="R688" s="277" t="s">
        <v>35</v>
      </c>
      <c r="S688" s="46"/>
      <c r="T688" s="15"/>
      <c r="U688" s="15"/>
    </row>
    <row r="689" spans="1:21" s="84" customFormat="1" ht="30" customHeight="1" x14ac:dyDescent="0.25">
      <c r="A689" s="228">
        <v>522</v>
      </c>
      <c r="B689" s="78" t="s">
        <v>932</v>
      </c>
      <c r="C689" s="277" t="s">
        <v>933</v>
      </c>
      <c r="D689" s="229" t="s">
        <v>141</v>
      </c>
      <c r="E689" s="184" t="s">
        <v>16</v>
      </c>
      <c r="F689" s="123" t="s">
        <v>934</v>
      </c>
      <c r="G689" s="123" t="s">
        <v>935</v>
      </c>
      <c r="H689" s="279">
        <v>1113.9000000000001</v>
      </c>
      <c r="I689" s="284">
        <v>0</v>
      </c>
      <c r="J689" s="38">
        <v>814</v>
      </c>
      <c r="K689" s="38">
        <f t="shared" si="171"/>
        <v>389865</v>
      </c>
      <c r="L689" s="280">
        <v>0</v>
      </c>
      <c r="M689" s="280">
        <v>0</v>
      </c>
      <c r="N689" s="280">
        <v>0</v>
      </c>
      <c r="O689" s="279">
        <f>'[1]Прод. прилож (2)'!$D$209</f>
        <v>389865</v>
      </c>
      <c r="P689" s="41">
        <f>K689/H689</f>
        <v>349.99999999999994</v>
      </c>
      <c r="Q689" s="231">
        <v>9673</v>
      </c>
      <c r="R689" s="277" t="s">
        <v>33</v>
      </c>
      <c r="S689" s="128"/>
      <c r="T689" s="83"/>
      <c r="U689" s="83"/>
    </row>
    <row r="690" spans="1:21" s="113" customFormat="1" ht="30" customHeight="1" x14ac:dyDescent="0.25">
      <c r="A690" s="355" t="s">
        <v>1340</v>
      </c>
      <c r="B690" s="355"/>
      <c r="C690" s="355"/>
      <c r="D690" s="355"/>
      <c r="E690" s="355"/>
      <c r="F690" s="355"/>
      <c r="G690" s="355"/>
      <c r="H690" s="355"/>
      <c r="I690" s="355"/>
      <c r="J690" s="355"/>
      <c r="K690" s="355"/>
      <c r="L690" s="355"/>
      <c r="M690" s="355"/>
      <c r="N690" s="355"/>
      <c r="O690" s="355"/>
      <c r="P690" s="355"/>
      <c r="Q690" s="355"/>
      <c r="R690" s="355"/>
      <c r="S690" s="46"/>
      <c r="T690" s="15"/>
      <c r="U690" s="15"/>
    </row>
    <row r="691" spans="1:21" s="113" customFormat="1" ht="33" customHeight="1" x14ac:dyDescent="0.25">
      <c r="A691" s="333" t="s">
        <v>1378</v>
      </c>
      <c r="B691" s="333"/>
      <c r="C691" s="204" t="s">
        <v>17</v>
      </c>
      <c r="D691" s="204" t="s">
        <v>17</v>
      </c>
      <c r="E691" s="204" t="s">
        <v>17</v>
      </c>
      <c r="F691" s="71" t="s">
        <v>17</v>
      </c>
      <c r="G691" s="71" t="s">
        <v>17</v>
      </c>
      <c r="H691" s="72">
        <f>SUM(H692:H812)</f>
        <v>225988.57999999996</v>
      </c>
      <c r="I691" s="72">
        <f t="shared" ref="I691:O691" si="173">SUM(I692:I812)</f>
        <v>1553.3000000000002</v>
      </c>
      <c r="J691" s="72">
        <f t="shared" si="173"/>
        <v>206415.53000000012</v>
      </c>
      <c r="K691" s="72">
        <f t="shared" si="173"/>
        <v>458307728.71999979</v>
      </c>
      <c r="L691" s="72">
        <f t="shared" si="173"/>
        <v>0</v>
      </c>
      <c r="M691" s="72">
        <f t="shared" si="173"/>
        <v>485780.12</v>
      </c>
      <c r="N691" s="72">
        <f t="shared" si="173"/>
        <v>0</v>
      </c>
      <c r="O691" s="72">
        <f t="shared" si="173"/>
        <v>457821948.59999985</v>
      </c>
      <c r="P691" s="29">
        <f t="shared" ref="P691:P750" si="174">K691/H691</f>
        <v>2028.0127815308183</v>
      </c>
      <c r="Q691" s="73" t="s">
        <v>17</v>
      </c>
      <c r="R691" s="74" t="s">
        <v>17</v>
      </c>
      <c r="S691" s="46"/>
      <c r="T691" s="15"/>
      <c r="U691" s="15"/>
    </row>
    <row r="692" spans="1:21" s="113" customFormat="1" ht="30" customHeight="1" x14ac:dyDescent="0.25">
      <c r="A692" s="329">
        <v>523</v>
      </c>
      <c r="B692" s="327" t="s">
        <v>1205</v>
      </c>
      <c r="C692" s="313">
        <v>1983</v>
      </c>
      <c r="D692" s="313" t="s">
        <v>141</v>
      </c>
      <c r="E692" s="313" t="s">
        <v>16</v>
      </c>
      <c r="F692" s="343">
        <v>2</v>
      </c>
      <c r="G692" s="343">
        <v>3</v>
      </c>
      <c r="H692" s="379">
        <v>3986.2</v>
      </c>
      <c r="I692" s="384">
        <v>0</v>
      </c>
      <c r="J692" s="379">
        <v>3783</v>
      </c>
      <c r="K692" s="231">
        <f t="shared" ref="K692:K693" si="175">SUM(L692:O692)</f>
        <v>441304.12</v>
      </c>
      <c r="L692" s="187">
        <v>0</v>
      </c>
      <c r="M692" s="187">
        <v>0</v>
      </c>
      <c r="N692" s="187">
        <v>0</v>
      </c>
      <c r="O692" s="43">
        <f>'[1]Прод. прилож (2)'!$D$694</f>
        <v>441304.12</v>
      </c>
      <c r="P692" s="187">
        <f t="shared" ref="P692" si="176">K692/H692</f>
        <v>110.70797250514275</v>
      </c>
      <c r="Q692" s="41">
        <v>9673</v>
      </c>
      <c r="R692" s="277" t="s">
        <v>34</v>
      </c>
      <c r="S692" s="65"/>
    </row>
    <row r="693" spans="1:21" s="113" customFormat="1" ht="30" customHeight="1" x14ac:dyDescent="0.25">
      <c r="A693" s="330"/>
      <c r="B693" s="328"/>
      <c r="C693" s="314"/>
      <c r="D693" s="314"/>
      <c r="E693" s="314"/>
      <c r="F693" s="344"/>
      <c r="G693" s="344"/>
      <c r="H693" s="380"/>
      <c r="I693" s="385"/>
      <c r="J693" s="380"/>
      <c r="K693" s="231">
        <f t="shared" si="175"/>
        <v>9686512.3300000001</v>
      </c>
      <c r="L693" s="187">
        <v>0</v>
      </c>
      <c r="M693" s="187">
        <v>0</v>
      </c>
      <c r="N693" s="187">
        <v>0</v>
      </c>
      <c r="O693" s="43">
        <f>'[2]Прод. прилож (2)'!$D$1360</f>
        <v>9686512.3300000001</v>
      </c>
      <c r="P693" s="187">
        <f>K693/H692</f>
        <v>2430.0116225979632</v>
      </c>
      <c r="Q693" s="41">
        <v>9673</v>
      </c>
      <c r="R693" s="277" t="s">
        <v>35</v>
      </c>
      <c r="S693" s="65"/>
    </row>
    <row r="694" spans="1:21" s="113" customFormat="1" ht="30" customHeight="1" x14ac:dyDescent="0.25">
      <c r="A694" s="329">
        <v>524</v>
      </c>
      <c r="B694" s="327" t="s">
        <v>1206</v>
      </c>
      <c r="C694" s="313">
        <v>1983</v>
      </c>
      <c r="D694" s="313" t="s">
        <v>141</v>
      </c>
      <c r="E694" s="313" t="s">
        <v>16</v>
      </c>
      <c r="F694" s="343">
        <v>2</v>
      </c>
      <c r="G694" s="343">
        <v>3</v>
      </c>
      <c r="H694" s="379">
        <v>3863.9</v>
      </c>
      <c r="I694" s="384">
        <v>0</v>
      </c>
      <c r="J694" s="379">
        <v>3694</v>
      </c>
      <c r="K694" s="231">
        <f t="shared" ref="K694" si="177">SUM(L694:O694)</f>
        <v>448823.62</v>
      </c>
      <c r="L694" s="187">
        <v>0</v>
      </c>
      <c r="M694" s="187">
        <v>0</v>
      </c>
      <c r="N694" s="187">
        <v>0</v>
      </c>
      <c r="O694" s="43">
        <f>'[1]Прод. прилож (2)'!$D$695</f>
        <v>448823.62</v>
      </c>
      <c r="P694" s="187">
        <f t="shared" si="174"/>
        <v>116.15818732368849</v>
      </c>
      <c r="Q694" s="41">
        <v>9673</v>
      </c>
      <c r="R694" s="277" t="s">
        <v>34</v>
      </c>
      <c r="S694" s="65"/>
    </row>
    <row r="695" spans="1:21" s="113" customFormat="1" ht="30" customHeight="1" x14ac:dyDescent="0.25">
      <c r="A695" s="330"/>
      <c r="B695" s="328"/>
      <c r="C695" s="314"/>
      <c r="D695" s="314"/>
      <c r="E695" s="314"/>
      <c r="F695" s="344"/>
      <c r="G695" s="344"/>
      <c r="H695" s="380"/>
      <c r="I695" s="385"/>
      <c r="J695" s="380"/>
      <c r="K695" s="231">
        <f t="shared" ref="K695" si="178">SUM(L695:O695)</f>
        <v>3982379</v>
      </c>
      <c r="L695" s="187">
        <v>0</v>
      </c>
      <c r="M695" s="187">
        <v>0</v>
      </c>
      <c r="N695" s="187">
        <v>0</v>
      </c>
      <c r="O695" s="43">
        <f>'[2]Прод. прилож (2)'!$D$1361</f>
        <v>3982379</v>
      </c>
      <c r="P695" s="187">
        <f>K695/H694</f>
        <v>1030.6630606382153</v>
      </c>
      <c r="Q695" s="41">
        <v>9673</v>
      </c>
      <c r="R695" s="277" t="s">
        <v>35</v>
      </c>
      <c r="S695" s="65"/>
    </row>
    <row r="696" spans="1:21" s="113" customFormat="1" ht="30" customHeight="1" x14ac:dyDescent="0.25">
      <c r="A696" s="228">
        <v>525</v>
      </c>
      <c r="B696" s="78" t="s">
        <v>961</v>
      </c>
      <c r="C696" s="184">
        <v>1976</v>
      </c>
      <c r="D696" s="184" t="s">
        <v>141</v>
      </c>
      <c r="E696" s="184" t="s">
        <v>16</v>
      </c>
      <c r="F696" s="230">
        <v>2</v>
      </c>
      <c r="G696" s="230">
        <v>3</v>
      </c>
      <c r="H696" s="38">
        <v>988.5</v>
      </c>
      <c r="I696" s="119">
        <v>0</v>
      </c>
      <c r="J696" s="119">
        <v>586.5</v>
      </c>
      <c r="K696" s="231">
        <f t="shared" ref="K696:K704" si="179">SUM(L696:O696)</f>
        <v>3296047.69</v>
      </c>
      <c r="L696" s="187">
        <v>0</v>
      </c>
      <c r="M696" s="187">
        <v>0</v>
      </c>
      <c r="N696" s="187">
        <v>0</v>
      </c>
      <c r="O696" s="43">
        <f>'[1]Прод. прилож (2)'!$D$211</f>
        <v>3296047.69</v>
      </c>
      <c r="P696" s="187">
        <f t="shared" ref="P696:P704" si="180">K696/H696</f>
        <v>3334.3932119372785</v>
      </c>
      <c r="Q696" s="41">
        <v>9673</v>
      </c>
      <c r="R696" s="277" t="s">
        <v>33</v>
      </c>
      <c r="S696" s="139"/>
    </row>
    <row r="697" spans="1:21" s="113" customFormat="1" ht="30" customHeight="1" x14ac:dyDescent="0.25">
      <c r="A697" s="228">
        <v>526</v>
      </c>
      <c r="B697" s="78" t="s">
        <v>903</v>
      </c>
      <c r="C697" s="184">
        <v>1982</v>
      </c>
      <c r="D697" s="184" t="s">
        <v>141</v>
      </c>
      <c r="E697" s="184" t="s">
        <v>270</v>
      </c>
      <c r="F697" s="230">
        <v>9</v>
      </c>
      <c r="G697" s="230">
        <v>1</v>
      </c>
      <c r="H697" s="38">
        <v>2225.1999999999998</v>
      </c>
      <c r="I697" s="119">
        <v>0</v>
      </c>
      <c r="J697" s="38">
        <v>1944.2</v>
      </c>
      <c r="K697" s="231">
        <f t="shared" ref="K697" si="181">SUM(L697:O697)</f>
        <v>3573299.75</v>
      </c>
      <c r="L697" s="187">
        <v>0</v>
      </c>
      <c r="M697" s="187">
        <v>0</v>
      </c>
      <c r="N697" s="187">
        <v>0</v>
      </c>
      <c r="O697" s="43">
        <f>'[1]Прод. прилож (2)'!$D$700</f>
        <v>3573299.75</v>
      </c>
      <c r="P697" s="187">
        <f t="shared" ref="P697" si="182">K697/H697</f>
        <v>1605.8330711846127</v>
      </c>
      <c r="Q697" s="41">
        <v>9673</v>
      </c>
      <c r="R697" s="57" t="s">
        <v>34</v>
      </c>
      <c r="S697" s="65"/>
    </row>
    <row r="698" spans="1:21" s="113" customFormat="1" ht="30" customHeight="1" x14ac:dyDescent="0.25">
      <c r="A698" s="228">
        <v>527</v>
      </c>
      <c r="B698" s="78" t="s">
        <v>904</v>
      </c>
      <c r="C698" s="184">
        <v>1982</v>
      </c>
      <c r="D698" s="184" t="s">
        <v>141</v>
      </c>
      <c r="E698" s="184" t="s">
        <v>270</v>
      </c>
      <c r="F698" s="230">
        <v>9</v>
      </c>
      <c r="G698" s="230">
        <v>1</v>
      </c>
      <c r="H698" s="38">
        <v>2176.6999999999998</v>
      </c>
      <c r="I698" s="119">
        <v>0</v>
      </c>
      <c r="J698" s="41">
        <v>1911.6</v>
      </c>
      <c r="K698" s="231">
        <f t="shared" si="179"/>
        <v>3574766.79</v>
      </c>
      <c r="L698" s="187">
        <v>0</v>
      </c>
      <c r="M698" s="187">
        <v>0</v>
      </c>
      <c r="N698" s="187">
        <v>0</v>
      </c>
      <c r="O698" s="43">
        <f>'[1]Прод. прилож (2)'!$D$701</f>
        <v>3574766.79</v>
      </c>
      <c r="P698" s="187">
        <f t="shared" si="180"/>
        <v>1642.2873110672119</v>
      </c>
      <c r="Q698" s="41">
        <v>9673</v>
      </c>
      <c r="R698" s="57" t="s">
        <v>34</v>
      </c>
      <c r="S698" s="65"/>
    </row>
    <row r="699" spans="1:21" s="113" customFormat="1" ht="30" customHeight="1" x14ac:dyDescent="0.25">
      <c r="A699" s="228">
        <v>528</v>
      </c>
      <c r="B699" s="78" t="s">
        <v>905</v>
      </c>
      <c r="C699" s="184">
        <v>1982</v>
      </c>
      <c r="D699" s="184" t="s">
        <v>141</v>
      </c>
      <c r="E699" s="184" t="s">
        <v>270</v>
      </c>
      <c r="F699" s="230">
        <v>9</v>
      </c>
      <c r="G699" s="230">
        <v>1</v>
      </c>
      <c r="H699" s="38">
        <v>2170</v>
      </c>
      <c r="I699" s="119">
        <v>0</v>
      </c>
      <c r="J699" s="41">
        <v>1912.1</v>
      </c>
      <c r="K699" s="231">
        <f t="shared" si="179"/>
        <v>3574594.9699999997</v>
      </c>
      <c r="L699" s="187">
        <v>0</v>
      </c>
      <c r="M699" s="187">
        <v>0</v>
      </c>
      <c r="N699" s="187">
        <v>0</v>
      </c>
      <c r="O699" s="43">
        <f>'[1]Прод. прилож (2)'!$D$696</f>
        <v>3574594.9699999997</v>
      </c>
      <c r="P699" s="187">
        <f t="shared" si="180"/>
        <v>1647.278788018433</v>
      </c>
      <c r="Q699" s="41">
        <v>9673</v>
      </c>
      <c r="R699" s="57" t="s">
        <v>34</v>
      </c>
      <c r="S699" s="65"/>
    </row>
    <row r="700" spans="1:21" s="113" customFormat="1" ht="30" customHeight="1" x14ac:dyDescent="0.25">
      <c r="A700" s="228">
        <v>529</v>
      </c>
      <c r="B700" s="78" t="s">
        <v>906</v>
      </c>
      <c r="C700" s="184">
        <v>1981</v>
      </c>
      <c r="D700" s="184">
        <v>2010</v>
      </c>
      <c r="E700" s="184" t="s">
        <v>270</v>
      </c>
      <c r="F700" s="230">
        <v>12</v>
      </c>
      <c r="G700" s="230">
        <v>4</v>
      </c>
      <c r="H700" s="38">
        <v>12735.7</v>
      </c>
      <c r="I700" s="119">
        <v>38.9</v>
      </c>
      <c r="J700" s="41">
        <v>10910.4</v>
      </c>
      <c r="K700" s="231">
        <f t="shared" si="179"/>
        <v>22569026.130000003</v>
      </c>
      <c r="L700" s="187">
        <v>0</v>
      </c>
      <c r="M700" s="187">
        <v>0</v>
      </c>
      <c r="N700" s="187">
        <v>0</v>
      </c>
      <c r="O700" s="43">
        <f>'[1]Прод. прилож (2)'!$D$697</f>
        <v>22569026.130000003</v>
      </c>
      <c r="P700" s="187">
        <f t="shared" si="180"/>
        <v>1772.1072363513588</v>
      </c>
      <c r="Q700" s="41">
        <v>9673</v>
      </c>
      <c r="R700" s="57" t="s">
        <v>34</v>
      </c>
      <c r="S700" s="65"/>
    </row>
    <row r="701" spans="1:21" s="113" customFormat="1" ht="30" customHeight="1" x14ac:dyDescent="0.25">
      <c r="A701" s="228">
        <v>530</v>
      </c>
      <c r="B701" s="78" t="s">
        <v>1120</v>
      </c>
      <c r="C701" s="184">
        <v>1982</v>
      </c>
      <c r="D701" s="184" t="s">
        <v>141</v>
      </c>
      <c r="E701" s="184" t="s">
        <v>270</v>
      </c>
      <c r="F701" s="230">
        <v>9</v>
      </c>
      <c r="G701" s="230">
        <v>1</v>
      </c>
      <c r="H701" s="38">
        <v>2153.4</v>
      </c>
      <c r="I701" s="119">
        <v>0</v>
      </c>
      <c r="J701" s="41">
        <v>1924</v>
      </c>
      <c r="K701" s="231">
        <f t="shared" si="179"/>
        <v>3572821.7800000003</v>
      </c>
      <c r="L701" s="187">
        <v>0</v>
      </c>
      <c r="M701" s="187">
        <v>0</v>
      </c>
      <c r="N701" s="187">
        <v>0</v>
      </c>
      <c r="O701" s="43">
        <f>'[1]Прод. прилож (2)'!$D$698</f>
        <v>3572821.7800000003</v>
      </c>
      <c r="P701" s="187">
        <f t="shared" si="180"/>
        <v>1659.1537940001858</v>
      </c>
      <c r="Q701" s="41">
        <v>9673</v>
      </c>
      <c r="R701" s="57" t="s">
        <v>34</v>
      </c>
      <c r="S701" s="65"/>
    </row>
    <row r="702" spans="1:21" s="113" customFormat="1" ht="30" customHeight="1" x14ac:dyDescent="0.25">
      <c r="A702" s="228">
        <v>531</v>
      </c>
      <c r="B702" s="78" t="s">
        <v>1425</v>
      </c>
      <c r="C702" s="184">
        <v>1983</v>
      </c>
      <c r="D702" s="184" t="s">
        <v>141</v>
      </c>
      <c r="E702" s="184" t="s">
        <v>270</v>
      </c>
      <c r="F702" s="230">
        <v>5</v>
      </c>
      <c r="G702" s="230">
        <v>3</v>
      </c>
      <c r="H702" s="38">
        <v>3876.4</v>
      </c>
      <c r="I702" s="119">
        <v>229</v>
      </c>
      <c r="J702" s="41">
        <v>3143.7</v>
      </c>
      <c r="K702" s="231">
        <f>SUM(L702:O702)</f>
        <v>3418590.02</v>
      </c>
      <c r="L702" s="187">
        <v>0</v>
      </c>
      <c r="M702" s="187">
        <v>0</v>
      </c>
      <c r="N702" s="187">
        <v>0</v>
      </c>
      <c r="O702" s="43">
        <f>'[2]Прод. прилож (2)'!$D$1362</f>
        <v>3418590.02</v>
      </c>
      <c r="P702" s="187">
        <f>K702/H702</f>
        <v>881.89815808482092</v>
      </c>
      <c r="Q702" s="41">
        <v>9673</v>
      </c>
      <c r="R702" s="57" t="s">
        <v>35</v>
      </c>
      <c r="S702" s="65"/>
    </row>
    <row r="703" spans="1:21" s="113" customFormat="1" ht="30" customHeight="1" x14ac:dyDescent="0.25">
      <c r="A703" s="228">
        <v>532</v>
      </c>
      <c r="B703" s="78" t="s">
        <v>1426</v>
      </c>
      <c r="C703" s="184">
        <v>1989</v>
      </c>
      <c r="D703" s="184" t="s">
        <v>141</v>
      </c>
      <c r="E703" s="184" t="s">
        <v>16</v>
      </c>
      <c r="F703" s="230">
        <v>5</v>
      </c>
      <c r="G703" s="230">
        <v>8</v>
      </c>
      <c r="H703" s="38">
        <v>5916.3</v>
      </c>
      <c r="I703" s="119">
        <v>0</v>
      </c>
      <c r="J703" s="41">
        <v>5300</v>
      </c>
      <c r="K703" s="231">
        <f>SUM(L703:O703)</f>
        <v>5549941.0999999996</v>
      </c>
      <c r="L703" s="187">
        <v>0</v>
      </c>
      <c r="M703" s="187">
        <v>0</v>
      </c>
      <c r="N703" s="187">
        <v>0</v>
      </c>
      <c r="O703" s="43">
        <f>'[2]Прод. прилож (2)'!$D$1363</f>
        <v>5549941.0999999996</v>
      </c>
      <c r="P703" s="187">
        <f>K703/H703</f>
        <v>938.07634839342143</v>
      </c>
      <c r="Q703" s="41">
        <v>9673</v>
      </c>
      <c r="R703" s="57" t="s">
        <v>35</v>
      </c>
      <c r="S703" s="65"/>
    </row>
    <row r="704" spans="1:21" s="113" customFormat="1" ht="30" customHeight="1" x14ac:dyDescent="0.25">
      <c r="A704" s="228">
        <v>533</v>
      </c>
      <c r="B704" s="78" t="s">
        <v>1121</v>
      </c>
      <c r="C704" s="184">
        <v>1986</v>
      </c>
      <c r="D704" s="184" t="s">
        <v>141</v>
      </c>
      <c r="E704" s="184" t="s">
        <v>270</v>
      </c>
      <c r="F704" s="230">
        <v>9</v>
      </c>
      <c r="G704" s="230">
        <v>1</v>
      </c>
      <c r="H704" s="38">
        <v>4354.8999999999996</v>
      </c>
      <c r="I704" s="119">
        <v>0</v>
      </c>
      <c r="J704" s="41">
        <v>3843.2</v>
      </c>
      <c r="K704" s="231">
        <f t="shared" si="179"/>
        <v>6969574.1700000009</v>
      </c>
      <c r="L704" s="187">
        <v>0</v>
      </c>
      <c r="M704" s="187">
        <v>0</v>
      </c>
      <c r="N704" s="187">
        <v>0</v>
      </c>
      <c r="O704" s="43">
        <f>'[1]Прод. прилож (2)'!$D$699</f>
        <v>6969574.1700000009</v>
      </c>
      <c r="P704" s="187">
        <f t="shared" si="180"/>
        <v>1600.3982112103611</v>
      </c>
      <c r="Q704" s="41">
        <v>9673</v>
      </c>
      <c r="R704" s="57" t="s">
        <v>34</v>
      </c>
      <c r="S704" s="65"/>
    </row>
    <row r="705" spans="1:207" s="113" customFormat="1" ht="30" customHeight="1" x14ac:dyDescent="0.25">
      <c r="A705" s="228">
        <v>534</v>
      </c>
      <c r="B705" s="78" t="s">
        <v>269</v>
      </c>
      <c r="C705" s="229">
        <v>1989</v>
      </c>
      <c r="D705" s="229">
        <v>2019</v>
      </c>
      <c r="E705" s="184" t="s">
        <v>270</v>
      </c>
      <c r="F705" s="230">
        <v>9</v>
      </c>
      <c r="G705" s="230">
        <v>2</v>
      </c>
      <c r="H705" s="41">
        <v>4422.5</v>
      </c>
      <c r="I705" s="122">
        <v>0</v>
      </c>
      <c r="J705" s="41">
        <v>3852.1</v>
      </c>
      <c r="K705" s="231">
        <f t="shared" ref="K705:K751" si="183">SUM(L705:O705)</f>
        <v>6966523.8399999999</v>
      </c>
      <c r="L705" s="187">
        <v>0</v>
      </c>
      <c r="M705" s="187">
        <v>0</v>
      </c>
      <c r="N705" s="187">
        <v>0</v>
      </c>
      <c r="O705" s="43">
        <f>'[1]Прод. прилож (2)'!$D$702</f>
        <v>6966523.8399999999</v>
      </c>
      <c r="P705" s="187">
        <f t="shared" si="174"/>
        <v>1575.2456393442624</v>
      </c>
      <c r="Q705" s="41">
        <v>9673</v>
      </c>
      <c r="R705" s="57" t="s">
        <v>34</v>
      </c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5"/>
      <c r="CY705" s="15"/>
      <c r="CZ705" s="15"/>
      <c r="DA705" s="15"/>
      <c r="DB705" s="15"/>
      <c r="DC705" s="15"/>
      <c r="DD705" s="15"/>
      <c r="DE705" s="15"/>
      <c r="DF705" s="15"/>
      <c r="DG705" s="15"/>
      <c r="DH705" s="15"/>
      <c r="DI705" s="15"/>
      <c r="DJ705" s="15"/>
      <c r="DK705" s="15"/>
      <c r="DL705" s="15"/>
      <c r="DM705" s="15"/>
      <c r="DN705" s="15"/>
      <c r="DO705" s="15"/>
      <c r="DP705" s="15"/>
      <c r="DQ705" s="15"/>
      <c r="DR705" s="15"/>
      <c r="DS705" s="15"/>
      <c r="DT705" s="15"/>
      <c r="DU705" s="15"/>
      <c r="DV705" s="15"/>
      <c r="DW705" s="15"/>
      <c r="DX705" s="15"/>
      <c r="DY705" s="15"/>
      <c r="DZ705" s="15"/>
      <c r="EA705" s="15"/>
      <c r="EB705" s="15"/>
      <c r="EC705" s="15"/>
      <c r="ED705" s="15"/>
      <c r="EE705" s="15"/>
      <c r="EF705" s="15"/>
      <c r="EG705" s="15"/>
      <c r="EH705" s="15"/>
      <c r="EI705" s="15"/>
      <c r="EJ705" s="15"/>
      <c r="EK705" s="15"/>
      <c r="EL705" s="15"/>
      <c r="EM705" s="15"/>
      <c r="EN705" s="15"/>
      <c r="EO705" s="15"/>
      <c r="EP705" s="15"/>
      <c r="EQ705" s="15"/>
      <c r="ER705" s="15"/>
      <c r="ES705" s="15"/>
      <c r="ET705" s="15"/>
      <c r="EU705" s="15"/>
      <c r="EV705" s="15"/>
      <c r="EW705" s="15"/>
      <c r="EX705" s="15"/>
      <c r="EY705" s="15"/>
      <c r="EZ705" s="15"/>
      <c r="FA705" s="15"/>
      <c r="FB705" s="15"/>
      <c r="FC705" s="15"/>
      <c r="FD705" s="15"/>
      <c r="FE705" s="15"/>
      <c r="FF705" s="15"/>
      <c r="FG705" s="15"/>
      <c r="FH705" s="15"/>
      <c r="FI705" s="15"/>
      <c r="FJ705" s="15"/>
      <c r="FK705" s="15"/>
      <c r="FL705" s="15"/>
      <c r="FM705" s="15"/>
      <c r="FN705" s="15"/>
      <c r="FO705" s="15"/>
      <c r="FP705" s="15"/>
      <c r="FQ705" s="15"/>
      <c r="FR705" s="15"/>
      <c r="FS705" s="15"/>
      <c r="FT705" s="15"/>
      <c r="FU705" s="15"/>
      <c r="FV705" s="15"/>
      <c r="FW705" s="15"/>
      <c r="FX705" s="15"/>
      <c r="FY705" s="15"/>
      <c r="FZ705" s="15"/>
      <c r="GA705" s="15"/>
      <c r="GB705" s="15"/>
      <c r="GC705" s="15"/>
      <c r="GD705" s="15"/>
      <c r="GE705" s="15"/>
      <c r="GF705" s="15"/>
      <c r="GG705" s="15"/>
      <c r="GH705" s="15"/>
      <c r="GI705" s="15"/>
      <c r="GJ705" s="15"/>
      <c r="GK705" s="15"/>
      <c r="GL705" s="15"/>
      <c r="GM705" s="15"/>
      <c r="GN705" s="15"/>
      <c r="GO705" s="15"/>
      <c r="GP705" s="15"/>
      <c r="GQ705" s="15"/>
      <c r="GR705" s="15"/>
      <c r="GS705" s="15"/>
      <c r="GT705" s="15"/>
      <c r="GU705" s="15"/>
      <c r="GV705" s="15"/>
      <c r="GW705" s="15"/>
      <c r="GX705" s="15"/>
      <c r="GY705" s="15"/>
    </row>
    <row r="706" spans="1:207" s="15" customFormat="1" ht="30" customHeight="1" x14ac:dyDescent="0.25">
      <c r="A706" s="228">
        <v>535</v>
      </c>
      <c r="B706" s="78" t="s">
        <v>271</v>
      </c>
      <c r="C706" s="229">
        <v>1988</v>
      </c>
      <c r="D706" s="229" t="s">
        <v>141</v>
      </c>
      <c r="E706" s="184" t="s">
        <v>270</v>
      </c>
      <c r="F706" s="230">
        <v>9</v>
      </c>
      <c r="G706" s="230">
        <v>2</v>
      </c>
      <c r="H706" s="41">
        <v>4382.5</v>
      </c>
      <c r="I706" s="122">
        <v>0</v>
      </c>
      <c r="J706" s="41">
        <v>3858.5</v>
      </c>
      <c r="K706" s="231">
        <f t="shared" si="183"/>
        <v>6967101.5800000001</v>
      </c>
      <c r="L706" s="187">
        <v>0</v>
      </c>
      <c r="M706" s="187">
        <v>0</v>
      </c>
      <c r="N706" s="187">
        <v>0</v>
      </c>
      <c r="O706" s="43">
        <f>'[1]Прод. прилож (2)'!$D$703</f>
        <v>6967101.5800000001</v>
      </c>
      <c r="P706" s="187">
        <f t="shared" si="174"/>
        <v>1589.7550667427267</v>
      </c>
      <c r="Q706" s="41">
        <v>9673</v>
      </c>
      <c r="R706" s="57" t="s">
        <v>34</v>
      </c>
      <c r="S706" s="46"/>
    </row>
    <row r="707" spans="1:207" s="15" customFormat="1" ht="30" customHeight="1" x14ac:dyDescent="0.25">
      <c r="A707" s="228">
        <v>536</v>
      </c>
      <c r="B707" s="78" t="s">
        <v>313</v>
      </c>
      <c r="C707" s="229">
        <v>1987</v>
      </c>
      <c r="D707" s="229" t="s">
        <v>141</v>
      </c>
      <c r="E707" s="184" t="s">
        <v>270</v>
      </c>
      <c r="F707" s="230">
        <v>9</v>
      </c>
      <c r="G707" s="230">
        <v>2</v>
      </c>
      <c r="H707" s="41">
        <v>4442.6000000000004</v>
      </c>
      <c r="I707" s="122">
        <v>0</v>
      </c>
      <c r="J707" s="41">
        <v>3909.1</v>
      </c>
      <c r="K707" s="231">
        <f t="shared" si="183"/>
        <v>6967174.5700000003</v>
      </c>
      <c r="L707" s="187">
        <v>0</v>
      </c>
      <c r="M707" s="187">
        <v>0</v>
      </c>
      <c r="N707" s="187">
        <v>0</v>
      </c>
      <c r="O707" s="43">
        <f>'[1]Прод. прилож (2)'!$D$704</f>
        <v>6967174.5700000003</v>
      </c>
      <c r="P707" s="187">
        <f t="shared" si="174"/>
        <v>1568.2651082699319</v>
      </c>
      <c r="Q707" s="41">
        <v>9673</v>
      </c>
      <c r="R707" s="57" t="s">
        <v>34</v>
      </c>
      <c r="S707" s="46"/>
      <c r="V707" s="113"/>
      <c r="W707" s="113"/>
      <c r="X707" s="113"/>
      <c r="Y707" s="113"/>
      <c r="Z707" s="113"/>
      <c r="AA707" s="113"/>
      <c r="AB707" s="113"/>
      <c r="AC707" s="113"/>
      <c r="AD707" s="113"/>
      <c r="AE707" s="113"/>
      <c r="AF707" s="113"/>
      <c r="AG707" s="113"/>
      <c r="AH707" s="113"/>
      <c r="AI707" s="113"/>
      <c r="AJ707" s="113"/>
      <c r="AK707" s="113"/>
      <c r="AL707" s="113"/>
      <c r="AM707" s="113"/>
      <c r="AN707" s="113"/>
      <c r="AO707" s="113"/>
      <c r="AP707" s="113"/>
      <c r="AQ707" s="113"/>
      <c r="AR707" s="113"/>
      <c r="AS707" s="113"/>
      <c r="AT707" s="113"/>
      <c r="AU707" s="113"/>
      <c r="AV707" s="113"/>
      <c r="AW707" s="113"/>
      <c r="AX707" s="113"/>
      <c r="AY707" s="113"/>
      <c r="AZ707" s="113"/>
      <c r="BA707" s="113"/>
      <c r="BB707" s="113"/>
      <c r="BC707" s="113"/>
      <c r="BD707" s="113"/>
      <c r="BE707" s="113"/>
      <c r="BF707" s="113"/>
      <c r="BG707" s="113"/>
      <c r="BH707" s="113"/>
      <c r="BI707" s="113"/>
      <c r="BJ707" s="113"/>
      <c r="BK707" s="113"/>
      <c r="BL707" s="113"/>
      <c r="BM707" s="113"/>
      <c r="BN707" s="113"/>
      <c r="BO707" s="113"/>
      <c r="BP707" s="113"/>
      <c r="BQ707" s="113"/>
      <c r="BR707" s="113"/>
      <c r="BS707" s="113"/>
      <c r="BT707" s="113"/>
      <c r="BU707" s="113"/>
      <c r="BV707" s="113"/>
      <c r="BW707" s="113"/>
      <c r="BX707" s="113"/>
      <c r="BY707" s="113"/>
      <c r="BZ707" s="113"/>
      <c r="CA707" s="113"/>
      <c r="CB707" s="113"/>
      <c r="CC707" s="113"/>
      <c r="CD707" s="113"/>
      <c r="CE707" s="113"/>
      <c r="CF707" s="113"/>
      <c r="CG707" s="113"/>
      <c r="CH707" s="113"/>
      <c r="CI707" s="113"/>
      <c r="CJ707" s="113"/>
      <c r="CK707" s="113"/>
      <c r="CL707" s="113"/>
      <c r="CM707" s="113"/>
      <c r="CN707" s="113"/>
      <c r="CO707" s="113"/>
      <c r="CP707" s="113"/>
      <c r="CQ707" s="113"/>
      <c r="CR707" s="113"/>
      <c r="CS707" s="113"/>
      <c r="CT707" s="113"/>
      <c r="CU707" s="113"/>
      <c r="CV707" s="113"/>
      <c r="CW707" s="113"/>
      <c r="CX707" s="113"/>
      <c r="CY707" s="113"/>
      <c r="CZ707" s="113"/>
      <c r="DA707" s="113"/>
      <c r="DB707" s="113"/>
      <c r="DC707" s="113"/>
      <c r="DD707" s="113"/>
      <c r="DE707" s="113"/>
      <c r="DF707" s="113"/>
      <c r="DG707" s="113"/>
      <c r="DH707" s="113"/>
      <c r="DI707" s="113"/>
      <c r="DJ707" s="113"/>
      <c r="DK707" s="113"/>
      <c r="DL707" s="113"/>
      <c r="DM707" s="113"/>
      <c r="DN707" s="113"/>
      <c r="DO707" s="113"/>
      <c r="DP707" s="113"/>
      <c r="DQ707" s="113"/>
      <c r="DR707" s="113"/>
      <c r="DS707" s="113"/>
      <c r="DT707" s="113"/>
      <c r="DU707" s="113"/>
      <c r="DV707" s="113"/>
      <c r="DW707" s="113"/>
      <c r="DX707" s="113"/>
      <c r="DY707" s="113"/>
      <c r="DZ707" s="113"/>
      <c r="EA707" s="113"/>
      <c r="EB707" s="113"/>
      <c r="EC707" s="113"/>
      <c r="ED707" s="113"/>
      <c r="EE707" s="113"/>
      <c r="EF707" s="113"/>
      <c r="EG707" s="113"/>
      <c r="EH707" s="113"/>
      <c r="EI707" s="113"/>
      <c r="EJ707" s="113"/>
      <c r="EK707" s="113"/>
      <c r="EL707" s="113"/>
      <c r="EM707" s="113"/>
      <c r="EN707" s="113"/>
      <c r="EO707" s="113"/>
      <c r="EP707" s="113"/>
      <c r="EQ707" s="113"/>
      <c r="ER707" s="113"/>
      <c r="ES707" s="113"/>
      <c r="ET707" s="113"/>
      <c r="EU707" s="113"/>
      <c r="EV707" s="113"/>
      <c r="EW707" s="113"/>
      <c r="EX707" s="113"/>
      <c r="EY707" s="113"/>
      <c r="EZ707" s="113"/>
      <c r="FA707" s="113"/>
      <c r="FB707" s="113"/>
      <c r="FC707" s="113"/>
      <c r="FD707" s="113"/>
      <c r="FE707" s="113"/>
      <c r="FF707" s="113"/>
      <c r="FG707" s="113"/>
      <c r="FH707" s="113"/>
      <c r="FI707" s="113"/>
      <c r="FJ707" s="113"/>
      <c r="FK707" s="113"/>
      <c r="FL707" s="113"/>
      <c r="FM707" s="113"/>
      <c r="FN707" s="113"/>
      <c r="FO707" s="113"/>
      <c r="FP707" s="113"/>
      <c r="FQ707" s="113"/>
      <c r="FR707" s="113"/>
      <c r="FS707" s="113"/>
      <c r="FT707" s="113"/>
      <c r="FU707" s="113"/>
      <c r="FV707" s="113"/>
      <c r="FW707" s="113"/>
      <c r="FX707" s="113"/>
      <c r="FY707" s="113"/>
      <c r="FZ707" s="113"/>
      <c r="GA707" s="113"/>
      <c r="GB707" s="113"/>
      <c r="GC707" s="113"/>
      <c r="GD707" s="113"/>
      <c r="GE707" s="113"/>
      <c r="GF707" s="113"/>
      <c r="GG707" s="113"/>
      <c r="GH707" s="113"/>
      <c r="GI707" s="113"/>
      <c r="GJ707" s="113"/>
      <c r="GK707" s="113"/>
      <c r="GL707" s="113"/>
      <c r="GM707" s="113"/>
      <c r="GN707" s="113"/>
      <c r="GO707" s="113"/>
      <c r="GP707" s="113"/>
      <c r="GQ707" s="113"/>
      <c r="GR707" s="113"/>
      <c r="GS707" s="113"/>
      <c r="GT707" s="113"/>
      <c r="GU707" s="113"/>
      <c r="GV707" s="113"/>
      <c r="GW707" s="113"/>
      <c r="GX707" s="113"/>
      <c r="GY707" s="113"/>
    </row>
    <row r="708" spans="1:207" s="15" customFormat="1" ht="30" customHeight="1" x14ac:dyDescent="0.25">
      <c r="A708" s="228">
        <v>537</v>
      </c>
      <c r="B708" s="78" t="s">
        <v>314</v>
      </c>
      <c r="C708" s="229">
        <v>1987</v>
      </c>
      <c r="D708" s="229">
        <v>2019</v>
      </c>
      <c r="E708" s="184" t="s">
        <v>270</v>
      </c>
      <c r="F708" s="230">
        <v>9</v>
      </c>
      <c r="G708" s="230">
        <v>4</v>
      </c>
      <c r="H708" s="41">
        <v>8737.9</v>
      </c>
      <c r="I708" s="122">
        <v>0</v>
      </c>
      <c r="J708" s="41">
        <v>7725.3</v>
      </c>
      <c r="K708" s="231">
        <f t="shared" si="183"/>
        <v>13777906.210000001</v>
      </c>
      <c r="L708" s="187">
        <v>0</v>
      </c>
      <c r="M708" s="187">
        <v>0</v>
      </c>
      <c r="N708" s="187">
        <v>0</v>
      </c>
      <c r="O708" s="43">
        <f>'[1]Прод. прилож (2)'!$D$705</f>
        <v>13777906.210000001</v>
      </c>
      <c r="P708" s="187">
        <f t="shared" si="174"/>
        <v>1576.7983394179382</v>
      </c>
      <c r="Q708" s="41">
        <v>9673</v>
      </c>
      <c r="R708" s="57" t="s">
        <v>34</v>
      </c>
      <c r="S708" s="53"/>
      <c r="T708" s="16"/>
    </row>
    <row r="709" spans="1:207" s="113" customFormat="1" ht="30" customHeight="1" x14ac:dyDescent="0.25">
      <c r="A709" s="228">
        <v>538</v>
      </c>
      <c r="B709" s="221" t="s">
        <v>1089</v>
      </c>
      <c r="C709" s="200">
        <v>1958</v>
      </c>
      <c r="D709" s="200" t="s">
        <v>141</v>
      </c>
      <c r="E709" s="202" t="s">
        <v>16</v>
      </c>
      <c r="F709" s="205">
        <v>3</v>
      </c>
      <c r="G709" s="205">
        <v>3</v>
      </c>
      <c r="H709" s="237">
        <v>1663.5</v>
      </c>
      <c r="I709" s="242">
        <v>159</v>
      </c>
      <c r="J709" s="41">
        <v>813.4</v>
      </c>
      <c r="K709" s="231">
        <f t="shared" ref="K709:K710" si="184">SUM(L709:O709)</f>
        <v>676148</v>
      </c>
      <c r="L709" s="43">
        <v>0</v>
      </c>
      <c r="M709" s="43">
        <v>0</v>
      </c>
      <c r="N709" s="43">
        <v>0</v>
      </c>
      <c r="O709" s="51">
        <f>'[1]Прод. прилож (2)'!$D$212</f>
        <v>676148</v>
      </c>
      <c r="P709" s="41">
        <f>K709/H708</f>
        <v>77.381064100069807</v>
      </c>
      <c r="Q709" s="231">
        <v>9673</v>
      </c>
      <c r="R709" s="57" t="s">
        <v>33</v>
      </c>
      <c r="S709" s="127"/>
      <c r="T709" s="15"/>
      <c r="U709" s="15"/>
    </row>
    <row r="710" spans="1:207" s="113" customFormat="1" ht="30" customHeight="1" x14ac:dyDescent="0.25">
      <c r="A710" s="228">
        <v>539</v>
      </c>
      <c r="B710" s="221" t="s">
        <v>1427</v>
      </c>
      <c r="C710" s="200">
        <v>1991</v>
      </c>
      <c r="D710" s="200" t="s">
        <v>141</v>
      </c>
      <c r="E710" s="184" t="s">
        <v>270</v>
      </c>
      <c r="F710" s="205">
        <v>5</v>
      </c>
      <c r="G710" s="205">
        <v>4</v>
      </c>
      <c r="H710" s="237">
        <v>4925.6000000000004</v>
      </c>
      <c r="I710" s="242">
        <v>0</v>
      </c>
      <c r="J710" s="237">
        <v>4326.43</v>
      </c>
      <c r="K710" s="231">
        <f t="shared" si="184"/>
        <v>2978829</v>
      </c>
      <c r="L710" s="43">
        <v>0</v>
      </c>
      <c r="M710" s="43">
        <v>0</v>
      </c>
      <c r="N710" s="43">
        <v>0</v>
      </c>
      <c r="O710" s="51">
        <f>'[2]Прод. прилож (2)'!$D$1364</f>
        <v>2978829</v>
      </c>
      <c r="P710" s="41">
        <f>K710/H709</f>
        <v>1790.6997294860234</v>
      </c>
      <c r="Q710" s="231">
        <v>9673</v>
      </c>
      <c r="R710" s="57" t="s">
        <v>35</v>
      </c>
      <c r="S710" s="137"/>
      <c r="T710" s="15"/>
      <c r="U710" s="15"/>
    </row>
    <row r="711" spans="1:207" s="15" customFormat="1" ht="30" customHeight="1" x14ac:dyDescent="0.25">
      <c r="A711" s="329">
        <v>540</v>
      </c>
      <c r="B711" s="327" t="s">
        <v>310</v>
      </c>
      <c r="C711" s="315">
        <v>1965</v>
      </c>
      <c r="D711" s="315" t="s">
        <v>141</v>
      </c>
      <c r="E711" s="313" t="s">
        <v>16</v>
      </c>
      <c r="F711" s="343">
        <v>5</v>
      </c>
      <c r="G711" s="343">
        <v>3</v>
      </c>
      <c r="H711" s="353">
        <v>2711.7</v>
      </c>
      <c r="I711" s="361">
        <v>0</v>
      </c>
      <c r="J711" s="353">
        <v>2711.7</v>
      </c>
      <c r="K711" s="231">
        <f t="shared" si="183"/>
        <v>73789.850000000006</v>
      </c>
      <c r="L711" s="187">
        <v>0</v>
      </c>
      <c r="M711" s="187">
        <v>0</v>
      </c>
      <c r="N711" s="187">
        <v>0</v>
      </c>
      <c r="O711" s="43">
        <f>'[1]Прод. прилож (2)'!$D$706</f>
        <v>73789.850000000006</v>
      </c>
      <c r="P711" s="187">
        <f t="shared" si="174"/>
        <v>27.211656894199216</v>
      </c>
      <c r="Q711" s="41">
        <v>9673</v>
      </c>
      <c r="R711" s="57" t="s">
        <v>34</v>
      </c>
      <c r="S711" s="46"/>
      <c r="V711" s="113"/>
      <c r="W711" s="113"/>
      <c r="X711" s="113"/>
      <c r="Y711" s="113"/>
      <c r="Z711" s="113"/>
      <c r="AA711" s="113"/>
      <c r="AB711" s="113"/>
      <c r="AC711" s="113"/>
      <c r="AD711" s="113"/>
      <c r="AE711" s="113"/>
      <c r="AF711" s="113"/>
      <c r="AG711" s="113"/>
      <c r="AH711" s="113"/>
      <c r="AI711" s="113"/>
      <c r="AJ711" s="113"/>
      <c r="AK711" s="113"/>
      <c r="AL711" s="113"/>
      <c r="AM711" s="113"/>
      <c r="AN711" s="113"/>
      <c r="AO711" s="113"/>
      <c r="AP711" s="113"/>
      <c r="AQ711" s="113"/>
      <c r="AR711" s="113"/>
      <c r="AS711" s="113"/>
      <c r="AT711" s="113"/>
      <c r="AU711" s="113"/>
      <c r="AV711" s="113"/>
      <c r="AW711" s="113"/>
      <c r="AX711" s="113"/>
      <c r="AY711" s="113"/>
      <c r="AZ711" s="113"/>
      <c r="BA711" s="113"/>
      <c r="BB711" s="113"/>
      <c r="BC711" s="113"/>
      <c r="BD711" s="113"/>
      <c r="BE711" s="113"/>
      <c r="BF711" s="113"/>
      <c r="BG711" s="113"/>
      <c r="BH711" s="113"/>
      <c r="BI711" s="113"/>
      <c r="BJ711" s="113"/>
      <c r="BK711" s="113"/>
      <c r="BL711" s="113"/>
      <c r="BM711" s="113"/>
      <c r="BN711" s="113"/>
      <c r="BO711" s="113"/>
      <c r="BP711" s="113"/>
      <c r="BQ711" s="113"/>
      <c r="BR711" s="113"/>
      <c r="BS711" s="113"/>
      <c r="BT711" s="113"/>
      <c r="BU711" s="113"/>
      <c r="BV711" s="113"/>
      <c r="BW711" s="113"/>
      <c r="BX711" s="113"/>
      <c r="BY711" s="113"/>
      <c r="BZ711" s="113"/>
      <c r="CA711" s="113"/>
      <c r="CB711" s="113"/>
      <c r="CC711" s="113"/>
      <c r="CD711" s="113"/>
      <c r="CE711" s="113"/>
      <c r="CF711" s="113"/>
      <c r="CG711" s="113"/>
      <c r="CH711" s="113"/>
      <c r="CI711" s="113"/>
      <c r="CJ711" s="113"/>
      <c r="CK711" s="113"/>
      <c r="CL711" s="113"/>
      <c r="CM711" s="113"/>
      <c r="CN711" s="113"/>
      <c r="CO711" s="113"/>
      <c r="CP711" s="113"/>
      <c r="CQ711" s="113"/>
      <c r="CR711" s="113"/>
      <c r="CS711" s="113"/>
      <c r="CT711" s="113"/>
      <c r="CU711" s="113"/>
      <c r="CV711" s="113"/>
      <c r="CW711" s="113"/>
      <c r="CX711" s="113"/>
      <c r="CY711" s="113"/>
      <c r="CZ711" s="113"/>
      <c r="DA711" s="113"/>
      <c r="DB711" s="113"/>
      <c r="DC711" s="113"/>
      <c r="DD711" s="113"/>
      <c r="DE711" s="113"/>
      <c r="DF711" s="113"/>
      <c r="DG711" s="113"/>
      <c r="DH711" s="113"/>
      <c r="DI711" s="113"/>
      <c r="DJ711" s="113"/>
      <c r="DK711" s="113"/>
      <c r="DL711" s="113"/>
      <c r="DM711" s="113"/>
      <c r="DN711" s="113"/>
      <c r="DO711" s="113"/>
      <c r="DP711" s="113"/>
      <c r="DQ711" s="113"/>
      <c r="DR711" s="113"/>
      <c r="DS711" s="113"/>
      <c r="DT711" s="113"/>
      <c r="DU711" s="113"/>
      <c r="DV711" s="113"/>
      <c r="DW711" s="113"/>
      <c r="DX711" s="113"/>
      <c r="DY711" s="113"/>
      <c r="DZ711" s="113"/>
      <c r="EA711" s="113"/>
      <c r="EB711" s="113"/>
      <c r="EC711" s="113"/>
      <c r="ED711" s="113"/>
      <c r="EE711" s="113"/>
      <c r="EF711" s="113"/>
      <c r="EG711" s="113"/>
      <c r="EH711" s="113"/>
      <c r="EI711" s="113"/>
      <c r="EJ711" s="113"/>
      <c r="EK711" s="113"/>
      <c r="EL711" s="113"/>
      <c r="EM711" s="113"/>
      <c r="EN711" s="113"/>
      <c r="EO711" s="113"/>
      <c r="EP711" s="113"/>
      <c r="EQ711" s="113"/>
      <c r="ER711" s="113"/>
      <c r="ES711" s="113"/>
      <c r="ET711" s="113"/>
      <c r="EU711" s="113"/>
      <c r="EV711" s="113"/>
      <c r="EW711" s="113"/>
      <c r="EX711" s="113"/>
      <c r="EY711" s="113"/>
      <c r="EZ711" s="113"/>
      <c r="FA711" s="113"/>
      <c r="FB711" s="113"/>
      <c r="FC711" s="113"/>
      <c r="FD711" s="113"/>
      <c r="FE711" s="113"/>
      <c r="FF711" s="113"/>
      <c r="FG711" s="113"/>
      <c r="FH711" s="113"/>
      <c r="FI711" s="113"/>
      <c r="FJ711" s="113"/>
      <c r="FK711" s="113"/>
      <c r="FL711" s="113"/>
      <c r="FM711" s="113"/>
      <c r="FN711" s="113"/>
      <c r="FO711" s="113"/>
      <c r="FP711" s="113"/>
      <c r="FQ711" s="113"/>
      <c r="FR711" s="113"/>
      <c r="FS711" s="113"/>
      <c r="FT711" s="113"/>
      <c r="FU711" s="113"/>
      <c r="FV711" s="113"/>
      <c r="FW711" s="113"/>
      <c r="FX711" s="113"/>
      <c r="FY711" s="113"/>
      <c r="FZ711" s="113"/>
      <c r="GA711" s="113"/>
      <c r="GB711" s="113"/>
      <c r="GC711" s="113"/>
      <c r="GD711" s="113"/>
      <c r="GE711" s="113"/>
      <c r="GF711" s="113"/>
      <c r="GG711" s="113"/>
      <c r="GH711" s="113"/>
      <c r="GI711" s="113"/>
      <c r="GJ711" s="113"/>
      <c r="GK711" s="113"/>
      <c r="GL711" s="113"/>
      <c r="GM711" s="113"/>
      <c r="GN711" s="113"/>
      <c r="GO711" s="113"/>
      <c r="GP711" s="113"/>
      <c r="GQ711" s="113"/>
      <c r="GR711" s="113"/>
      <c r="GS711" s="113"/>
      <c r="GT711" s="113"/>
      <c r="GU711" s="113"/>
      <c r="GV711" s="113"/>
      <c r="GW711" s="113"/>
      <c r="GX711" s="113"/>
      <c r="GY711" s="113"/>
    </row>
    <row r="712" spans="1:207" s="15" customFormat="1" ht="30" customHeight="1" x14ac:dyDescent="0.25">
      <c r="A712" s="330"/>
      <c r="B712" s="328"/>
      <c r="C712" s="316"/>
      <c r="D712" s="316"/>
      <c r="E712" s="314"/>
      <c r="F712" s="344"/>
      <c r="G712" s="344"/>
      <c r="H712" s="354"/>
      <c r="I712" s="362"/>
      <c r="J712" s="354"/>
      <c r="K712" s="231">
        <f t="shared" si="183"/>
        <v>6396152.5</v>
      </c>
      <c r="L712" s="187">
        <v>0</v>
      </c>
      <c r="M712" s="187">
        <v>0</v>
      </c>
      <c r="N712" s="187">
        <v>0</v>
      </c>
      <c r="O712" s="43">
        <f>'[2]Прод. прилож (2)'!$D$1365</f>
        <v>6396152.5</v>
      </c>
      <c r="P712" s="187">
        <f>K712/H711</f>
        <v>2358.7242320315672</v>
      </c>
      <c r="Q712" s="41">
        <v>9673</v>
      </c>
      <c r="R712" s="57" t="s">
        <v>35</v>
      </c>
      <c r="S712" s="46"/>
      <c r="V712" s="113"/>
      <c r="W712" s="113"/>
      <c r="X712" s="113"/>
      <c r="Y712" s="113"/>
      <c r="Z712" s="113"/>
      <c r="AA712" s="113"/>
      <c r="AB712" s="113"/>
      <c r="AC712" s="113"/>
      <c r="AD712" s="113"/>
      <c r="AE712" s="113"/>
      <c r="AF712" s="113"/>
      <c r="AG712" s="113"/>
      <c r="AH712" s="113"/>
      <c r="AI712" s="113"/>
      <c r="AJ712" s="113"/>
      <c r="AK712" s="113"/>
      <c r="AL712" s="113"/>
      <c r="AM712" s="113"/>
      <c r="AN712" s="113"/>
      <c r="AO712" s="113"/>
      <c r="AP712" s="113"/>
      <c r="AQ712" s="113"/>
      <c r="AR712" s="113"/>
      <c r="AS712" s="113"/>
      <c r="AT712" s="113"/>
      <c r="AU712" s="113"/>
      <c r="AV712" s="113"/>
      <c r="AW712" s="113"/>
      <c r="AX712" s="113"/>
      <c r="AY712" s="113"/>
      <c r="AZ712" s="113"/>
      <c r="BA712" s="113"/>
      <c r="BB712" s="113"/>
      <c r="BC712" s="113"/>
      <c r="BD712" s="113"/>
      <c r="BE712" s="113"/>
      <c r="BF712" s="113"/>
      <c r="BG712" s="113"/>
      <c r="BH712" s="113"/>
      <c r="BI712" s="113"/>
      <c r="BJ712" s="113"/>
      <c r="BK712" s="113"/>
      <c r="BL712" s="113"/>
      <c r="BM712" s="113"/>
      <c r="BN712" s="113"/>
      <c r="BO712" s="113"/>
      <c r="BP712" s="113"/>
      <c r="BQ712" s="113"/>
      <c r="BR712" s="113"/>
      <c r="BS712" s="113"/>
      <c r="BT712" s="113"/>
      <c r="BU712" s="113"/>
      <c r="BV712" s="113"/>
      <c r="BW712" s="113"/>
      <c r="BX712" s="113"/>
      <c r="BY712" s="113"/>
      <c r="BZ712" s="113"/>
      <c r="CA712" s="113"/>
      <c r="CB712" s="113"/>
      <c r="CC712" s="113"/>
      <c r="CD712" s="113"/>
      <c r="CE712" s="113"/>
      <c r="CF712" s="113"/>
      <c r="CG712" s="113"/>
      <c r="CH712" s="113"/>
      <c r="CI712" s="113"/>
      <c r="CJ712" s="113"/>
      <c r="CK712" s="113"/>
      <c r="CL712" s="113"/>
      <c r="CM712" s="113"/>
      <c r="CN712" s="113"/>
      <c r="CO712" s="113"/>
      <c r="CP712" s="113"/>
      <c r="CQ712" s="113"/>
      <c r="CR712" s="113"/>
      <c r="CS712" s="113"/>
      <c r="CT712" s="113"/>
      <c r="CU712" s="113"/>
      <c r="CV712" s="113"/>
      <c r="CW712" s="113"/>
      <c r="CX712" s="113"/>
      <c r="CY712" s="113"/>
      <c r="CZ712" s="113"/>
      <c r="DA712" s="113"/>
      <c r="DB712" s="113"/>
      <c r="DC712" s="113"/>
      <c r="DD712" s="113"/>
      <c r="DE712" s="113"/>
      <c r="DF712" s="113"/>
      <c r="DG712" s="113"/>
      <c r="DH712" s="113"/>
      <c r="DI712" s="113"/>
      <c r="DJ712" s="113"/>
      <c r="DK712" s="113"/>
      <c r="DL712" s="113"/>
      <c r="DM712" s="113"/>
      <c r="DN712" s="113"/>
      <c r="DO712" s="113"/>
      <c r="DP712" s="113"/>
      <c r="DQ712" s="113"/>
      <c r="DR712" s="113"/>
      <c r="DS712" s="113"/>
      <c r="DT712" s="113"/>
      <c r="DU712" s="113"/>
      <c r="DV712" s="113"/>
      <c r="DW712" s="113"/>
      <c r="DX712" s="113"/>
      <c r="DY712" s="113"/>
      <c r="DZ712" s="113"/>
      <c r="EA712" s="113"/>
      <c r="EB712" s="113"/>
      <c r="EC712" s="113"/>
      <c r="ED712" s="113"/>
      <c r="EE712" s="113"/>
      <c r="EF712" s="113"/>
      <c r="EG712" s="113"/>
      <c r="EH712" s="113"/>
      <c r="EI712" s="113"/>
      <c r="EJ712" s="113"/>
      <c r="EK712" s="113"/>
      <c r="EL712" s="113"/>
      <c r="EM712" s="113"/>
      <c r="EN712" s="113"/>
      <c r="EO712" s="113"/>
      <c r="EP712" s="113"/>
      <c r="EQ712" s="113"/>
      <c r="ER712" s="113"/>
      <c r="ES712" s="113"/>
      <c r="ET712" s="113"/>
      <c r="EU712" s="113"/>
      <c r="EV712" s="113"/>
      <c r="EW712" s="113"/>
      <c r="EX712" s="113"/>
      <c r="EY712" s="113"/>
      <c r="EZ712" s="113"/>
      <c r="FA712" s="113"/>
      <c r="FB712" s="113"/>
      <c r="FC712" s="113"/>
      <c r="FD712" s="113"/>
      <c r="FE712" s="113"/>
      <c r="FF712" s="113"/>
      <c r="FG712" s="113"/>
      <c r="FH712" s="113"/>
      <c r="FI712" s="113"/>
      <c r="FJ712" s="113"/>
      <c r="FK712" s="113"/>
      <c r="FL712" s="113"/>
      <c r="FM712" s="113"/>
      <c r="FN712" s="113"/>
      <c r="FO712" s="113"/>
      <c r="FP712" s="113"/>
      <c r="FQ712" s="113"/>
      <c r="FR712" s="113"/>
      <c r="FS712" s="113"/>
      <c r="FT712" s="113"/>
      <c r="FU712" s="113"/>
      <c r="FV712" s="113"/>
      <c r="FW712" s="113"/>
      <c r="FX712" s="113"/>
      <c r="FY712" s="113"/>
      <c r="FZ712" s="113"/>
      <c r="GA712" s="113"/>
      <c r="GB712" s="113"/>
      <c r="GC712" s="113"/>
      <c r="GD712" s="113"/>
      <c r="GE712" s="113"/>
      <c r="GF712" s="113"/>
      <c r="GG712" s="113"/>
      <c r="GH712" s="113"/>
      <c r="GI712" s="113"/>
      <c r="GJ712" s="113"/>
      <c r="GK712" s="113"/>
      <c r="GL712" s="113"/>
      <c r="GM712" s="113"/>
      <c r="GN712" s="113"/>
      <c r="GO712" s="113"/>
      <c r="GP712" s="113"/>
      <c r="GQ712" s="113"/>
      <c r="GR712" s="113"/>
      <c r="GS712" s="113"/>
      <c r="GT712" s="113"/>
      <c r="GU712" s="113"/>
      <c r="GV712" s="113"/>
      <c r="GW712" s="113"/>
      <c r="GX712" s="113"/>
      <c r="GY712" s="113"/>
    </row>
    <row r="713" spans="1:207" s="15" customFormat="1" ht="30" customHeight="1" x14ac:dyDescent="0.25">
      <c r="A713" s="228">
        <v>541</v>
      </c>
      <c r="B713" s="221" t="s">
        <v>272</v>
      </c>
      <c r="C713" s="200">
        <v>1963</v>
      </c>
      <c r="D713" s="200" t="s">
        <v>141</v>
      </c>
      <c r="E713" s="202" t="s">
        <v>16</v>
      </c>
      <c r="F713" s="205">
        <v>2</v>
      </c>
      <c r="G713" s="205">
        <v>2</v>
      </c>
      <c r="H713" s="237">
        <v>374</v>
      </c>
      <c r="I713" s="242">
        <v>0</v>
      </c>
      <c r="J713" s="41">
        <v>374</v>
      </c>
      <c r="K713" s="231">
        <f t="shared" si="183"/>
        <v>252503.85</v>
      </c>
      <c r="L713" s="187">
        <v>0</v>
      </c>
      <c r="M713" s="187">
        <f>'[1]Прод. прилож (2)'!$D$213</f>
        <v>252503.85</v>
      </c>
      <c r="N713" s="187">
        <v>0</v>
      </c>
      <c r="O713" s="43">
        <v>0</v>
      </c>
      <c r="P713" s="187">
        <f t="shared" si="174"/>
        <v>675.14398395721923</v>
      </c>
      <c r="Q713" s="41">
        <v>9673</v>
      </c>
      <c r="R713" s="277" t="s">
        <v>33</v>
      </c>
      <c r="S713" s="137"/>
    </row>
    <row r="714" spans="1:207" s="15" customFormat="1" ht="30" customHeight="1" x14ac:dyDescent="0.25">
      <c r="A714" s="228">
        <v>542</v>
      </c>
      <c r="B714" s="221" t="s">
        <v>1230</v>
      </c>
      <c r="C714" s="200">
        <v>1971</v>
      </c>
      <c r="D714" s="200" t="s">
        <v>141</v>
      </c>
      <c r="E714" s="202" t="s">
        <v>16</v>
      </c>
      <c r="F714" s="205">
        <v>5</v>
      </c>
      <c r="G714" s="205">
        <v>1</v>
      </c>
      <c r="H714" s="237">
        <v>3851.7</v>
      </c>
      <c r="I714" s="242">
        <v>303.39999999999998</v>
      </c>
      <c r="J714" s="41">
        <v>3101.38</v>
      </c>
      <c r="K714" s="231">
        <f>SUM(L714:O714)</f>
        <v>13837272.040000001</v>
      </c>
      <c r="L714" s="187">
        <v>0</v>
      </c>
      <c r="M714" s="187">
        <v>0</v>
      </c>
      <c r="N714" s="187">
        <v>0</v>
      </c>
      <c r="O714" s="43">
        <f>'[2]Прод. прилож (2)'!$D$1369</f>
        <v>13837272.040000001</v>
      </c>
      <c r="P714" s="187">
        <f>K714/H714</f>
        <v>3592.5103305034145</v>
      </c>
      <c r="Q714" s="41">
        <v>9673</v>
      </c>
      <c r="R714" s="277" t="s">
        <v>35</v>
      </c>
      <c r="S714" s="137"/>
    </row>
    <row r="715" spans="1:207" s="84" customFormat="1" ht="30" customHeight="1" x14ac:dyDescent="0.25">
      <c r="A715" s="228">
        <v>543</v>
      </c>
      <c r="B715" s="221" t="s">
        <v>1214</v>
      </c>
      <c r="C715" s="202">
        <v>1959</v>
      </c>
      <c r="D715" s="200" t="s">
        <v>141</v>
      </c>
      <c r="E715" s="202" t="s">
        <v>16</v>
      </c>
      <c r="F715" s="205">
        <v>2</v>
      </c>
      <c r="G715" s="205">
        <v>2</v>
      </c>
      <c r="H715" s="224">
        <v>803.4</v>
      </c>
      <c r="I715" s="226">
        <v>158.69999999999999</v>
      </c>
      <c r="J715" s="237">
        <v>453.5</v>
      </c>
      <c r="K715" s="231">
        <f>SUM(L715:O715)</f>
        <v>232534.8</v>
      </c>
      <c r="L715" s="60">
        <v>0</v>
      </c>
      <c r="M715" s="60">
        <v>0</v>
      </c>
      <c r="N715" s="60">
        <v>0</v>
      </c>
      <c r="O715" s="60">
        <f>'[1]Прод. прилож (2)'!$D$707</f>
        <v>232534.8</v>
      </c>
      <c r="P715" s="41">
        <f>K715/H715</f>
        <v>289.43838685586257</v>
      </c>
      <c r="Q715" s="231">
        <v>9673</v>
      </c>
      <c r="R715" s="45" t="s">
        <v>34</v>
      </c>
      <c r="S715" s="83"/>
      <c r="T715" s="83"/>
      <c r="U715" s="83"/>
    </row>
    <row r="716" spans="1:207" s="15" customFormat="1" ht="30" customHeight="1" x14ac:dyDescent="0.25">
      <c r="A716" s="228">
        <v>544</v>
      </c>
      <c r="B716" s="78" t="s">
        <v>341</v>
      </c>
      <c r="C716" s="229">
        <v>1965</v>
      </c>
      <c r="D716" s="229" t="s">
        <v>141</v>
      </c>
      <c r="E716" s="184" t="s">
        <v>16</v>
      </c>
      <c r="F716" s="230">
        <v>5</v>
      </c>
      <c r="G716" s="230">
        <v>4</v>
      </c>
      <c r="H716" s="43">
        <v>3455.5</v>
      </c>
      <c r="I716" s="41">
        <v>0</v>
      </c>
      <c r="J716" s="41">
        <v>3455.5</v>
      </c>
      <c r="K716" s="231">
        <f t="shared" si="183"/>
        <v>95271.76</v>
      </c>
      <c r="L716" s="187">
        <v>0</v>
      </c>
      <c r="M716" s="187">
        <v>0</v>
      </c>
      <c r="N716" s="187">
        <v>0</v>
      </c>
      <c r="O716" s="43">
        <f>'[2]Прод. прилож (2)'!$D$1366</f>
        <v>95271.76</v>
      </c>
      <c r="P716" s="187">
        <f t="shared" si="174"/>
        <v>27.571049052235566</v>
      </c>
      <c r="Q716" s="41">
        <v>9673</v>
      </c>
      <c r="R716" s="57" t="s">
        <v>35</v>
      </c>
      <c r="S716" s="46"/>
      <c r="V716" s="113"/>
      <c r="W716" s="113"/>
      <c r="X716" s="113"/>
      <c r="Y716" s="113"/>
      <c r="Z716" s="113"/>
      <c r="AA716" s="113"/>
      <c r="AB716" s="113"/>
      <c r="AC716" s="113"/>
      <c r="AD716" s="113"/>
      <c r="AE716" s="113"/>
      <c r="AF716" s="113"/>
      <c r="AG716" s="113"/>
      <c r="AH716" s="113"/>
      <c r="AI716" s="113"/>
      <c r="AJ716" s="113"/>
      <c r="AK716" s="113"/>
      <c r="AL716" s="113"/>
      <c r="AM716" s="113"/>
      <c r="AN716" s="113"/>
      <c r="AO716" s="113"/>
      <c r="AP716" s="113"/>
      <c r="AQ716" s="113"/>
      <c r="AR716" s="113"/>
      <c r="AS716" s="113"/>
      <c r="AT716" s="113"/>
      <c r="AU716" s="113"/>
      <c r="AV716" s="113"/>
      <c r="AW716" s="113"/>
      <c r="AX716" s="113"/>
      <c r="AY716" s="113"/>
      <c r="AZ716" s="113"/>
      <c r="BA716" s="113"/>
      <c r="BB716" s="113"/>
      <c r="BC716" s="113"/>
      <c r="BD716" s="113"/>
      <c r="BE716" s="113"/>
      <c r="BF716" s="113"/>
      <c r="BG716" s="113"/>
      <c r="BH716" s="113"/>
      <c r="BI716" s="113"/>
      <c r="BJ716" s="113"/>
      <c r="BK716" s="113"/>
      <c r="BL716" s="113"/>
      <c r="BM716" s="113"/>
      <c r="BN716" s="113"/>
      <c r="BO716" s="113"/>
      <c r="BP716" s="113"/>
      <c r="BQ716" s="113"/>
      <c r="BR716" s="113"/>
      <c r="BS716" s="113"/>
      <c r="BT716" s="113"/>
      <c r="BU716" s="113"/>
      <c r="BV716" s="113"/>
      <c r="BW716" s="113"/>
      <c r="BX716" s="113"/>
      <c r="BY716" s="113"/>
      <c r="BZ716" s="113"/>
      <c r="CA716" s="113"/>
      <c r="CB716" s="113"/>
      <c r="CC716" s="113"/>
      <c r="CD716" s="113"/>
      <c r="CE716" s="113"/>
      <c r="CF716" s="113"/>
      <c r="CG716" s="113"/>
      <c r="CH716" s="113"/>
      <c r="CI716" s="113"/>
      <c r="CJ716" s="113"/>
      <c r="CK716" s="113"/>
      <c r="CL716" s="113"/>
      <c r="CM716" s="113"/>
      <c r="CN716" s="113"/>
      <c r="CO716" s="113"/>
      <c r="CP716" s="113"/>
      <c r="CQ716" s="113"/>
      <c r="CR716" s="113"/>
      <c r="CS716" s="113"/>
      <c r="CT716" s="113"/>
      <c r="CU716" s="113"/>
      <c r="CV716" s="113"/>
      <c r="CW716" s="113"/>
      <c r="CX716" s="113"/>
      <c r="CY716" s="113"/>
      <c r="CZ716" s="113"/>
      <c r="DA716" s="113"/>
      <c r="DB716" s="113"/>
      <c r="DC716" s="113"/>
      <c r="DD716" s="113"/>
      <c r="DE716" s="113"/>
      <c r="DF716" s="113"/>
      <c r="DG716" s="113"/>
      <c r="DH716" s="113"/>
      <c r="DI716" s="113"/>
      <c r="DJ716" s="113"/>
      <c r="DK716" s="113"/>
      <c r="DL716" s="113"/>
      <c r="DM716" s="113"/>
      <c r="DN716" s="113"/>
      <c r="DO716" s="113"/>
      <c r="DP716" s="113"/>
      <c r="DQ716" s="113"/>
      <c r="DR716" s="113"/>
      <c r="DS716" s="113"/>
      <c r="DT716" s="113"/>
      <c r="DU716" s="113"/>
      <c r="DV716" s="113"/>
      <c r="DW716" s="113"/>
      <c r="DX716" s="113"/>
      <c r="DY716" s="113"/>
      <c r="DZ716" s="113"/>
      <c r="EA716" s="113"/>
      <c r="EB716" s="113"/>
      <c r="EC716" s="113"/>
      <c r="ED716" s="113"/>
      <c r="EE716" s="113"/>
      <c r="EF716" s="113"/>
      <c r="EG716" s="113"/>
      <c r="EH716" s="113"/>
      <c r="EI716" s="113"/>
      <c r="EJ716" s="113"/>
      <c r="EK716" s="113"/>
      <c r="EL716" s="113"/>
      <c r="EM716" s="113"/>
      <c r="EN716" s="113"/>
      <c r="EO716" s="113"/>
      <c r="EP716" s="113"/>
      <c r="EQ716" s="113"/>
      <c r="ER716" s="113"/>
      <c r="ES716" s="113"/>
      <c r="ET716" s="113"/>
      <c r="EU716" s="113"/>
      <c r="EV716" s="113"/>
      <c r="EW716" s="113"/>
      <c r="EX716" s="113"/>
      <c r="EY716" s="113"/>
      <c r="EZ716" s="113"/>
      <c r="FA716" s="113"/>
      <c r="FB716" s="113"/>
      <c r="FC716" s="113"/>
      <c r="FD716" s="113"/>
      <c r="FE716" s="113"/>
      <c r="FF716" s="113"/>
      <c r="FG716" s="113"/>
      <c r="FH716" s="113"/>
      <c r="FI716" s="113"/>
      <c r="FJ716" s="113"/>
      <c r="FK716" s="113"/>
      <c r="FL716" s="113"/>
      <c r="FM716" s="113"/>
      <c r="FN716" s="113"/>
      <c r="FO716" s="113"/>
      <c r="FP716" s="113"/>
      <c r="FQ716" s="113"/>
      <c r="FR716" s="113"/>
      <c r="FS716" s="113"/>
      <c r="FT716" s="113"/>
      <c r="FU716" s="113"/>
      <c r="FV716" s="113"/>
      <c r="FW716" s="113"/>
      <c r="FX716" s="113"/>
      <c r="FY716" s="113"/>
      <c r="FZ716" s="113"/>
      <c r="GA716" s="113"/>
      <c r="GB716" s="113"/>
      <c r="GC716" s="113"/>
      <c r="GD716" s="113"/>
      <c r="GE716" s="113"/>
      <c r="GF716" s="113"/>
      <c r="GG716" s="113"/>
      <c r="GH716" s="113"/>
      <c r="GI716" s="113"/>
      <c r="GJ716" s="113"/>
      <c r="GK716" s="113"/>
      <c r="GL716" s="113"/>
      <c r="GM716" s="113"/>
      <c r="GN716" s="113"/>
      <c r="GO716" s="113"/>
      <c r="GP716" s="113"/>
      <c r="GQ716" s="113"/>
      <c r="GR716" s="113"/>
      <c r="GS716" s="113"/>
      <c r="GT716" s="113"/>
      <c r="GU716" s="113"/>
      <c r="GV716" s="113"/>
      <c r="GW716" s="113"/>
      <c r="GX716" s="113"/>
      <c r="GY716" s="113"/>
    </row>
    <row r="717" spans="1:207" s="15" customFormat="1" ht="30" customHeight="1" x14ac:dyDescent="0.25">
      <c r="A717" s="228">
        <v>545</v>
      </c>
      <c r="B717" s="78" t="s">
        <v>342</v>
      </c>
      <c r="C717" s="229">
        <v>1965</v>
      </c>
      <c r="D717" s="229" t="s">
        <v>141</v>
      </c>
      <c r="E717" s="184" t="s">
        <v>16</v>
      </c>
      <c r="F717" s="230">
        <v>5</v>
      </c>
      <c r="G717" s="230">
        <v>4</v>
      </c>
      <c r="H717" s="43">
        <v>3406.5</v>
      </c>
      <c r="I717" s="41">
        <v>0</v>
      </c>
      <c r="J717" s="41">
        <v>3406.5</v>
      </c>
      <c r="K717" s="231">
        <f t="shared" si="183"/>
        <v>99345.67</v>
      </c>
      <c r="L717" s="187">
        <v>0</v>
      </c>
      <c r="M717" s="187">
        <v>0</v>
      </c>
      <c r="N717" s="187">
        <v>0</v>
      </c>
      <c r="O717" s="43">
        <f>'[2]Прод. прилож (2)'!$D$1367</f>
        <v>99345.67</v>
      </c>
      <c r="P717" s="187">
        <f t="shared" si="174"/>
        <v>29.163560839571407</v>
      </c>
      <c r="Q717" s="41">
        <v>9673</v>
      </c>
      <c r="R717" s="57" t="s">
        <v>35</v>
      </c>
      <c r="V717" s="113"/>
      <c r="W717" s="113"/>
      <c r="X717" s="113"/>
      <c r="Y717" s="113"/>
      <c r="Z717" s="113"/>
      <c r="AA717" s="113"/>
      <c r="AB717" s="113"/>
      <c r="AC717" s="113"/>
      <c r="AD717" s="113"/>
      <c r="AE717" s="113"/>
      <c r="AF717" s="113"/>
      <c r="AG717" s="113"/>
      <c r="AH717" s="113"/>
      <c r="AI717" s="113"/>
      <c r="AJ717" s="113"/>
      <c r="AK717" s="113"/>
      <c r="AL717" s="113"/>
      <c r="AM717" s="113"/>
      <c r="AN717" s="113"/>
      <c r="AO717" s="113"/>
      <c r="AP717" s="113"/>
      <c r="AQ717" s="113"/>
      <c r="AR717" s="113"/>
      <c r="AS717" s="113"/>
      <c r="AT717" s="113"/>
      <c r="AU717" s="113"/>
      <c r="AV717" s="113"/>
      <c r="AW717" s="113"/>
      <c r="AX717" s="113"/>
      <c r="AY717" s="113"/>
      <c r="AZ717" s="113"/>
      <c r="BA717" s="113"/>
      <c r="BB717" s="113"/>
      <c r="BC717" s="113"/>
      <c r="BD717" s="113"/>
      <c r="BE717" s="113"/>
      <c r="BF717" s="113"/>
      <c r="BG717" s="113"/>
      <c r="BH717" s="113"/>
      <c r="BI717" s="113"/>
      <c r="BJ717" s="113"/>
      <c r="BK717" s="113"/>
      <c r="BL717" s="113"/>
      <c r="BM717" s="113"/>
      <c r="BN717" s="113"/>
      <c r="BO717" s="113"/>
      <c r="BP717" s="113"/>
      <c r="BQ717" s="113"/>
      <c r="BR717" s="113"/>
      <c r="BS717" s="113"/>
      <c r="BT717" s="113"/>
      <c r="BU717" s="113"/>
      <c r="BV717" s="113"/>
      <c r="BW717" s="113"/>
      <c r="BX717" s="113"/>
      <c r="BY717" s="113"/>
      <c r="BZ717" s="113"/>
      <c r="CA717" s="113"/>
      <c r="CB717" s="113"/>
      <c r="CC717" s="113"/>
      <c r="CD717" s="113"/>
      <c r="CE717" s="113"/>
      <c r="CF717" s="113"/>
      <c r="CG717" s="113"/>
      <c r="CH717" s="113"/>
      <c r="CI717" s="113"/>
      <c r="CJ717" s="113"/>
      <c r="CK717" s="113"/>
      <c r="CL717" s="113"/>
      <c r="CM717" s="113"/>
      <c r="CN717" s="113"/>
      <c r="CO717" s="113"/>
      <c r="CP717" s="113"/>
      <c r="CQ717" s="113"/>
      <c r="CR717" s="113"/>
      <c r="CS717" s="113"/>
      <c r="CT717" s="113"/>
      <c r="CU717" s="113"/>
      <c r="CV717" s="113"/>
      <c r="CW717" s="113"/>
      <c r="CX717" s="113"/>
      <c r="CY717" s="113"/>
      <c r="CZ717" s="113"/>
      <c r="DA717" s="113"/>
      <c r="DB717" s="113"/>
      <c r="DC717" s="113"/>
      <c r="DD717" s="113"/>
      <c r="DE717" s="113"/>
      <c r="DF717" s="113"/>
      <c r="DG717" s="113"/>
      <c r="DH717" s="113"/>
      <c r="DI717" s="113"/>
      <c r="DJ717" s="113"/>
      <c r="DK717" s="113"/>
      <c r="DL717" s="113"/>
      <c r="DM717" s="113"/>
      <c r="DN717" s="113"/>
      <c r="DO717" s="113"/>
      <c r="DP717" s="113"/>
      <c r="DQ717" s="113"/>
      <c r="DR717" s="113"/>
      <c r="DS717" s="113"/>
      <c r="DT717" s="113"/>
      <c r="DU717" s="113"/>
      <c r="DV717" s="113"/>
      <c r="DW717" s="113"/>
      <c r="DX717" s="113"/>
      <c r="DY717" s="113"/>
      <c r="DZ717" s="113"/>
      <c r="EA717" s="113"/>
      <c r="EB717" s="113"/>
      <c r="EC717" s="113"/>
      <c r="ED717" s="113"/>
      <c r="EE717" s="113"/>
      <c r="EF717" s="113"/>
      <c r="EG717" s="113"/>
      <c r="EH717" s="113"/>
      <c r="EI717" s="113"/>
      <c r="EJ717" s="113"/>
      <c r="EK717" s="113"/>
      <c r="EL717" s="113"/>
      <c r="EM717" s="113"/>
      <c r="EN717" s="113"/>
      <c r="EO717" s="113"/>
      <c r="EP717" s="113"/>
      <c r="EQ717" s="113"/>
      <c r="ER717" s="113"/>
      <c r="ES717" s="113"/>
      <c r="ET717" s="113"/>
      <c r="EU717" s="113"/>
      <c r="EV717" s="113"/>
      <c r="EW717" s="113"/>
      <c r="EX717" s="113"/>
      <c r="EY717" s="113"/>
      <c r="EZ717" s="113"/>
      <c r="FA717" s="113"/>
      <c r="FB717" s="113"/>
      <c r="FC717" s="113"/>
      <c r="FD717" s="113"/>
      <c r="FE717" s="113"/>
      <c r="FF717" s="113"/>
      <c r="FG717" s="113"/>
      <c r="FH717" s="113"/>
      <c r="FI717" s="113"/>
      <c r="FJ717" s="113"/>
      <c r="FK717" s="113"/>
      <c r="FL717" s="113"/>
      <c r="FM717" s="113"/>
      <c r="FN717" s="113"/>
      <c r="FO717" s="113"/>
      <c r="FP717" s="113"/>
      <c r="FQ717" s="113"/>
      <c r="FR717" s="113"/>
      <c r="FS717" s="113"/>
      <c r="FT717" s="113"/>
      <c r="FU717" s="113"/>
      <c r="FV717" s="113"/>
      <c r="FW717" s="113"/>
      <c r="FX717" s="113"/>
      <c r="FY717" s="113"/>
      <c r="FZ717" s="113"/>
      <c r="GA717" s="113"/>
      <c r="GB717" s="113"/>
      <c r="GC717" s="113"/>
      <c r="GD717" s="113"/>
      <c r="GE717" s="113"/>
      <c r="GF717" s="113"/>
      <c r="GG717" s="113"/>
      <c r="GH717" s="113"/>
      <c r="GI717" s="113"/>
      <c r="GJ717" s="113"/>
      <c r="GK717" s="113"/>
      <c r="GL717" s="113"/>
      <c r="GM717" s="113"/>
      <c r="GN717" s="113"/>
      <c r="GO717" s="113"/>
      <c r="GP717" s="113"/>
      <c r="GQ717" s="113"/>
      <c r="GR717" s="113"/>
      <c r="GS717" s="113"/>
      <c r="GT717" s="113"/>
      <c r="GU717" s="113"/>
      <c r="GV717" s="113"/>
      <c r="GW717" s="113"/>
      <c r="GX717" s="113"/>
      <c r="GY717" s="113"/>
    </row>
    <row r="718" spans="1:207" s="15" customFormat="1" ht="30" customHeight="1" x14ac:dyDescent="0.25">
      <c r="A718" s="228">
        <v>546</v>
      </c>
      <c r="B718" s="78" t="s">
        <v>315</v>
      </c>
      <c r="C718" s="229">
        <v>1965</v>
      </c>
      <c r="D718" s="229" t="s">
        <v>141</v>
      </c>
      <c r="E718" s="184" t="s">
        <v>16</v>
      </c>
      <c r="F718" s="230">
        <v>5</v>
      </c>
      <c r="G718" s="230">
        <v>4</v>
      </c>
      <c r="H718" s="41">
        <v>3410.1</v>
      </c>
      <c r="I718" s="122">
        <v>0</v>
      </c>
      <c r="J718" s="41">
        <v>3410.1</v>
      </c>
      <c r="K718" s="231">
        <f t="shared" si="183"/>
        <v>98092.46</v>
      </c>
      <c r="L718" s="187">
        <v>0</v>
      </c>
      <c r="M718" s="187">
        <v>0</v>
      </c>
      <c r="N718" s="187">
        <v>0</v>
      </c>
      <c r="O718" s="43">
        <f>'[1]Прод. прилож (2)'!$D$708</f>
        <v>98092.46</v>
      </c>
      <c r="P718" s="187">
        <f t="shared" si="174"/>
        <v>28.765273745637959</v>
      </c>
      <c r="Q718" s="41">
        <v>9673</v>
      </c>
      <c r="R718" s="57" t="s">
        <v>34</v>
      </c>
      <c r="S718" s="53"/>
      <c r="T718" s="16"/>
    </row>
    <row r="719" spans="1:207" s="15" customFormat="1" ht="30" customHeight="1" x14ac:dyDescent="0.25">
      <c r="A719" s="228">
        <v>547</v>
      </c>
      <c r="B719" s="78" t="s">
        <v>343</v>
      </c>
      <c r="C719" s="229">
        <v>1961</v>
      </c>
      <c r="D719" s="229" t="s">
        <v>141</v>
      </c>
      <c r="E719" s="184" t="s">
        <v>16</v>
      </c>
      <c r="F719" s="230">
        <v>3</v>
      </c>
      <c r="G719" s="230">
        <v>3</v>
      </c>
      <c r="H719" s="43">
        <v>1586.2</v>
      </c>
      <c r="I719" s="41">
        <v>0</v>
      </c>
      <c r="J719" s="41">
        <f t="shared" ref="J719:J742" si="185">H719</f>
        <v>1586.2</v>
      </c>
      <c r="K719" s="231">
        <f t="shared" si="183"/>
        <v>70953.460000000006</v>
      </c>
      <c r="L719" s="187">
        <v>0</v>
      </c>
      <c r="M719" s="187">
        <v>0</v>
      </c>
      <c r="N719" s="187">
        <v>0</v>
      </c>
      <c r="O719" s="43">
        <f>'[2]Прод. прилож (2)'!$D$1368</f>
        <v>70953.460000000006</v>
      </c>
      <c r="P719" s="187">
        <f t="shared" si="174"/>
        <v>44.73172361618964</v>
      </c>
      <c r="Q719" s="41">
        <v>9673</v>
      </c>
      <c r="R719" s="57" t="s">
        <v>35</v>
      </c>
      <c r="S719" s="53"/>
      <c r="T719" s="16"/>
    </row>
    <row r="720" spans="1:207" s="15" customFormat="1" ht="30" customHeight="1" x14ac:dyDescent="0.25">
      <c r="A720" s="329">
        <v>548</v>
      </c>
      <c r="B720" s="327" t="s">
        <v>282</v>
      </c>
      <c r="C720" s="329">
        <v>1962</v>
      </c>
      <c r="D720" s="329" t="s">
        <v>141</v>
      </c>
      <c r="E720" s="329" t="s">
        <v>16</v>
      </c>
      <c r="F720" s="382">
        <v>3</v>
      </c>
      <c r="G720" s="382">
        <v>3</v>
      </c>
      <c r="H720" s="353">
        <v>1580.3</v>
      </c>
      <c r="I720" s="361">
        <v>0</v>
      </c>
      <c r="J720" s="353">
        <f t="shared" ref="J720" si="186">H720</f>
        <v>1580.3</v>
      </c>
      <c r="K720" s="231">
        <f t="shared" ref="K720" si="187">SUM(L720:O720)</f>
        <v>12113616.620000001</v>
      </c>
      <c r="L720" s="187">
        <v>0</v>
      </c>
      <c r="M720" s="187">
        <v>0</v>
      </c>
      <c r="N720" s="187">
        <v>0</v>
      </c>
      <c r="O720" s="43">
        <f>'[1]Прод. прилож (2)'!$D$214</f>
        <v>12113616.620000001</v>
      </c>
      <c r="P720" s="187">
        <f t="shared" ref="P720" si="188">K720/H720</f>
        <v>7665.3905081313687</v>
      </c>
      <c r="Q720" s="41">
        <v>9673</v>
      </c>
      <c r="R720" s="277" t="s">
        <v>33</v>
      </c>
      <c r="S720" s="137"/>
    </row>
    <row r="721" spans="1:207" s="15" customFormat="1" ht="30" customHeight="1" x14ac:dyDescent="0.25">
      <c r="A721" s="330"/>
      <c r="B721" s="328"/>
      <c r="C721" s="330">
        <v>1962</v>
      </c>
      <c r="D721" s="330" t="s">
        <v>141</v>
      </c>
      <c r="E721" s="330" t="s">
        <v>16</v>
      </c>
      <c r="F721" s="383">
        <v>3</v>
      </c>
      <c r="G721" s="383">
        <v>3</v>
      </c>
      <c r="H721" s="354"/>
      <c r="I721" s="362"/>
      <c r="J721" s="354"/>
      <c r="K721" s="231">
        <f t="shared" si="183"/>
        <v>490035.54000000004</v>
      </c>
      <c r="L721" s="187">
        <v>0</v>
      </c>
      <c r="M721" s="187">
        <v>0</v>
      </c>
      <c r="N721" s="187">
        <v>0</v>
      </c>
      <c r="O721" s="43">
        <f>'[1]Прод. прилож (2)'!$D$709</f>
        <v>490035.54000000004</v>
      </c>
      <c r="P721" s="187">
        <f>K721/J720</f>
        <v>310.09019806365882</v>
      </c>
      <c r="Q721" s="41">
        <v>9673</v>
      </c>
      <c r="R721" s="277" t="s">
        <v>34</v>
      </c>
      <c r="S721" s="46"/>
    </row>
    <row r="722" spans="1:207" s="115" customFormat="1" ht="30" customHeight="1" x14ac:dyDescent="0.25">
      <c r="A722" s="329">
        <v>549</v>
      </c>
      <c r="B722" s="327" t="s">
        <v>283</v>
      </c>
      <c r="C722" s="329">
        <v>1962</v>
      </c>
      <c r="D722" s="329" t="s">
        <v>141</v>
      </c>
      <c r="E722" s="329" t="s">
        <v>16</v>
      </c>
      <c r="F722" s="382">
        <v>3</v>
      </c>
      <c r="G722" s="382">
        <v>2</v>
      </c>
      <c r="H722" s="353">
        <v>1030.2</v>
      </c>
      <c r="I722" s="361">
        <v>0</v>
      </c>
      <c r="J722" s="353">
        <f t="shared" ref="J722" si="189">H722</f>
        <v>1030.2</v>
      </c>
      <c r="K722" s="224">
        <f t="shared" ref="K722" si="190">SUM(L722:O722)</f>
        <v>3726343.27</v>
      </c>
      <c r="L722" s="235">
        <v>0</v>
      </c>
      <c r="M722" s="235">
        <v>0</v>
      </c>
      <c r="N722" s="235">
        <v>0</v>
      </c>
      <c r="O722" s="144">
        <f>'[1]Прод. прилож (2)'!$D$215</f>
        <v>3726343.27</v>
      </c>
      <c r="P722" s="235">
        <f t="shared" ref="P722" si="191">K722/H722</f>
        <v>3617.1066491943311</v>
      </c>
      <c r="Q722" s="237">
        <v>9673</v>
      </c>
      <c r="R722" s="219" t="s">
        <v>33</v>
      </c>
      <c r="S722" s="142"/>
    </row>
    <row r="723" spans="1:207" s="15" customFormat="1" ht="30" customHeight="1" x14ac:dyDescent="0.25">
      <c r="A723" s="330"/>
      <c r="B723" s="328"/>
      <c r="C723" s="330">
        <v>1962</v>
      </c>
      <c r="D723" s="330" t="s">
        <v>141</v>
      </c>
      <c r="E723" s="330" t="s">
        <v>16</v>
      </c>
      <c r="F723" s="383">
        <v>3</v>
      </c>
      <c r="G723" s="383">
        <v>2</v>
      </c>
      <c r="H723" s="354"/>
      <c r="I723" s="362"/>
      <c r="J723" s="354"/>
      <c r="K723" s="231">
        <f t="shared" si="183"/>
        <v>4677762.18</v>
      </c>
      <c r="L723" s="187">
        <v>0</v>
      </c>
      <c r="M723" s="187">
        <v>0</v>
      </c>
      <c r="N723" s="187">
        <v>0</v>
      </c>
      <c r="O723" s="43">
        <f>'[1]Прод. прилож (2)'!$D$710</f>
        <v>4677762.18</v>
      </c>
      <c r="P723" s="187">
        <f>K723/H722</f>
        <v>4540.6350029120558</v>
      </c>
      <c r="Q723" s="41">
        <v>9673</v>
      </c>
      <c r="R723" s="277" t="s">
        <v>34</v>
      </c>
    </row>
    <row r="724" spans="1:207" s="15" customFormat="1" ht="30" customHeight="1" x14ac:dyDescent="0.25">
      <c r="A724" s="228">
        <v>550</v>
      </c>
      <c r="B724" s="78" t="s">
        <v>273</v>
      </c>
      <c r="C724" s="229">
        <v>1969</v>
      </c>
      <c r="D724" s="229" t="s">
        <v>141</v>
      </c>
      <c r="E724" s="184" t="s">
        <v>16</v>
      </c>
      <c r="F724" s="230">
        <v>2</v>
      </c>
      <c r="G724" s="230">
        <v>2</v>
      </c>
      <c r="H724" s="41">
        <v>671.2</v>
      </c>
      <c r="I724" s="122">
        <v>0</v>
      </c>
      <c r="J724" s="41">
        <f t="shared" si="185"/>
        <v>671.2</v>
      </c>
      <c r="K724" s="231">
        <f t="shared" si="183"/>
        <v>31932.62</v>
      </c>
      <c r="L724" s="187">
        <v>0</v>
      </c>
      <c r="M724" s="187">
        <v>0</v>
      </c>
      <c r="N724" s="187">
        <v>0</v>
      </c>
      <c r="O724" s="43">
        <f>'[1]Прод. прилож (2)'!$D$711</f>
        <v>31932.62</v>
      </c>
      <c r="P724" s="187">
        <f t="shared" si="174"/>
        <v>47.575417163289629</v>
      </c>
      <c r="Q724" s="41">
        <v>9673</v>
      </c>
      <c r="R724" s="57" t="s">
        <v>34</v>
      </c>
    </row>
    <row r="725" spans="1:207" s="15" customFormat="1" ht="30" customHeight="1" x14ac:dyDescent="0.25">
      <c r="A725" s="228">
        <v>551</v>
      </c>
      <c r="B725" s="78" t="s">
        <v>330</v>
      </c>
      <c r="C725" s="229">
        <v>1963</v>
      </c>
      <c r="D725" s="229" t="s">
        <v>141</v>
      </c>
      <c r="E725" s="184" t="s">
        <v>16</v>
      </c>
      <c r="F725" s="230">
        <v>2</v>
      </c>
      <c r="G725" s="230">
        <v>2</v>
      </c>
      <c r="H725" s="43">
        <v>605.6</v>
      </c>
      <c r="I725" s="41">
        <v>0</v>
      </c>
      <c r="J725" s="41">
        <f t="shared" si="185"/>
        <v>605.6</v>
      </c>
      <c r="K725" s="231">
        <f t="shared" si="183"/>
        <v>30777.37</v>
      </c>
      <c r="L725" s="187">
        <v>0</v>
      </c>
      <c r="M725" s="187">
        <v>0</v>
      </c>
      <c r="N725" s="187">
        <v>0</v>
      </c>
      <c r="O725" s="43">
        <f>'[2]Прод. прилож (2)'!$D$1370</f>
        <v>30777.37</v>
      </c>
      <c r="P725" s="187">
        <f t="shared" si="174"/>
        <v>50.821284676354026</v>
      </c>
      <c r="Q725" s="41">
        <v>9673</v>
      </c>
      <c r="R725" s="57" t="s">
        <v>35</v>
      </c>
      <c r="S725" s="53"/>
      <c r="T725" s="16"/>
    </row>
    <row r="726" spans="1:207" s="15" customFormat="1" ht="30" customHeight="1" x14ac:dyDescent="0.25">
      <c r="A726" s="228">
        <v>552</v>
      </c>
      <c r="B726" s="78" t="s">
        <v>711</v>
      </c>
      <c r="C726" s="200">
        <v>1960</v>
      </c>
      <c r="D726" s="200" t="s">
        <v>141</v>
      </c>
      <c r="E726" s="202" t="s">
        <v>16</v>
      </c>
      <c r="F726" s="247">
        <v>3</v>
      </c>
      <c r="G726" s="247">
        <v>3</v>
      </c>
      <c r="H726" s="235">
        <v>1601.7</v>
      </c>
      <c r="I726" s="233">
        <v>50</v>
      </c>
      <c r="J726" s="41">
        <v>1451.5</v>
      </c>
      <c r="K726" s="231">
        <f t="shared" si="183"/>
        <v>610080.4</v>
      </c>
      <c r="L726" s="187">
        <v>0</v>
      </c>
      <c r="M726" s="187">
        <v>0</v>
      </c>
      <c r="N726" s="187">
        <v>0</v>
      </c>
      <c r="O726" s="43">
        <f>'[1]Прод. прилож (2)'!$D$216</f>
        <v>610080.4</v>
      </c>
      <c r="P726" s="187">
        <f t="shared" si="174"/>
        <v>380.89554847974028</v>
      </c>
      <c r="Q726" s="41">
        <v>9673</v>
      </c>
      <c r="R726" s="57" t="s">
        <v>33</v>
      </c>
      <c r="S726" s="137"/>
      <c r="T726" s="16"/>
    </row>
    <row r="727" spans="1:207" s="15" customFormat="1" ht="30" customHeight="1" x14ac:dyDescent="0.25">
      <c r="A727" s="228">
        <v>553</v>
      </c>
      <c r="B727" s="78" t="s">
        <v>311</v>
      </c>
      <c r="C727" s="229">
        <v>1964</v>
      </c>
      <c r="D727" s="229" t="s">
        <v>141</v>
      </c>
      <c r="E727" s="184" t="s">
        <v>16</v>
      </c>
      <c r="F727" s="230">
        <v>4</v>
      </c>
      <c r="G727" s="230">
        <v>3</v>
      </c>
      <c r="H727" s="41">
        <v>2211.6</v>
      </c>
      <c r="I727" s="122">
        <v>0</v>
      </c>
      <c r="J727" s="41">
        <f t="shared" si="185"/>
        <v>2211.6</v>
      </c>
      <c r="K727" s="231">
        <f t="shared" si="183"/>
        <v>77540.98</v>
      </c>
      <c r="L727" s="187">
        <v>0</v>
      </c>
      <c r="M727" s="187">
        <v>0</v>
      </c>
      <c r="N727" s="187">
        <v>0</v>
      </c>
      <c r="O727" s="43">
        <f>'[1]Прод. прилож (2)'!$D$712</f>
        <v>77540.98</v>
      </c>
      <c r="P727" s="187">
        <f t="shared" si="174"/>
        <v>35.061032736480378</v>
      </c>
      <c r="Q727" s="41">
        <v>9673</v>
      </c>
      <c r="R727" s="57" t="s">
        <v>34</v>
      </c>
      <c r="S727" s="53"/>
      <c r="T727" s="16"/>
    </row>
    <row r="728" spans="1:207" s="15" customFormat="1" ht="30" customHeight="1" x14ac:dyDescent="0.25">
      <c r="A728" s="228">
        <v>554</v>
      </c>
      <c r="B728" s="78" t="s">
        <v>312</v>
      </c>
      <c r="C728" s="229">
        <v>1963</v>
      </c>
      <c r="D728" s="229" t="s">
        <v>141</v>
      </c>
      <c r="E728" s="184" t="s">
        <v>16</v>
      </c>
      <c r="F728" s="230">
        <v>4</v>
      </c>
      <c r="G728" s="230">
        <v>4</v>
      </c>
      <c r="H728" s="41">
        <v>2697.3</v>
      </c>
      <c r="I728" s="122">
        <v>0</v>
      </c>
      <c r="J728" s="41">
        <f t="shared" si="185"/>
        <v>2697.3</v>
      </c>
      <c r="K728" s="231">
        <f t="shared" si="183"/>
        <v>94187.1</v>
      </c>
      <c r="L728" s="187">
        <v>0</v>
      </c>
      <c r="M728" s="187">
        <v>0</v>
      </c>
      <c r="N728" s="187">
        <v>0</v>
      </c>
      <c r="O728" s="43">
        <f>'[1]Прод. прилож (2)'!$D$713</f>
        <v>94187.1</v>
      </c>
      <c r="P728" s="187">
        <f t="shared" si="174"/>
        <v>34.919030141252364</v>
      </c>
      <c r="Q728" s="41">
        <v>9673</v>
      </c>
      <c r="R728" s="57" t="s">
        <v>34</v>
      </c>
      <c r="S728" s="46"/>
      <c r="V728" s="113"/>
      <c r="W728" s="113"/>
      <c r="X728" s="113"/>
      <c r="Y728" s="113"/>
      <c r="Z728" s="113"/>
      <c r="AA728" s="113"/>
      <c r="AB728" s="113"/>
      <c r="AC728" s="113"/>
      <c r="AD728" s="113"/>
      <c r="AE728" s="113"/>
      <c r="AF728" s="113"/>
      <c r="AG728" s="113"/>
      <c r="AH728" s="113"/>
      <c r="AI728" s="113"/>
      <c r="AJ728" s="113"/>
      <c r="AK728" s="113"/>
      <c r="AL728" s="113"/>
      <c r="AM728" s="113"/>
      <c r="AN728" s="113"/>
      <c r="AO728" s="113"/>
      <c r="AP728" s="113"/>
      <c r="AQ728" s="113"/>
      <c r="AR728" s="113"/>
      <c r="AS728" s="113"/>
      <c r="AT728" s="113"/>
      <c r="AU728" s="113"/>
      <c r="AV728" s="113"/>
      <c r="AW728" s="113"/>
      <c r="AX728" s="113"/>
      <c r="AY728" s="113"/>
      <c r="AZ728" s="113"/>
      <c r="BA728" s="113"/>
      <c r="BB728" s="113"/>
      <c r="BC728" s="113"/>
      <c r="BD728" s="113"/>
      <c r="BE728" s="113"/>
      <c r="BF728" s="113"/>
      <c r="BG728" s="113"/>
      <c r="BH728" s="113"/>
      <c r="BI728" s="113"/>
      <c r="BJ728" s="113"/>
      <c r="BK728" s="113"/>
      <c r="BL728" s="113"/>
      <c r="BM728" s="113"/>
      <c r="BN728" s="113"/>
      <c r="BO728" s="113"/>
      <c r="BP728" s="113"/>
      <c r="BQ728" s="113"/>
      <c r="BR728" s="113"/>
      <c r="BS728" s="113"/>
      <c r="BT728" s="113"/>
      <c r="BU728" s="113"/>
      <c r="BV728" s="113"/>
      <c r="BW728" s="113"/>
      <c r="BX728" s="113"/>
      <c r="BY728" s="113"/>
      <c r="BZ728" s="113"/>
      <c r="CA728" s="113"/>
      <c r="CB728" s="113"/>
      <c r="CC728" s="113"/>
      <c r="CD728" s="113"/>
      <c r="CE728" s="113"/>
      <c r="CF728" s="113"/>
      <c r="CG728" s="113"/>
      <c r="CH728" s="113"/>
      <c r="CI728" s="113"/>
      <c r="CJ728" s="113"/>
      <c r="CK728" s="113"/>
      <c r="CL728" s="113"/>
      <c r="CM728" s="113"/>
      <c r="CN728" s="113"/>
      <c r="CO728" s="113"/>
      <c r="CP728" s="113"/>
      <c r="CQ728" s="113"/>
      <c r="CR728" s="113"/>
      <c r="CS728" s="113"/>
      <c r="CT728" s="113"/>
      <c r="CU728" s="113"/>
      <c r="CV728" s="113"/>
      <c r="CW728" s="113"/>
      <c r="CX728" s="113"/>
      <c r="CY728" s="113"/>
      <c r="CZ728" s="113"/>
      <c r="DA728" s="113"/>
      <c r="DB728" s="113"/>
      <c r="DC728" s="113"/>
      <c r="DD728" s="113"/>
      <c r="DE728" s="113"/>
      <c r="DF728" s="113"/>
      <c r="DG728" s="113"/>
      <c r="DH728" s="113"/>
      <c r="DI728" s="113"/>
      <c r="DJ728" s="113"/>
      <c r="DK728" s="113"/>
      <c r="DL728" s="113"/>
      <c r="DM728" s="113"/>
      <c r="DN728" s="113"/>
      <c r="DO728" s="113"/>
      <c r="DP728" s="113"/>
      <c r="DQ728" s="113"/>
      <c r="DR728" s="113"/>
      <c r="DS728" s="113"/>
      <c r="DT728" s="113"/>
      <c r="DU728" s="113"/>
      <c r="DV728" s="113"/>
      <c r="DW728" s="113"/>
      <c r="DX728" s="113"/>
      <c r="DY728" s="113"/>
      <c r="DZ728" s="113"/>
      <c r="EA728" s="113"/>
      <c r="EB728" s="113"/>
      <c r="EC728" s="113"/>
      <c r="ED728" s="113"/>
      <c r="EE728" s="113"/>
      <c r="EF728" s="113"/>
      <c r="EG728" s="113"/>
      <c r="EH728" s="113"/>
      <c r="EI728" s="113"/>
      <c r="EJ728" s="113"/>
      <c r="EK728" s="113"/>
      <c r="EL728" s="113"/>
      <c r="EM728" s="113"/>
      <c r="EN728" s="113"/>
      <c r="EO728" s="113"/>
      <c r="EP728" s="113"/>
      <c r="EQ728" s="113"/>
      <c r="ER728" s="113"/>
      <c r="ES728" s="113"/>
      <c r="ET728" s="113"/>
      <c r="EU728" s="113"/>
      <c r="EV728" s="113"/>
      <c r="EW728" s="113"/>
      <c r="EX728" s="113"/>
      <c r="EY728" s="113"/>
      <c r="EZ728" s="113"/>
      <c r="FA728" s="113"/>
      <c r="FB728" s="113"/>
      <c r="FC728" s="113"/>
      <c r="FD728" s="113"/>
      <c r="FE728" s="113"/>
      <c r="FF728" s="113"/>
      <c r="FG728" s="113"/>
      <c r="FH728" s="113"/>
      <c r="FI728" s="113"/>
      <c r="FJ728" s="113"/>
      <c r="FK728" s="113"/>
      <c r="FL728" s="113"/>
      <c r="FM728" s="113"/>
      <c r="FN728" s="113"/>
      <c r="FO728" s="113"/>
      <c r="FP728" s="113"/>
      <c r="FQ728" s="113"/>
      <c r="FR728" s="113"/>
      <c r="FS728" s="113"/>
      <c r="FT728" s="113"/>
      <c r="FU728" s="113"/>
      <c r="FV728" s="113"/>
      <c r="FW728" s="113"/>
      <c r="FX728" s="113"/>
      <c r="FY728" s="113"/>
      <c r="FZ728" s="113"/>
      <c r="GA728" s="113"/>
      <c r="GB728" s="113"/>
      <c r="GC728" s="113"/>
      <c r="GD728" s="113"/>
      <c r="GE728" s="113"/>
      <c r="GF728" s="113"/>
      <c r="GG728" s="113"/>
      <c r="GH728" s="113"/>
      <c r="GI728" s="113"/>
      <c r="GJ728" s="113"/>
      <c r="GK728" s="113"/>
      <c r="GL728" s="113"/>
      <c r="GM728" s="113"/>
      <c r="GN728" s="113"/>
      <c r="GO728" s="113"/>
      <c r="GP728" s="113"/>
      <c r="GQ728" s="113"/>
      <c r="GR728" s="113"/>
      <c r="GS728" s="113"/>
      <c r="GT728" s="113"/>
      <c r="GU728" s="113"/>
      <c r="GV728" s="113"/>
      <c r="GW728" s="113"/>
      <c r="GX728" s="113"/>
      <c r="GY728" s="113"/>
    </row>
    <row r="729" spans="1:207" s="15" customFormat="1" ht="30" customHeight="1" x14ac:dyDescent="0.25">
      <c r="A729" s="228">
        <v>555</v>
      </c>
      <c r="B729" s="78" t="s">
        <v>284</v>
      </c>
      <c r="C729" s="229">
        <v>1964</v>
      </c>
      <c r="D729" s="229" t="s">
        <v>141</v>
      </c>
      <c r="E729" s="184" t="s">
        <v>16</v>
      </c>
      <c r="F729" s="230">
        <v>4</v>
      </c>
      <c r="G729" s="230">
        <v>3</v>
      </c>
      <c r="H729" s="41">
        <v>2102.08</v>
      </c>
      <c r="I729" s="122">
        <v>0</v>
      </c>
      <c r="J729" s="41">
        <f t="shared" si="185"/>
        <v>2102.08</v>
      </c>
      <c r="K729" s="231">
        <f t="shared" si="183"/>
        <v>19275309.170000002</v>
      </c>
      <c r="L729" s="187">
        <v>0</v>
      </c>
      <c r="M729" s="187">
        <v>0</v>
      </c>
      <c r="N729" s="187">
        <v>0</v>
      </c>
      <c r="O729" s="43">
        <f>'[1]Прод. прилож (2)'!$D$217</f>
        <v>19275309.170000002</v>
      </c>
      <c r="P729" s="187">
        <f t="shared" si="174"/>
        <v>9169.6363459050099</v>
      </c>
      <c r="Q729" s="41">
        <v>9673</v>
      </c>
      <c r="R729" s="277" t="s">
        <v>33</v>
      </c>
      <c r="S729" s="137"/>
    </row>
    <row r="730" spans="1:207" s="15" customFormat="1" ht="30" customHeight="1" x14ac:dyDescent="0.25">
      <c r="A730" s="329">
        <v>556</v>
      </c>
      <c r="B730" s="327" t="s">
        <v>274</v>
      </c>
      <c r="C730" s="315">
        <v>1954</v>
      </c>
      <c r="D730" s="315" t="s">
        <v>141</v>
      </c>
      <c r="E730" s="313" t="s">
        <v>16</v>
      </c>
      <c r="F730" s="343">
        <v>2</v>
      </c>
      <c r="G730" s="343">
        <v>2</v>
      </c>
      <c r="H730" s="353">
        <v>807.6</v>
      </c>
      <c r="I730" s="361">
        <v>0</v>
      </c>
      <c r="J730" s="353">
        <f t="shared" ref="J730" si="192">H730</f>
        <v>807.6</v>
      </c>
      <c r="K730" s="231">
        <f t="shared" ref="K730" si="193">SUM(L730:O730)</f>
        <v>2382045.9099999997</v>
      </c>
      <c r="L730" s="187">
        <v>0</v>
      </c>
      <c r="M730" s="187">
        <v>0</v>
      </c>
      <c r="N730" s="187">
        <v>0</v>
      </c>
      <c r="O730" s="43">
        <f>'[1]Прод. прилож (2)'!$D$218</f>
        <v>2382045.9099999997</v>
      </c>
      <c r="P730" s="187">
        <f t="shared" ref="P730" si="194">K730/H730</f>
        <v>2949.5367880138679</v>
      </c>
      <c r="Q730" s="41">
        <v>9673</v>
      </c>
      <c r="R730" s="277" t="s">
        <v>33</v>
      </c>
      <c r="S730" s="137"/>
    </row>
    <row r="731" spans="1:207" s="15" customFormat="1" ht="30" customHeight="1" x14ac:dyDescent="0.25">
      <c r="A731" s="330"/>
      <c r="B731" s="328"/>
      <c r="C731" s="316"/>
      <c r="D731" s="316"/>
      <c r="E731" s="314"/>
      <c r="F731" s="344"/>
      <c r="G731" s="344"/>
      <c r="H731" s="354"/>
      <c r="I731" s="362"/>
      <c r="J731" s="354"/>
      <c r="K731" s="231">
        <f t="shared" si="183"/>
        <v>474201.63</v>
      </c>
      <c r="L731" s="187">
        <v>0</v>
      </c>
      <c r="M731" s="187">
        <v>0</v>
      </c>
      <c r="N731" s="187">
        <v>0</v>
      </c>
      <c r="O731" s="43">
        <f>'[1]Прод. прилож (2)'!$D$714</f>
        <v>474201.63</v>
      </c>
      <c r="P731" s="187">
        <f>K731/H730</f>
        <v>587.17388558692426</v>
      </c>
      <c r="Q731" s="41">
        <v>9673</v>
      </c>
      <c r="R731" s="277" t="s">
        <v>34</v>
      </c>
      <c r="S731" s="137"/>
    </row>
    <row r="732" spans="1:207" s="15" customFormat="1" ht="30" customHeight="1" x14ac:dyDescent="0.25">
      <c r="A732" s="315">
        <v>557</v>
      </c>
      <c r="B732" s="327" t="s">
        <v>275</v>
      </c>
      <c r="C732" s="315">
        <v>1966</v>
      </c>
      <c r="D732" s="315" t="s">
        <v>141</v>
      </c>
      <c r="E732" s="313" t="s">
        <v>16</v>
      </c>
      <c r="F732" s="343">
        <v>5</v>
      </c>
      <c r="G732" s="343">
        <v>3</v>
      </c>
      <c r="H732" s="353">
        <v>3606.1</v>
      </c>
      <c r="I732" s="361">
        <v>0</v>
      </c>
      <c r="J732" s="361">
        <f t="shared" si="185"/>
        <v>3606.1</v>
      </c>
      <c r="K732" s="231">
        <f t="shared" si="183"/>
        <v>8442079.8800000008</v>
      </c>
      <c r="L732" s="187">
        <v>0</v>
      </c>
      <c r="M732" s="187">
        <v>0</v>
      </c>
      <c r="N732" s="187">
        <v>0</v>
      </c>
      <c r="O732" s="43">
        <f>'[1]Прод. прилож (2)'!$D$219</f>
        <v>8442079.8800000008</v>
      </c>
      <c r="P732" s="187">
        <f t="shared" si="174"/>
        <v>2341.0554005712547</v>
      </c>
      <c r="Q732" s="41">
        <v>9673</v>
      </c>
      <c r="R732" s="277" t="s">
        <v>33</v>
      </c>
      <c r="S732" s="137"/>
    </row>
    <row r="733" spans="1:207" s="15" customFormat="1" ht="30" customHeight="1" x14ac:dyDescent="0.25">
      <c r="A733" s="316"/>
      <c r="B733" s="328"/>
      <c r="C733" s="316"/>
      <c r="D733" s="316"/>
      <c r="E733" s="314"/>
      <c r="F733" s="344"/>
      <c r="G733" s="344"/>
      <c r="H733" s="354"/>
      <c r="I733" s="362"/>
      <c r="J733" s="362"/>
      <c r="K733" s="231">
        <f t="shared" ref="K733:K734" si="195">SUM(L733:O733)</f>
        <v>18227676.280000001</v>
      </c>
      <c r="L733" s="187">
        <v>0</v>
      </c>
      <c r="M733" s="187">
        <v>0</v>
      </c>
      <c r="N733" s="187">
        <v>0</v>
      </c>
      <c r="O733" s="43">
        <f>'[1]Прод. прилож (2)'!$D$715</f>
        <v>18227676.280000001</v>
      </c>
      <c r="P733" s="187">
        <f>K733/H732</f>
        <v>5054.6785391420099</v>
      </c>
      <c r="Q733" s="41">
        <v>9673</v>
      </c>
      <c r="R733" s="277" t="s">
        <v>34</v>
      </c>
      <c r="S733" s="46"/>
    </row>
    <row r="734" spans="1:207" s="15" customFormat="1" ht="30" customHeight="1" x14ac:dyDescent="0.25">
      <c r="A734" s="315">
        <v>558</v>
      </c>
      <c r="B734" s="327" t="s">
        <v>285</v>
      </c>
      <c r="C734" s="315">
        <v>1962</v>
      </c>
      <c r="D734" s="315" t="s">
        <v>141</v>
      </c>
      <c r="E734" s="313" t="s">
        <v>16</v>
      </c>
      <c r="F734" s="343">
        <v>3</v>
      </c>
      <c r="G734" s="343">
        <v>3</v>
      </c>
      <c r="H734" s="353">
        <v>338.3</v>
      </c>
      <c r="I734" s="361">
        <v>0</v>
      </c>
      <c r="J734" s="353">
        <f t="shared" ref="J734" si="196">H734</f>
        <v>338.3</v>
      </c>
      <c r="K734" s="231">
        <f t="shared" si="195"/>
        <v>11415200.889999999</v>
      </c>
      <c r="L734" s="187">
        <v>0</v>
      </c>
      <c r="M734" s="187">
        <v>0</v>
      </c>
      <c r="N734" s="187">
        <v>0</v>
      </c>
      <c r="O734" s="43">
        <f>'[1]Прод. прилож (2)'!$D$220</f>
        <v>11415200.889999999</v>
      </c>
      <c r="P734" s="187">
        <f t="shared" ref="P734" si="197">K734/H734</f>
        <v>33742.834436890327</v>
      </c>
      <c r="Q734" s="41">
        <v>9673</v>
      </c>
      <c r="R734" s="277" t="s">
        <v>33</v>
      </c>
      <c r="S734" s="137"/>
    </row>
    <row r="735" spans="1:207" s="15" customFormat="1" ht="30" customHeight="1" x14ac:dyDescent="0.25">
      <c r="A735" s="316"/>
      <c r="B735" s="328"/>
      <c r="C735" s="316"/>
      <c r="D735" s="316"/>
      <c r="E735" s="314"/>
      <c r="F735" s="344"/>
      <c r="G735" s="344"/>
      <c r="H735" s="354"/>
      <c r="I735" s="362"/>
      <c r="J735" s="354"/>
      <c r="K735" s="231">
        <f t="shared" si="183"/>
        <v>460869.63</v>
      </c>
      <c r="L735" s="187">
        <v>0</v>
      </c>
      <c r="M735" s="187">
        <v>0</v>
      </c>
      <c r="N735" s="187">
        <v>0</v>
      </c>
      <c r="O735" s="43">
        <f>'[1]Прод. прилож (2)'!$D$716</f>
        <v>460869.63</v>
      </c>
      <c r="P735" s="187">
        <f>K735/H734</f>
        <v>1362.3104640851316</v>
      </c>
      <c r="Q735" s="41">
        <v>9673</v>
      </c>
      <c r="R735" s="277" t="s">
        <v>34</v>
      </c>
      <c r="S735" s="46"/>
    </row>
    <row r="736" spans="1:207" s="15" customFormat="1" ht="30" customHeight="1" x14ac:dyDescent="0.25">
      <c r="A736" s="228">
        <v>559</v>
      </c>
      <c r="B736" s="78" t="s">
        <v>331</v>
      </c>
      <c r="C736" s="229">
        <v>1962</v>
      </c>
      <c r="D736" s="229" t="s">
        <v>141</v>
      </c>
      <c r="E736" s="184" t="s">
        <v>16</v>
      </c>
      <c r="F736" s="230">
        <v>4</v>
      </c>
      <c r="G736" s="230">
        <v>4</v>
      </c>
      <c r="H736" s="43">
        <v>2731.1</v>
      </c>
      <c r="I736" s="41">
        <v>0</v>
      </c>
      <c r="J736" s="41">
        <f t="shared" si="185"/>
        <v>2731.1</v>
      </c>
      <c r="K736" s="231">
        <f t="shared" si="183"/>
        <v>99792</v>
      </c>
      <c r="L736" s="187">
        <v>0</v>
      </c>
      <c r="M736" s="187">
        <v>0</v>
      </c>
      <c r="N736" s="187">
        <v>0</v>
      </c>
      <c r="O736" s="43">
        <f>'[2]Прод. прилож (2)'!$D$1371</f>
        <v>99792</v>
      </c>
      <c r="P736" s="187">
        <f t="shared" si="174"/>
        <v>36.53912343011973</v>
      </c>
      <c r="Q736" s="41">
        <v>9673</v>
      </c>
      <c r="R736" s="57" t="s">
        <v>35</v>
      </c>
      <c r="S736" s="53"/>
      <c r="T736" s="16"/>
    </row>
    <row r="737" spans="1:207" s="15" customFormat="1" ht="30" customHeight="1" x14ac:dyDescent="0.25">
      <c r="A737" s="228">
        <v>560</v>
      </c>
      <c r="B737" s="78" t="s">
        <v>286</v>
      </c>
      <c r="C737" s="229">
        <v>1961</v>
      </c>
      <c r="D737" s="229" t="s">
        <v>141</v>
      </c>
      <c r="E737" s="184" t="s">
        <v>16</v>
      </c>
      <c r="F737" s="230">
        <v>4</v>
      </c>
      <c r="G737" s="230">
        <v>4</v>
      </c>
      <c r="H737" s="41">
        <v>2690.1</v>
      </c>
      <c r="I737" s="122">
        <v>0</v>
      </c>
      <c r="J737" s="41">
        <f t="shared" si="185"/>
        <v>2690.1</v>
      </c>
      <c r="K737" s="231">
        <f t="shared" si="183"/>
        <v>23487823.609999999</v>
      </c>
      <c r="L737" s="187">
        <v>0</v>
      </c>
      <c r="M737" s="187">
        <v>0</v>
      </c>
      <c r="N737" s="187">
        <v>0</v>
      </c>
      <c r="O737" s="43">
        <f>'[1]Прод. прилож (2)'!$D$221</f>
        <v>23487823.609999999</v>
      </c>
      <c r="P737" s="187">
        <f t="shared" si="174"/>
        <v>8731.2083602840048</v>
      </c>
      <c r="Q737" s="41">
        <v>9673</v>
      </c>
      <c r="R737" s="277" t="s">
        <v>33</v>
      </c>
      <c r="S737" s="137"/>
    </row>
    <row r="738" spans="1:207" s="15" customFormat="1" ht="30" customHeight="1" x14ac:dyDescent="0.25">
      <c r="A738" s="228">
        <v>561</v>
      </c>
      <c r="B738" s="78" t="s">
        <v>287</v>
      </c>
      <c r="C738" s="229">
        <v>1961</v>
      </c>
      <c r="D738" s="229" t="s">
        <v>141</v>
      </c>
      <c r="E738" s="184" t="s">
        <v>16</v>
      </c>
      <c r="F738" s="230">
        <v>4</v>
      </c>
      <c r="G738" s="230">
        <v>4</v>
      </c>
      <c r="H738" s="41">
        <v>2712.9</v>
      </c>
      <c r="I738" s="122">
        <v>0</v>
      </c>
      <c r="J738" s="41">
        <f t="shared" si="185"/>
        <v>2712.9</v>
      </c>
      <c r="K738" s="231">
        <f t="shared" si="183"/>
        <v>23432051.140000001</v>
      </c>
      <c r="L738" s="187">
        <v>0</v>
      </c>
      <c r="M738" s="187">
        <v>0</v>
      </c>
      <c r="N738" s="187">
        <v>0</v>
      </c>
      <c r="O738" s="43">
        <f>'[1]Прод. прилож (2)'!$D$222</f>
        <v>23432051.140000001</v>
      </c>
      <c r="P738" s="187">
        <f t="shared" si="174"/>
        <v>8637.2705002027342</v>
      </c>
      <c r="Q738" s="41">
        <v>9673</v>
      </c>
      <c r="R738" s="277" t="s">
        <v>33</v>
      </c>
      <c r="S738" s="137"/>
    </row>
    <row r="739" spans="1:207" s="15" customFormat="1" ht="30" customHeight="1" x14ac:dyDescent="0.25">
      <c r="A739" s="228">
        <v>562</v>
      </c>
      <c r="B739" s="78" t="s">
        <v>316</v>
      </c>
      <c r="C739" s="229">
        <v>1966</v>
      </c>
      <c r="D739" s="229" t="s">
        <v>141</v>
      </c>
      <c r="E739" s="184" t="s">
        <v>16</v>
      </c>
      <c r="F739" s="230">
        <v>4</v>
      </c>
      <c r="G739" s="230">
        <v>3</v>
      </c>
      <c r="H739" s="41">
        <v>2033.7</v>
      </c>
      <c r="I739" s="122">
        <v>0</v>
      </c>
      <c r="J739" s="41">
        <f t="shared" si="185"/>
        <v>2033.7</v>
      </c>
      <c r="K739" s="231">
        <f t="shared" si="183"/>
        <v>72715.42</v>
      </c>
      <c r="L739" s="187">
        <v>0</v>
      </c>
      <c r="M739" s="187">
        <v>0</v>
      </c>
      <c r="N739" s="187">
        <v>0</v>
      </c>
      <c r="O739" s="43">
        <f>'[1]Прод. прилож (2)'!$D$717</f>
        <v>72715.42</v>
      </c>
      <c r="P739" s="187">
        <f t="shared" si="174"/>
        <v>35.755234302011111</v>
      </c>
      <c r="Q739" s="41">
        <v>9673</v>
      </c>
      <c r="R739" s="57" t="s">
        <v>34</v>
      </c>
      <c r="S739" s="53"/>
      <c r="T739" s="16"/>
    </row>
    <row r="740" spans="1:207" s="15" customFormat="1" ht="30" customHeight="1" x14ac:dyDescent="0.25">
      <c r="A740" s="228">
        <v>563</v>
      </c>
      <c r="B740" s="78" t="s">
        <v>317</v>
      </c>
      <c r="C740" s="229">
        <v>1965</v>
      </c>
      <c r="D740" s="229" t="s">
        <v>141</v>
      </c>
      <c r="E740" s="184" t="s">
        <v>16</v>
      </c>
      <c r="F740" s="230">
        <v>4</v>
      </c>
      <c r="G740" s="230">
        <v>3</v>
      </c>
      <c r="H740" s="41">
        <v>2169.6999999999998</v>
      </c>
      <c r="I740" s="122">
        <v>0</v>
      </c>
      <c r="J740" s="41">
        <f t="shared" si="185"/>
        <v>2169.6999999999998</v>
      </c>
      <c r="K740" s="231">
        <f t="shared" si="183"/>
        <v>69986.45</v>
      </c>
      <c r="L740" s="187">
        <v>0</v>
      </c>
      <c r="M740" s="187">
        <v>0</v>
      </c>
      <c r="N740" s="187">
        <v>0</v>
      </c>
      <c r="O740" s="43">
        <f>'[1]Прод. прилож (2)'!$D$718</f>
        <v>69986.45</v>
      </c>
      <c r="P740" s="187">
        <f t="shared" si="174"/>
        <v>32.25627967000046</v>
      </c>
      <c r="Q740" s="41">
        <v>9673</v>
      </c>
      <c r="R740" s="57" t="s">
        <v>34</v>
      </c>
      <c r="S740" s="53"/>
      <c r="T740" s="16"/>
    </row>
    <row r="741" spans="1:207" s="15" customFormat="1" ht="30" customHeight="1" x14ac:dyDescent="0.25">
      <c r="A741" s="228">
        <v>564</v>
      </c>
      <c r="B741" s="78" t="s">
        <v>1314</v>
      </c>
      <c r="C741" s="200">
        <v>1978</v>
      </c>
      <c r="D741" s="200" t="s">
        <v>141</v>
      </c>
      <c r="E741" s="202" t="s">
        <v>16</v>
      </c>
      <c r="F741" s="205">
        <v>5</v>
      </c>
      <c r="G741" s="205">
        <v>1</v>
      </c>
      <c r="H741" s="237">
        <v>4083.1</v>
      </c>
      <c r="I741" s="242">
        <v>0</v>
      </c>
      <c r="J741" s="237">
        <v>3881.15</v>
      </c>
      <c r="K741" s="231">
        <f t="shared" si="183"/>
        <v>15715253.319999998</v>
      </c>
      <c r="L741" s="187">
        <v>0</v>
      </c>
      <c r="M741" s="187">
        <v>0</v>
      </c>
      <c r="N741" s="187">
        <v>0</v>
      </c>
      <c r="O741" s="43">
        <f>'[2]Прод. прилож (2)'!$D$1372</f>
        <v>15715253.319999998</v>
      </c>
      <c r="P741" s="187">
        <f>K741/H741</f>
        <v>3848.8534006024829</v>
      </c>
      <c r="Q741" s="41">
        <v>9673</v>
      </c>
      <c r="R741" s="57" t="s">
        <v>35</v>
      </c>
      <c r="S741" s="53"/>
      <c r="T741" s="16"/>
    </row>
    <row r="742" spans="1:207" s="15" customFormat="1" ht="30" customHeight="1" x14ac:dyDescent="0.25">
      <c r="A742" s="228">
        <v>565</v>
      </c>
      <c r="B742" s="78" t="s">
        <v>960</v>
      </c>
      <c r="C742" s="229">
        <v>1969</v>
      </c>
      <c r="D742" s="229" t="s">
        <v>141</v>
      </c>
      <c r="E742" s="229" t="s">
        <v>16</v>
      </c>
      <c r="F742" s="278">
        <v>2</v>
      </c>
      <c r="G742" s="278">
        <v>3</v>
      </c>
      <c r="H742" s="41">
        <v>874.5</v>
      </c>
      <c r="I742" s="122">
        <v>0</v>
      </c>
      <c r="J742" s="41">
        <f t="shared" si="185"/>
        <v>874.5</v>
      </c>
      <c r="K742" s="231">
        <f>SUM(L742:O742)</f>
        <v>303618.90000000002</v>
      </c>
      <c r="L742" s="187">
        <v>0</v>
      </c>
      <c r="M742" s="187">
        <v>0</v>
      </c>
      <c r="N742" s="187">
        <v>0</v>
      </c>
      <c r="O742" s="43">
        <f>'[1]Прод. прилож (2)'!$D$719</f>
        <v>303618.90000000002</v>
      </c>
      <c r="P742" s="187">
        <f>K742/H742</f>
        <v>347.191423670669</v>
      </c>
      <c r="Q742" s="41">
        <v>9673</v>
      </c>
      <c r="R742" s="277" t="s">
        <v>34</v>
      </c>
      <c r="S742" s="16"/>
      <c r="T742" s="16"/>
    </row>
    <row r="743" spans="1:207" s="15" customFormat="1" ht="30" customHeight="1" x14ac:dyDescent="0.25">
      <c r="A743" s="228">
        <v>566</v>
      </c>
      <c r="B743" s="221" t="s">
        <v>1428</v>
      </c>
      <c r="C743" s="200">
        <v>1982</v>
      </c>
      <c r="D743" s="200" t="s">
        <v>141</v>
      </c>
      <c r="E743" s="200" t="s">
        <v>16</v>
      </c>
      <c r="F743" s="207">
        <v>5</v>
      </c>
      <c r="G743" s="207">
        <v>6</v>
      </c>
      <c r="H743" s="237">
        <v>4852.7</v>
      </c>
      <c r="I743" s="242">
        <v>0</v>
      </c>
      <c r="J743" s="237">
        <v>4423.04</v>
      </c>
      <c r="K743" s="231">
        <f>SUM(L743:O743)</f>
        <v>3165265</v>
      </c>
      <c r="L743" s="187">
        <v>0</v>
      </c>
      <c r="M743" s="187">
        <v>0</v>
      </c>
      <c r="N743" s="187">
        <v>0</v>
      </c>
      <c r="O743" s="43">
        <f>'[2]Прод. прилож (2)'!$D$1373</f>
        <v>3165265</v>
      </c>
      <c r="P743" s="187">
        <f>K743/H743</f>
        <v>652.26884002720135</v>
      </c>
      <c r="Q743" s="41">
        <v>9673</v>
      </c>
      <c r="R743" s="277" t="s">
        <v>35</v>
      </c>
      <c r="S743" s="53"/>
      <c r="T743" s="16"/>
    </row>
    <row r="744" spans="1:207" s="15" customFormat="1" ht="30" customHeight="1" x14ac:dyDescent="0.25">
      <c r="A744" s="228">
        <v>567</v>
      </c>
      <c r="B744" s="221" t="s">
        <v>1429</v>
      </c>
      <c r="C744" s="200">
        <v>1985</v>
      </c>
      <c r="D744" s="200" t="s">
        <v>141</v>
      </c>
      <c r="E744" s="200" t="s">
        <v>16</v>
      </c>
      <c r="F744" s="207">
        <v>5</v>
      </c>
      <c r="G744" s="207">
        <v>6</v>
      </c>
      <c r="H744" s="237">
        <v>3951.4</v>
      </c>
      <c r="I744" s="242">
        <v>115.4</v>
      </c>
      <c r="J744" s="237">
        <v>3395.74</v>
      </c>
      <c r="K744" s="231">
        <f t="shared" ref="K744:K745" si="198">SUM(L744:O744)</f>
        <v>2949617</v>
      </c>
      <c r="L744" s="187">
        <v>0</v>
      </c>
      <c r="M744" s="187">
        <v>0</v>
      </c>
      <c r="N744" s="187">
        <v>0</v>
      </c>
      <c r="O744" s="43">
        <f>'[2]Прод. прилож (2)'!$D$1374</f>
        <v>2949617</v>
      </c>
      <c r="P744" s="187">
        <f t="shared" ref="P744:P745" si="199">K744/H744</f>
        <v>746.47390798198103</v>
      </c>
      <c r="Q744" s="41">
        <v>9673</v>
      </c>
      <c r="R744" s="277" t="s">
        <v>35</v>
      </c>
      <c r="S744" s="53"/>
      <c r="T744" s="16"/>
    </row>
    <row r="745" spans="1:207" s="15" customFormat="1" ht="30" customHeight="1" x14ac:dyDescent="0.25">
      <c r="A745" s="228">
        <v>568</v>
      </c>
      <c r="B745" s="221" t="s">
        <v>1430</v>
      </c>
      <c r="C745" s="200">
        <v>1997</v>
      </c>
      <c r="D745" s="200" t="s">
        <v>141</v>
      </c>
      <c r="E745" s="200" t="s">
        <v>16</v>
      </c>
      <c r="F745" s="207">
        <v>5</v>
      </c>
      <c r="G745" s="207">
        <v>10</v>
      </c>
      <c r="H745" s="237">
        <v>7369.3</v>
      </c>
      <c r="I745" s="242">
        <v>0</v>
      </c>
      <c r="J745" s="237">
        <v>6496.92</v>
      </c>
      <c r="K745" s="231">
        <f t="shared" si="198"/>
        <v>5296519</v>
      </c>
      <c r="L745" s="187">
        <v>0</v>
      </c>
      <c r="M745" s="187">
        <v>0</v>
      </c>
      <c r="N745" s="187">
        <v>0</v>
      </c>
      <c r="O745" s="43">
        <f>'[2]Прод. прилож (2)'!$D$1375</f>
        <v>5296519</v>
      </c>
      <c r="P745" s="187">
        <f t="shared" si="199"/>
        <v>718.72755892689941</v>
      </c>
      <c r="Q745" s="41">
        <v>9673</v>
      </c>
      <c r="R745" s="277" t="s">
        <v>35</v>
      </c>
      <c r="S745" s="53"/>
      <c r="T745" s="16"/>
    </row>
    <row r="746" spans="1:207" s="15" customFormat="1" ht="30" customHeight="1" x14ac:dyDescent="0.25">
      <c r="A746" s="228">
        <v>569</v>
      </c>
      <c r="B746" s="78" t="s">
        <v>712</v>
      </c>
      <c r="C746" s="229">
        <v>1971</v>
      </c>
      <c r="D746" s="229" t="s">
        <v>141</v>
      </c>
      <c r="E746" s="184" t="s">
        <v>16</v>
      </c>
      <c r="F746" s="230">
        <v>5</v>
      </c>
      <c r="G746" s="230">
        <v>8</v>
      </c>
      <c r="H746" s="41">
        <v>7770.3</v>
      </c>
      <c r="I746" s="122">
        <v>219.5</v>
      </c>
      <c r="J746" s="41">
        <v>5732.2</v>
      </c>
      <c r="K746" s="231">
        <f t="shared" si="183"/>
        <v>8075263.0800000001</v>
      </c>
      <c r="L746" s="187">
        <v>0</v>
      </c>
      <c r="M746" s="187">
        <v>0</v>
      </c>
      <c r="N746" s="187">
        <v>0</v>
      </c>
      <c r="O746" s="43">
        <f>'[1]Прод. прилож (2)'!$D$223</f>
        <v>8075263.0800000001</v>
      </c>
      <c r="P746" s="187">
        <f t="shared" si="174"/>
        <v>1039.2472723060885</v>
      </c>
      <c r="Q746" s="41">
        <v>9673</v>
      </c>
      <c r="R746" s="277" t="s">
        <v>33</v>
      </c>
      <c r="S746" s="137"/>
      <c r="V746" s="113"/>
      <c r="W746" s="113"/>
      <c r="X746" s="113"/>
      <c r="Y746" s="113"/>
      <c r="Z746" s="113"/>
      <c r="AA746" s="113"/>
      <c r="AB746" s="113"/>
      <c r="AC746" s="113"/>
      <c r="AD746" s="113"/>
      <c r="AE746" s="113"/>
      <c r="AF746" s="113"/>
      <c r="AG746" s="113"/>
      <c r="AH746" s="113"/>
      <c r="AI746" s="113"/>
      <c r="AJ746" s="113"/>
      <c r="AK746" s="113"/>
      <c r="AL746" s="113"/>
      <c r="AM746" s="113"/>
      <c r="AN746" s="113"/>
      <c r="AO746" s="113"/>
      <c r="AP746" s="113"/>
      <c r="AQ746" s="113"/>
      <c r="AR746" s="113"/>
      <c r="AS746" s="113"/>
      <c r="AT746" s="113"/>
      <c r="AU746" s="113"/>
      <c r="AV746" s="113"/>
      <c r="AW746" s="113"/>
      <c r="AX746" s="113"/>
      <c r="AY746" s="113"/>
      <c r="AZ746" s="113"/>
      <c r="BA746" s="113"/>
      <c r="BB746" s="113"/>
      <c r="BC746" s="113"/>
      <c r="BD746" s="113"/>
      <c r="BE746" s="113"/>
      <c r="BF746" s="113"/>
      <c r="BG746" s="113"/>
      <c r="BH746" s="113"/>
      <c r="BI746" s="113"/>
      <c r="BJ746" s="113"/>
      <c r="BK746" s="113"/>
      <c r="BL746" s="113"/>
      <c r="BM746" s="113"/>
      <c r="BN746" s="113"/>
      <c r="BO746" s="113"/>
      <c r="BP746" s="113"/>
      <c r="BQ746" s="113"/>
      <c r="BR746" s="113"/>
      <c r="BS746" s="113"/>
      <c r="BT746" s="113"/>
      <c r="BU746" s="113"/>
      <c r="BV746" s="113"/>
      <c r="BW746" s="113"/>
      <c r="BX746" s="113"/>
      <c r="BY746" s="113"/>
      <c r="BZ746" s="113"/>
      <c r="CA746" s="113"/>
      <c r="CB746" s="113"/>
      <c r="CC746" s="113"/>
      <c r="CD746" s="113"/>
      <c r="CE746" s="113"/>
      <c r="CF746" s="113"/>
      <c r="CG746" s="113"/>
      <c r="CH746" s="113"/>
      <c r="CI746" s="113"/>
      <c r="CJ746" s="113"/>
      <c r="CK746" s="113"/>
      <c r="CL746" s="113"/>
      <c r="CM746" s="113"/>
      <c r="CN746" s="113"/>
      <c r="CO746" s="113"/>
      <c r="CP746" s="113"/>
      <c r="CQ746" s="113"/>
      <c r="CR746" s="113"/>
      <c r="CS746" s="113"/>
      <c r="CT746" s="113"/>
      <c r="CU746" s="113"/>
      <c r="CV746" s="113"/>
      <c r="CW746" s="113"/>
      <c r="CX746" s="113"/>
      <c r="CY746" s="113"/>
      <c r="CZ746" s="113"/>
      <c r="DA746" s="113"/>
      <c r="DB746" s="113"/>
      <c r="DC746" s="113"/>
      <c r="DD746" s="113"/>
      <c r="DE746" s="113"/>
      <c r="DF746" s="113"/>
      <c r="DG746" s="113"/>
      <c r="DH746" s="113"/>
      <c r="DI746" s="113"/>
      <c r="DJ746" s="113"/>
      <c r="DK746" s="113"/>
      <c r="DL746" s="113"/>
      <c r="DM746" s="113"/>
      <c r="DN746" s="113"/>
      <c r="DO746" s="113"/>
      <c r="DP746" s="113"/>
      <c r="DQ746" s="113"/>
      <c r="DR746" s="113"/>
      <c r="DS746" s="113"/>
      <c r="DT746" s="113"/>
      <c r="DU746" s="113"/>
      <c r="DV746" s="113"/>
      <c r="DW746" s="113"/>
      <c r="DX746" s="113"/>
      <c r="DY746" s="113"/>
      <c r="DZ746" s="113"/>
      <c r="EA746" s="113"/>
      <c r="EB746" s="113"/>
      <c r="EC746" s="113"/>
      <c r="ED746" s="113"/>
      <c r="EE746" s="113"/>
      <c r="EF746" s="113"/>
      <c r="EG746" s="113"/>
      <c r="EH746" s="113"/>
      <c r="EI746" s="113"/>
      <c r="EJ746" s="113"/>
      <c r="EK746" s="113"/>
      <c r="EL746" s="113"/>
      <c r="EM746" s="113"/>
      <c r="EN746" s="113"/>
      <c r="EO746" s="113"/>
      <c r="EP746" s="113"/>
      <c r="EQ746" s="113"/>
      <c r="ER746" s="113"/>
      <c r="ES746" s="113"/>
      <c r="ET746" s="113"/>
      <c r="EU746" s="113"/>
      <c r="EV746" s="113"/>
      <c r="EW746" s="113"/>
      <c r="EX746" s="113"/>
      <c r="EY746" s="113"/>
      <c r="EZ746" s="113"/>
      <c r="FA746" s="113"/>
      <c r="FB746" s="113"/>
      <c r="FC746" s="113"/>
      <c r="FD746" s="113"/>
      <c r="FE746" s="113"/>
      <c r="FF746" s="113"/>
      <c r="FG746" s="113"/>
      <c r="FH746" s="113"/>
      <c r="FI746" s="113"/>
      <c r="FJ746" s="113"/>
      <c r="FK746" s="113"/>
      <c r="FL746" s="113"/>
      <c r="FM746" s="113"/>
      <c r="FN746" s="113"/>
      <c r="FO746" s="113"/>
      <c r="FP746" s="113"/>
      <c r="FQ746" s="113"/>
      <c r="FR746" s="113"/>
      <c r="FS746" s="113"/>
      <c r="FT746" s="113"/>
      <c r="FU746" s="113"/>
      <c r="FV746" s="113"/>
      <c r="FW746" s="113"/>
      <c r="FX746" s="113"/>
      <c r="FY746" s="113"/>
      <c r="FZ746" s="113"/>
      <c r="GA746" s="113"/>
      <c r="GB746" s="113"/>
      <c r="GC746" s="113"/>
      <c r="GD746" s="113"/>
      <c r="GE746" s="113"/>
      <c r="GF746" s="113"/>
      <c r="GG746" s="113"/>
      <c r="GH746" s="113"/>
      <c r="GI746" s="113"/>
      <c r="GJ746" s="113"/>
      <c r="GK746" s="113"/>
      <c r="GL746" s="113"/>
      <c r="GM746" s="113"/>
      <c r="GN746" s="113"/>
      <c r="GO746" s="113"/>
      <c r="GP746" s="113"/>
      <c r="GQ746" s="113"/>
      <c r="GR746" s="113"/>
      <c r="GS746" s="113"/>
      <c r="GT746" s="113"/>
      <c r="GU746" s="113"/>
      <c r="GV746" s="113"/>
      <c r="GW746" s="113"/>
      <c r="GX746" s="113"/>
      <c r="GY746" s="113"/>
    </row>
    <row r="747" spans="1:207" s="15" customFormat="1" ht="30" customHeight="1" x14ac:dyDescent="0.25">
      <c r="A747" s="228">
        <v>570</v>
      </c>
      <c r="B747" s="78" t="s">
        <v>276</v>
      </c>
      <c r="C747" s="229">
        <v>1986</v>
      </c>
      <c r="D747" s="229" t="s">
        <v>141</v>
      </c>
      <c r="E747" s="184" t="s">
        <v>16</v>
      </c>
      <c r="F747" s="230">
        <v>3</v>
      </c>
      <c r="G747" s="230">
        <v>3</v>
      </c>
      <c r="H747" s="43">
        <v>2005.3</v>
      </c>
      <c r="I747" s="41">
        <v>0</v>
      </c>
      <c r="J747" s="41">
        <f t="shared" ref="J747:J782" si="200">H747</f>
        <v>2005.3</v>
      </c>
      <c r="K747" s="231">
        <f t="shared" si="183"/>
        <v>20562.23</v>
      </c>
      <c r="L747" s="187">
        <v>0</v>
      </c>
      <c r="M747" s="187">
        <v>0</v>
      </c>
      <c r="N747" s="187">
        <v>0</v>
      </c>
      <c r="O747" s="43">
        <f>'[2]Прод. прилож (2)'!$D$1376</f>
        <v>20562.23</v>
      </c>
      <c r="P747" s="187">
        <f t="shared" si="174"/>
        <v>10.25394205355807</v>
      </c>
      <c r="Q747" s="41">
        <v>9673</v>
      </c>
      <c r="R747" s="57" t="s">
        <v>35</v>
      </c>
      <c r="S747" s="46"/>
    </row>
    <row r="748" spans="1:207" s="15" customFormat="1" ht="30" customHeight="1" x14ac:dyDescent="0.25">
      <c r="A748" s="228">
        <v>571</v>
      </c>
      <c r="B748" s="78" t="s">
        <v>288</v>
      </c>
      <c r="C748" s="229">
        <v>1964</v>
      </c>
      <c r="D748" s="229" t="s">
        <v>141</v>
      </c>
      <c r="E748" s="184" t="s">
        <v>16</v>
      </c>
      <c r="F748" s="230">
        <v>4</v>
      </c>
      <c r="G748" s="230">
        <v>3</v>
      </c>
      <c r="H748" s="41">
        <v>2127.8000000000002</v>
      </c>
      <c r="I748" s="122">
        <v>0</v>
      </c>
      <c r="J748" s="41">
        <f t="shared" si="200"/>
        <v>2127.8000000000002</v>
      </c>
      <c r="K748" s="231">
        <f t="shared" si="183"/>
        <v>20245223.02</v>
      </c>
      <c r="L748" s="187">
        <v>0</v>
      </c>
      <c r="M748" s="187">
        <v>0</v>
      </c>
      <c r="N748" s="187">
        <v>0</v>
      </c>
      <c r="O748" s="43">
        <f>'[1]Прод. прилож (2)'!$D$224</f>
        <v>20245223.02</v>
      </c>
      <c r="P748" s="187">
        <f t="shared" si="174"/>
        <v>9514.6268540276324</v>
      </c>
      <c r="Q748" s="41">
        <v>9673</v>
      </c>
      <c r="R748" s="277" t="s">
        <v>33</v>
      </c>
      <c r="S748" s="137"/>
    </row>
    <row r="749" spans="1:207" s="15" customFormat="1" ht="30" customHeight="1" x14ac:dyDescent="0.25">
      <c r="A749" s="228">
        <v>572</v>
      </c>
      <c r="B749" s="78" t="s">
        <v>289</v>
      </c>
      <c r="C749" s="229">
        <v>1966</v>
      </c>
      <c r="D749" s="229" t="s">
        <v>141</v>
      </c>
      <c r="E749" s="184" t="s">
        <v>16</v>
      </c>
      <c r="F749" s="230">
        <v>4</v>
      </c>
      <c r="G749" s="230">
        <v>3</v>
      </c>
      <c r="H749" s="41">
        <v>2375.5</v>
      </c>
      <c r="I749" s="122">
        <v>0</v>
      </c>
      <c r="J749" s="41">
        <f t="shared" si="200"/>
        <v>2375.5</v>
      </c>
      <c r="K749" s="231">
        <f t="shared" si="183"/>
        <v>75169.67</v>
      </c>
      <c r="L749" s="187">
        <v>0</v>
      </c>
      <c r="M749" s="187">
        <v>0</v>
      </c>
      <c r="N749" s="187">
        <v>0</v>
      </c>
      <c r="O749" s="43">
        <f>'[1]Прод. прилож (2)'!$D$720</f>
        <v>75169.67</v>
      </c>
      <c r="P749" s="187">
        <f t="shared" si="174"/>
        <v>31.643725531467059</v>
      </c>
      <c r="Q749" s="41">
        <v>9673</v>
      </c>
      <c r="R749" s="57" t="s">
        <v>34</v>
      </c>
      <c r="S749" s="46"/>
    </row>
    <row r="750" spans="1:207" s="15" customFormat="1" ht="30" customHeight="1" x14ac:dyDescent="0.25">
      <c r="A750" s="228">
        <v>573</v>
      </c>
      <c r="B750" s="78" t="s">
        <v>277</v>
      </c>
      <c r="C750" s="229">
        <v>1961</v>
      </c>
      <c r="D750" s="229" t="s">
        <v>141</v>
      </c>
      <c r="E750" s="184" t="s">
        <v>16</v>
      </c>
      <c r="F750" s="230">
        <v>3</v>
      </c>
      <c r="G750" s="230">
        <v>3</v>
      </c>
      <c r="H750" s="41">
        <v>1656.4</v>
      </c>
      <c r="I750" s="122">
        <v>0</v>
      </c>
      <c r="J750" s="41">
        <f t="shared" si="200"/>
        <v>1656.4</v>
      </c>
      <c r="K750" s="231">
        <f t="shared" si="183"/>
        <v>11459608.779999999</v>
      </c>
      <c r="L750" s="187">
        <v>0</v>
      </c>
      <c r="M750" s="187">
        <v>0</v>
      </c>
      <c r="N750" s="187">
        <v>0</v>
      </c>
      <c r="O750" s="43">
        <f>'[1]Прод. прилож (2)'!$D$225</f>
        <v>11459608.779999999</v>
      </c>
      <c r="P750" s="187">
        <f t="shared" si="174"/>
        <v>6918.3825042260314</v>
      </c>
      <c r="Q750" s="41">
        <v>9673</v>
      </c>
      <c r="R750" s="277" t="s">
        <v>33</v>
      </c>
      <c r="S750" s="137"/>
    </row>
    <row r="751" spans="1:207" s="15" customFormat="1" ht="30" customHeight="1" x14ac:dyDescent="0.25">
      <c r="A751" s="228">
        <v>574</v>
      </c>
      <c r="B751" s="78" t="s">
        <v>278</v>
      </c>
      <c r="C751" s="229">
        <v>1961</v>
      </c>
      <c r="D751" s="229" t="s">
        <v>141</v>
      </c>
      <c r="E751" s="184" t="s">
        <v>16</v>
      </c>
      <c r="F751" s="230">
        <v>3</v>
      </c>
      <c r="G751" s="230">
        <v>3</v>
      </c>
      <c r="H751" s="41">
        <v>1671.8</v>
      </c>
      <c r="I751" s="122">
        <v>0</v>
      </c>
      <c r="J751" s="41">
        <f t="shared" si="200"/>
        <v>1671.8</v>
      </c>
      <c r="K751" s="231">
        <f t="shared" si="183"/>
        <v>12146852.889999999</v>
      </c>
      <c r="L751" s="187">
        <v>0</v>
      </c>
      <c r="M751" s="187">
        <v>0</v>
      </c>
      <c r="N751" s="187">
        <v>0</v>
      </c>
      <c r="O751" s="43">
        <f>'[1]Прод. прилож (2)'!$D$226</f>
        <v>12146852.889999999</v>
      </c>
      <c r="P751" s="187">
        <f t="shared" ref="P751:P782" si="201">K751/H751</f>
        <v>7265.7332755114239</v>
      </c>
      <c r="Q751" s="41">
        <v>9673</v>
      </c>
      <c r="R751" s="277" t="s">
        <v>33</v>
      </c>
      <c r="S751" s="137"/>
    </row>
    <row r="752" spans="1:207" s="15" customFormat="1" ht="30" customHeight="1" x14ac:dyDescent="0.25">
      <c r="A752" s="228">
        <v>575</v>
      </c>
      <c r="B752" s="78" t="s">
        <v>279</v>
      </c>
      <c r="C752" s="229">
        <v>1960</v>
      </c>
      <c r="D752" s="229" t="s">
        <v>141</v>
      </c>
      <c r="E752" s="184" t="s">
        <v>16</v>
      </c>
      <c r="F752" s="230">
        <v>2</v>
      </c>
      <c r="G752" s="230">
        <v>2</v>
      </c>
      <c r="H752" s="41">
        <v>667</v>
      </c>
      <c r="I752" s="122">
        <v>0</v>
      </c>
      <c r="J752" s="41">
        <f t="shared" si="200"/>
        <v>667</v>
      </c>
      <c r="K752" s="231">
        <f t="shared" ref="K752:K782" si="202">SUM(L752:O752)</f>
        <v>1941391.0500000003</v>
      </c>
      <c r="L752" s="187">
        <v>0</v>
      </c>
      <c r="M752" s="187">
        <v>0</v>
      </c>
      <c r="N752" s="187">
        <v>0</v>
      </c>
      <c r="O752" s="43">
        <f>'[1]Прод. прилож (2)'!$D$227</f>
        <v>1941391.0500000003</v>
      </c>
      <c r="P752" s="187">
        <f t="shared" si="201"/>
        <v>2910.6312593703151</v>
      </c>
      <c r="Q752" s="41">
        <v>9673</v>
      </c>
      <c r="R752" s="277" t="s">
        <v>33</v>
      </c>
      <c r="S752" s="127"/>
    </row>
    <row r="753" spans="1:207" s="113" customFormat="1" ht="30" customHeight="1" x14ac:dyDescent="0.25">
      <c r="A753" s="329">
        <v>576</v>
      </c>
      <c r="B753" s="327" t="s">
        <v>318</v>
      </c>
      <c r="C753" s="315">
        <v>1960</v>
      </c>
      <c r="D753" s="315" t="s">
        <v>141</v>
      </c>
      <c r="E753" s="313" t="s">
        <v>16</v>
      </c>
      <c r="F753" s="343">
        <v>3</v>
      </c>
      <c r="G753" s="343">
        <v>3</v>
      </c>
      <c r="H753" s="353">
        <v>1621.9</v>
      </c>
      <c r="I753" s="361">
        <v>0</v>
      </c>
      <c r="J753" s="353">
        <f t="shared" si="200"/>
        <v>1621.9</v>
      </c>
      <c r="K753" s="231">
        <f t="shared" si="202"/>
        <v>65664.06</v>
      </c>
      <c r="L753" s="187">
        <v>0</v>
      </c>
      <c r="M753" s="187">
        <v>0</v>
      </c>
      <c r="N753" s="187">
        <v>0</v>
      </c>
      <c r="O753" s="43">
        <f>'[1]Прод. прилож (2)'!$D$721</f>
        <v>65664.06</v>
      </c>
      <c r="P753" s="187">
        <f t="shared" si="201"/>
        <v>40.485886922744925</v>
      </c>
      <c r="Q753" s="41">
        <v>9673</v>
      </c>
      <c r="R753" s="57" t="s">
        <v>34</v>
      </c>
      <c r="S753" s="53"/>
      <c r="T753" s="16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  <c r="DV753" s="15"/>
      <c r="DW753" s="15"/>
      <c r="DX753" s="15"/>
      <c r="DY753" s="15"/>
      <c r="DZ753" s="15"/>
      <c r="EA753" s="15"/>
      <c r="EB753" s="15"/>
      <c r="EC753" s="15"/>
      <c r="ED753" s="15"/>
      <c r="EE753" s="15"/>
      <c r="EF753" s="15"/>
      <c r="EG753" s="15"/>
      <c r="EH753" s="15"/>
      <c r="EI753" s="15"/>
      <c r="EJ753" s="15"/>
      <c r="EK753" s="15"/>
      <c r="EL753" s="15"/>
      <c r="EM753" s="15"/>
      <c r="EN753" s="15"/>
      <c r="EO753" s="15"/>
      <c r="EP753" s="15"/>
      <c r="EQ753" s="15"/>
      <c r="ER753" s="15"/>
      <c r="ES753" s="15"/>
      <c r="ET753" s="15"/>
      <c r="EU753" s="15"/>
      <c r="EV753" s="15"/>
      <c r="EW753" s="15"/>
      <c r="EX753" s="15"/>
      <c r="EY753" s="15"/>
      <c r="EZ753" s="15"/>
      <c r="FA753" s="15"/>
      <c r="FB753" s="15"/>
      <c r="FC753" s="15"/>
      <c r="FD753" s="15"/>
      <c r="FE753" s="15"/>
      <c r="FF753" s="15"/>
      <c r="FG753" s="15"/>
      <c r="FH753" s="15"/>
      <c r="FI753" s="15"/>
      <c r="FJ753" s="15"/>
      <c r="FK753" s="15"/>
      <c r="FL753" s="15"/>
      <c r="FM753" s="15"/>
      <c r="FN753" s="15"/>
      <c r="FO753" s="15"/>
      <c r="FP753" s="15"/>
      <c r="FQ753" s="15"/>
      <c r="FR753" s="15"/>
      <c r="FS753" s="15"/>
      <c r="FT753" s="15"/>
      <c r="FU753" s="15"/>
      <c r="FV753" s="15"/>
      <c r="FW753" s="15"/>
      <c r="FX753" s="15"/>
      <c r="FY753" s="15"/>
      <c r="FZ753" s="15"/>
      <c r="GA753" s="15"/>
      <c r="GB753" s="15"/>
      <c r="GC753" s="15"/>
      <c r="GD753" s="15"/>
      <c r="GE753" s="15"/>
      <c r="GF753" s="15"/>
      <c r="GG753" s="15"/>
      <c r="GH753" s="15"/>
      <c r="GI753" s="15"/>
      <c r="GJ753" s="15"/>
      <c r="GK753" s="15"/>
      <c r="GL753" s="15"/>
      <c r="GM753" s="15"/>
      <c r="GN753" s="15"/>
      <c r="GO753" s="15"/>
      <c r="GP753" s="15"/>
      <c r="GQ753" s="15"/>
      <c r="GR753" s="15"/>
      <c r="GS753" s="15"/>
      <c r="GT753" s="15"/>
      <c r="GU753" s="15"/>
      <c r="GV753" s="15"/>
      <c r="GW753" s="15"/>
      <c r="GX753" s="15"/>
      <c r="GY753" s="15"/>
    </row>
    <row r="754" spans="1:207" s="113" customFormat="1" ht="30" customHeight="1" x14ac:dyDescent="0.25">
      <c r="A754" s="330"/>
      <c r="B754" s="328"/>
      <c r="C754" s="316"/>
      <c r="D754" s="316"/>
      <c r="E754" s="314"/>
      <c r="F754" s="344"/>
      <c r="G754" s="344"/>
      <c r="H754" s="354"/>
      <c r="I754" s="362"/>
      <c r="J754" s="354"/>
      <c r="K754" s="231">
        <f t="shared" si="202"/>
        <v>3788596.8</v>
      </c>
      <c r="L754" s="187">
        <v>0</v>
      </c>
      <c r="M754" s="187">
        <v>0</v>
      </c>
      <c r="N754" s="187">
        <v>0</v>
      </c>
      <c r="O754" s="43">
        <f>'[2]Прод. прилож (2)'!$D$1377</f>
        <v>3788596.8</v>
      </c>
      <c r="P754" s="187">
        <f>K754/H753</f>
        <v>2335.9003637708856</v>
      </c>
      <c r="Q754" s="41">
        <v>9673</v>
      </c>
      <c r="R754" s="57" t="s">
        <v>35</v>
      </c>
      <c r="S754" s="53"/>
      <c r="T754" s="16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  <c r="DV754" s="15"/>
      <c r="DW754" s="15"/>
      <c r="DX754" s="15"/>
      <c r="DY754" s="15"/>
      <c r="DZ754" s="15"/>
      <c r="EA754" s="15"/>
      <c r="EB754" s="15"/>
      <c r="EC754" s="15"/>
      <c r="ED754" s="15"/>
      <c r="EE754" s="15"/>
      <c r="EF754" s="15"/>
      <c r="EG754" s="15"/>
      <c r="EH754" s="15"/>
      <c r="EI754" s="15"/>
      <c r="EJ754" s="15"/>
      <c r="EK754" s="15"/>
      <c r="EL754" s="15"/>
      <c r="EM754" s="15"/>
      <c r="EN754" s="15"/>
      <c r="EO754" s="15"/>
      <c r="EP754" s="15"/>
      <c r="EQ754" s="15"/>
      <c r="ER754" s="15"/>
      <c r="ES754" s="15"/>
      <c r="ET754" s="15"/>
      <c r="EU754" s="15"/>
      <c r="EV754" s="15"/>
      <c r="EW754" s="15"/>
      <c r="EX754" s="15"/>
      <c r="EY754" s="15"/>
      <c r="EZ754" s="15"/>
      <c r="FA754" s="15"/>
      <c r="FB754" s="15"/>
      <c r="FC754" s="15"/>
      <c r="FD754" s="15"/>
      <c r="FE754" s="15"/>
      <c r="FF754" s="15"/>
      <c r="FG754" s="15"/>
      <c r="FH754" s="15"/>
      <c r="FI754" s="15"/>
      <c r="FJ754" s="15"/>
      <c r="FK754" s="15"/>
      <c r="FL754" s="15"/>
      <c r="FM754" s="15"/>
      <c r="FN754" s="15"/>
      <c r="FO754" s="15"/>
      <c r="FP754" s="15"/>
      <c r="FQ754" s="15"/>
      <c r="FR754" s="15"/>
      <c r="FS754" s="15"/>
      <c r="FT754" s="15"/>
      <c r="FU754" s="15"/>
      <c r="FV754" s="15"/>
      <c r="FW754" s="15"/>
      <c r="FX754" s="15"/>
      <c r="FY754" s="15"/>
      <c r="FZ754" s="15"/>
      <c r="GA754" s="15"/>
      <c r="GB754" s="15"/>
      <c r="GC754" s="15"/>
      <c r="GD754" s="15"/>
      <c r="GE754" s="15"/>
      <c r="GF754" s="15"/>
      <c r="GG754" s="15"/>
      <c r="GH754" s="15"/>
      <c r="GI754" s="15"/>
      <c r="GJ754" s="15"/>
      <c r="GK754" s="15"/>
      <c r="GL754" s="15"/>
      <c r="GM754" s="15"/>
      <c r="GN754" s="15"/>
      <c r="GO754" s="15"/>
      <c r="GP754" s="15"/>
      <c r="GQ754" s="15"/>
      <c r="GR754" s="15"/>
      <c r="GS754" s="15"/>
      <c r="GT754" s="15"/>
      <c r="GU754" s="15"/>
      <c r="GV754" s="15"/>
      <c r="GW754" s="15"/>
      <c r="GX754" s="15"/>
      <c r="GY754" s="15"/>
    </row>
    <row r="755" spans="1:207" s="113" customFormat="1" ht="30" customHeight="1" x14ac:dyDescent="0.25">
      <c r="A755" s="228">
        <v>577</v>
      </c>
      <c r="B755" s="78" t="s">
        <v>290</v>
      </c>
      <c r="C755" s="229">
        <v>1965</v>
      </c>
      <c r="D755" s="229" t="s">
        <v>141</v>
      </c>
      <c r="E755" s="184" t="s">
        <v>16</v>
      </c>
      <c r="F755" s="230">
        <v>4</v>
      </c>
      <c r="G755" s="230">
        <v>3</v>
      </c>
      <c r="H755" s="41">
        <v>2174</v>
      </c>
      <c r="I755" s="122">
        <v>0</v>
      </c>
      <c r="J755" s="41">
        <f t="shared" si="200"/>
        <v>2174</v>
      </c>
      <c r="K755" s="231">
        <f t="shared" si="202"/>
        <v>76199.289999999994</v>
      </c>
      <c r="L755" s="187">
        <v>0</v>
      </c>
      <c r="M755" s="187">
        <v>0</v>
      </c>
      <c r="N755" s="187">
        <v>0</v>
      </c>
      <c r="O755" s="43">
        <f>'[1]Прод. прилож (2)'!$D$722</f>
        <v>76199.289999999994</v>
      </c>
      <c r="P755" s="187">
        <f t="shared" si="201"/>
        <v>35.050271389144434</v>
      </c>
      <c r="Q755" s="41">
        <v>9673</v>
      </c>
      <c r="R755" s="57" t="s">
        <v>34</v>
      </c>
      <c r="S755" s="46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  <c r="DV755" s="15"/>
      <c r="DW755" s="15"/>
      <c r="DX755" s="15"/>
      <c r="DY755" s="15"/>
      <c r="DZ755" s="15"/>
      <c r="EA755" s="15"/>
      <c r="EB755" s="15"/>
      <c r="EC755" s="15"/>
      <c r="ED755" s="15"/>
      <c r="EE755" s="15"/>
      <c r="EF755" s="15"/>
      <c r="EG755" s="15"/>
      <c r="EH755" s="15"/>
      <c r="EI755" s="15"/>
      <c r="EJ755" s="15"/>
      <c r="EK755" s="15"/>
      <c r="EL755" s="15"/>
      <c r="EM755" s="15"/>
      <c r="EN755" s="15"/>
      <c r="EO755" s="15"/>
      <c r="EP755" s="15"/>
      <c r="EQ755" s="15"/>
      <c r="ER755" s="15"/>
      <c r="ES755" s="15"/>
      <c r="ET755" s="15"/>
      <c r="EU755" s="15"/>
      <c r="EV755" s="15"/>
      <c r="EW755" s="15"/>
      <c r="EX755" s="15"/>
      <c r="EY755" s="15"/>
      <c r="EZ755" s="15"/>
      <c r="FA755" s="15"/>
      <c r="FB755" s="15"/>
      <c r="FC755" s="15"/>
      <c r="FD755" s="15"/>
      <c r="FE755" s="15"/>
      <c r="FF755" s="15"/>
      <c r="FG755" s="15"/>
      <c r="FH755" s="15"/>
      <c r="FI755" s="15"/>
      <c r="FJ755" s="15"/>
      <c r="FK755" s="15"/>
      <c r="FL755" s="15"/>
      <c r="FM755" s="15"/>
      <c r="FN755" s="15"/>
      <c r="FO755" s="15"/>
      <c r="FP755" s="15"/>
      <c r="FQ755" s="15"/>
      <c r="FR755" s="15"/>
      <c r="FS755" s="15"/>
      <c r="FT755" s="15"/>
      <c r="FU755" s="15"/>
      <c r="FV755" s="15"/>
      <c r="FW755" s="15"/>
      <c r="FX755" s="15"/>
      <c r="FY755" s="15"/>
      <c r="FZ755" s="15"/>
      <c r="GA755" s="15"/>
      <c r="GB755" s="15"/>
      <c r="GC755" s="15"/>
      <c r="GD755" s="15"/>
      <c r="GE755" s="15"/>
      <c r="GF755" s="15"/>
      <c r="GG755" s="15"/>
      <c r="GH755" s="15"/>
      <c r="GI755" s="15"/>
      <c r="GJ755" s="15"/>
      <c r="GK755" s="15"/>
      <c r="GL755" s="15"/>
      <c r="GM755" s="15"/>
      <c r="GN755" s="15"/>
      <c r="GO755" s="15"/>
      <c r="GP755" s="15"/>
      <c r="GQ755" s="15"/>
      <c r="GR755" s="15"/>
      <c r="GS755" s="15"/>
      <c r="GT755" s="15"/>
      <c r="GU755" s="15"/>
      <c r="GV755" s="15"/>
      <c r="GW755" s="15"/>
      <c r="GX755" s="15"/>
      <c r="GY755" s="15"/>
    </row>
    <row r="756" spans="1:207" s="113" customFormat="1" ht="30" customHeight="1" x14ac:dyDescent="0.25">
      <c r="A756" s="228">
        <v>578</v>
      </c>
      <c r="B756" s="78" t="s">
        <v>319</v>
      </c>
      <c r="C756" s="229">
        <v>1963</v>
      </c>
      <c r="D756" s="229" t="s">
        <v>141</v>
      </c>
      <c r="E756" s="184" t="s">
        <v>16</v>
      </c>
      <c r="F756" s="230">
        <v>4</v>
      </c>
      <c r="G756" s="230">
        <v>3</v>
      </c>
      <c r="H756" s="41">
        <v>2108.8000000000002</v>
      </c>
      <c r="I756" s="122">
        <v>0</v>
      </c>
      <c r="J756" s="41">
        <f t="shared" si="200"/>
        <v>2108.8000000000002</v>
      </c>
      <c r="K756" s="231">
        <f t="shared" si="202"/>
        <v>74212.570000000007</v>
      </c>
      <c r="L756" s="187">
        <v>0</v>
      </c>
      <c r="M756" s="187">
        <v>0</v>
      </c>
      <c r="N756" s="187">
        <v>0</v>
      </c>
      <c r="O756" s="43">
        <f>'[1]Прод. прилож (2)'!$D$723</f>
        <v>74212.570000000007</v>
      </c>
      <c r="P756" s="187">
        <f t="shared" si="201"/>
        <v>35.191848444613051</v>
      </c>
      <c r="Q756" s="41">
        <v>9673</v>
      </c>
      <c r="R756" s="57" t="s">
        <v>34</v>
      </c>
      <c r="S756" s="53"/>
      <c r="T756" s="1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5"/>
      <c r="DC756" s="15"/>
      <c r="DD756" s="15"/>
      <c r="DE756" s="15"/>
      <c r="DF756" s="15"/>
      <c r="DG756" s="15"/>
      <c r="DH756" s="15"/>
      <c r="DI756" s="15"/>
      <c r="DJ756" s="15"/>
      <c r="DK756" s="15"/>
      <c r="DL756" s="15"/>
      <c r="DM756" s="15"/>
      <c r="DN756" s="15"/>
      <c r="DO756" s="15"/>
      <c r="DP756" s="15"/>
      <c r="DQ756" s="15"/>
      <c r="DR756" s="15"/>
      <c r="DS756" s="15"/>
      <c r="DT756" s="15"/>
      <c r="DU756" s="15"/>
      <c r="DV756" s="15"/>
      <c r="DW756" s="15"/>
      <c r="DX756" s="15"/>
      <c r="DY756" s="15"/>
      <c r="DZ756" s="15"/>
      <c r="EA756" s="15"/>
      <c r="EB756" s="15"/>
      <c r="EC756" s="15"/>
      <c r="ED756" s="15"/>
      <c r="EE756" s="15"/>
      <c r="EF756" s="15"/>
      <c r="EG756" s="15"/>
      <c r="EH756" s="15"/>
      <c r="EI756" s="15"/>
      <c r="EJ756" s="15"/>
      <c r="EK756" s="15"/>
      <c r="EL756" s="15"/>
      <c r="EM756" s="15"/>
      <c r="EN756" s="15"/>
      <c r="EO756" s="15"/>
      <c r="EP756" s="15"/>
      <c r="EQ756" s="15"/>
      <c r="ER756" s="15"/>
      <c r="ES756" s="15"/>
      <c r="ET756" s="15"/>
      <c r="EU756" s="15"/>
      <c r="EV756" s="15"/>
      <c r="EW756" s="15"/>
      <c r="EX756" s="15"/>
      <c r="EY756" s="15"/>
      <c r="EZ756" s="15"/>
      <c r="FA756" s="15"/>
      <c r="FB756" s="15"/>
      <c r="FC756" s="15"/>
      <c r="FD756" s="15"/>
      <c r="FE756" s="15"/>
      <c r="FF756" s="15"/>
      <c r="FG756" s="15"/>
      <c r="FH756" s="15"/>
      <c r="FI756" s="15"/>
      <c r="FJ756" s="15"/>
      <c r="FK756" s="15"/>
      <c r="FL756" s="15"/>
      <c r="FM756" s="15"/>
      <c r="FN756" s="15"/>
      <c r="FO756" s="15"/>
      <c r="FP756" s="15"/>
      <c r="FQ756" s="15"/>
      <c r="FR756" s="15"/>
      <c r="FS756" s="15"/>
      <c r="FT756" s="15"/>
      <c r="FU756" s="15"/>
      <c r="FV756" s="15"/>
      <c r="FW756" s="15"/>
      <c r="FX756" s="15"/>
      <c r="FY756" s="15"/>
      <c r="FZ756" s="15"/>
      <c r="GA756" s="15"/>
      <c r="GB756" s="15"/>
      <c r="GC756" s="15"/>
      <c r="GD756" s="15"/>
      <c r="GE756" s="15"/>
      <c r="GF756" s="15"/>
      <c r="GG756" s="15"/>
      <c r="GH756" s="15"/>
      <c r="GI756" s="15"/>
      <c r="GJ756" s="15"/>
      <c r="GK756" s="15"/>
      <c r="GL756" s="15"/>
      <c r="GM756" s="15"/>
      <c r="GN756" s="15"/>
      <c r="GO756" s="15"/>
      <c r="GP756" s="15"/>
      <c r="GQ756" s="15"/>
      <c r="GR756" s="15"/>
      <c r="GS756" s="15"/>
      <c r="GT756" s="15"/>
      <c r="GU756" s="15"/>
      <c r="GV756" s="15"/>
      <c r="GW756" s="15"/>
      <c r="GX756" s="15"/>
      <c r="GY756" s="15"/>
    </row>
    <row r="757" spans="1:207" s="113" customFormat="1" ht="30" customHeight="1" x14ac:dyDescent="0.25">
      <c r="A757" s="228">
        <v>579</v>
      </c>
      <c r="B757" s="78" t="s">
        <v>332</v>
      </c>
      <c r="C757" s="229">
        <v>1961</v>
      </c>
      <c r="D757" s="229" t="s">
        <v>141</v>
      </c>
      <c r="E757" s="184" t="s">
        <v>16</v>
      </c>
      <c r="F757" s="230">
        <v>2</v>
      </c>
      <c r="G757" s="230">
        <v>2</v>
      </c>
      <c r="H757" s="43">
        <v>665.2</v>
      </c>
      <c r="I757" s="41">
        <v>0</v>
      </c>
      <c r="J757" s="41">
        <f t="shared" si="200"/>
        <v>665.2</v>
      </c>
      <c r="K757" s="231">
        <f t="shared" si="202"/>
        <v>12415.5</v>
      </c>
      <c r="L757" s="187">
        <v>0</v>
      </c>
      <c r="M757" s="187">
        <v>0</v>
      </c>
      <c r="N757" s="187">
        <v>0</v>
      </c>
      <c r="O757" s="43">
        <f>'[2]Прод. прилож (2)'!$D$1378</f>
        <v>12415.5</v>
      </c>
      <c r="P757" s="187">
        <f t="shared" si="201"/>
        <v>18.664311485267586</v>
      </c>
      <c r="Q757" s="41">
        <v>9673</v>
      </c>
      <c r="R757" s="57" t="s">
        <v>35</v>
      </c>
      <c r="S757" s="53"/>
      <c r="T757" s="16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  <c r="DV757" s="15"/>
      <c r="DW757" s="15"/>
      <c r="DX757" s="15"/>
      <c r="DY757" s="15"/>
      <c r="DZ757" s="15"/>
      <c r="EA757" s="15"/>
      <c r="EB757" s="15"/>
      <c r="EC757" s="15"/>
      <c r="ED757" s="15"/>
      <c r="EE757" s="15"/>
      <c r="EF757" s="15"/>
      <c r="EG757" s="15"/>
      <c r="EH757" s="15"/>
      <c r="EI757" s="15"/>
      <c r="EJ757" s="15"/>
      <c r="EK757" s="15"/>
      <c r="EL757" s="15"/>
      <c r="EM757" s="15"/>
      <c r="EN757" s="15"/>
      <c r="EO757" s="15"/>
      <c r="EP757" s="15"/>
      <c r="EQ757" s="15"/>
      <c r="ER757" s="15"/>
      <c r="ES757" s="15"/>
      <c r="ET757" s="15"/>
      <c r="EU757" s="15"/>
      <c r="EV757" s="15"/>
      <c r="EW757" s="15"/>
      <c r="EX757" s="15"/>
      <c r="EY757" s="15"/>
      <c r="EZ757" s="15"/>
      <c r="FA757" s="15"/>
      <c r="FB757" s="15"/>
      <c r="FC757" s="15"/>
      <c r="FD757" s="15"/>
      <c r="FE757" s="15"/>
      <c r="FF757" s="15"/>
      <c r="FG757" s="15"/>
      <c r="FH757" s="15"/>
      <c r="FI757" s="15"/>
      <c r="FJ757" s="15"/>
      <c r="FK757" s="15"/>
      <c r="FL757" s="15"/>
      <c r="FM757" s="15"/>
      <c r="FN757" s="15"/>
      <c r="FO757" s="15"/>
      <c r="FP757" s="15"/>
      <c r="FQ757" s="15"/>
      <c r="FR757" s="15"/>
      <c r="FS757" s="15"/>
      <c r="FT757" s="15"/>
      <c r="FU757" s="15"/>
      <c r="FV757" s="15"/>
      <c r="FW757" s="15"/>
      <c r="FX757" s="15"/>
      <c r="FY757" s="15"/>
      <c r="FZ757" s="15"/>
      <c r="GA757" s="15"/>
      <c r="GB757" s="15"/>
      <c r="GC757" s="15"/>
      <c r="GD757" s="15"/>
      <c r="GE757" s="15"/>
      <c r="GF757" s="15"/>
      <c r="GG757" s="15"/>
      <c r="GH757" s="15"/>
      <c r="GI757" s="15"/>
      <c r="GJ757" s="15"/>
      <c r="GK757" s="15"/>
      <c r="GL757" s="15"/>
      <c r="GM757" s="15"/>
      <c r="GN757" s="15"/>
      <c r="GO757" s="15"/>
      <c r="GP757" s="15"/>
      <c r="GQ757" s="15"/>
      <c r="GR757" s="15"/>
      <c r="GS757" s="15"/>
      <c r="GT757" s="15"/>
      <c r="GU757" s="15"/>
      <c r="GV757" s="15"/>
      <c r="GW757" s="15"/>
      <c r="GX757" s="15"/>
      <c r="GY757" s="15"/>
    </row>
    <row r="758" spans="1:207" s="113" customFormat="1" ht="30" customHeight="1" x14ac:dyDescent="0.25">
      <c r="A758" s="228">
        <v>580</v>
      </c>
      <c r="B758" s="78" t="s">
        <v>334</v>
      </c>
      <c r="C758" s="229">
        <v>1960</v>
      </c>
      <c r="D758" s="229" t="s">
        <v>141</v>
      </c>
      <c r="E758" s="184" t="s">
        <v>16</v>
      </c>
      <c r="F758" s="230">
        <v>2</v>
      </c>
      <c r="G758" s="230">
        <v>2</v>
      </c>
      <c r="H758" s="43">
        <v>666.2</v>
      </c>
      <c r="I758" s="41">
        <v>0</v>
      </c>
      <c r="J758" s="41">
        <f t="shared" si="200"/>
        <v>666.2</v>
      </c>
      <c r="K758" s="231">
        <f t="shared" si="202"/>
        <v>26848.87</v>
      </c>
      <c r="L758" s="187">
        <v>0</v>
      </c>
      <c r="M758" s="187">
        <v>0</v>
      </c>
      <c r="N758" s="187">
        <v>0</v>
      </c>
      <c r="O758" s="43">
        <f>'[2]Прод. прилож (2)'!$D$1379</f>
        <v>26848.87</v>
      </c>
      <c r="P758" s="187">
        <f t="shared" si="201"/>
        <v>40.301516061242864</v>
      </c>
      <c r="Q758" s="41">
        <v>9673</v>
      </c>
      <c r="R758" s="57" t="s">
        <v>35</v>
      </c>
      <c r="S758" s="53"/>
      <c r="T758" s="16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5"/>
      <c r="DC758" s="15"/>
      <c r="DD758" s="15"/>
      <c r="DE758" s="15"/>
      <c r="DF758" s="15"/>
      <c r="DG758" s="15"/>
      <c r="DH758" s="15"/>
      <c r="DI758" s="15"/>
      <c r="DJ758" s="15"/>
      <c r="DK758" s="15"/>
      <c r="DL758" s="15"/>
      <c r="DM758" s="15"/>
      <c r="DN758" s="15"/>
      <c r="DO758" s="15"/>
      <c r="DP758" s="15"/>
      <c r="DQ758" s="15"/>
      <c r="DR758" s="15"/>
      <c r="DS758" s="15"/>
      <c r="DT758" s="15"/>
      <c r="DU758" s="15"/>
      <c r="DV758" s="15"/>
      <c r="DW758" s="15"/>
      <c r="DX758" s="15"/>
      <c r="DY758" s="15"/>
      <c r="DZ758" s="15"/>
      <c r="EA758" s="15"/>
      <c r="EB758" s="15"/>
      <c r="EC758" s="15"/>
      <c r="ED758" s="15"/>
      <c r="EE758" s="15"/>
      <c r="EF758" s="15"/>
      <c r="EG758" s="15"/>
      <c r="EH758" s="15"/>
      <c r="EI758" s="15"/>
      <c r="EJ758" s="15"/>
      <c r="EK758" s="15"/>
      <c r="EL758" s="15"/>
      <c r="EM758" s="15"/>
      <c r="EN758" s="15"/>
      <c r="EO758" s="15"/>
      <c r="EP758" s="15"/>
      <c r="EQ758" s="15"/>
      <c r="ER758" s="15"/>
      <c r="ES758" s="15"/>
      <c r="ET758" s="15"/>
      <c r="EU758" s="15"/>
      <c r="EV758" s="15"/>
      <c r="EW758" s="15"/>
      <c r="EX758" s="15"/>
      <c r="EY758" s="15"/>
      <c r="EZ758" s="15"/>
      <c r="FA758" s="15"/>
      <c r="FB758" s="15"/>
      <c r="FC758" s="15"/>
      <c r="FD758" s="15"/>
      <c r="FE758" s="15"/>
      <c r="FF758" s="15"/>
      <c r="FG758" s="15"/>
      <c r="FH758" s="15"/>
      <c r="FI758" s="15"/>
      <c r="FJ758" s="15"/>
      <c r="FK758" s="15"/>
      <c r="FL758" s="15"/>
      <c r="FM758" s="15"/>
      <c r="FN758" s="15"/>
      <c r="FO758" s="15"/>
      <c r="FP758" s="15"/>
      <c r="FQ758" s="15"/>
      <c r="FR758" s="15"/>
      <c r="FS758" s="15"/>
      <c r="FT758" s="15"/>
      <c r="FU758" s="15"/>
      <c r="FV758" s="15"/>
      <c r="FW758" s="15"/>
      <c r="FX758" s="15"/>
      <c r="FY758" s="15"/>
      <c r="FZ758" s="15"/>
      <c r="GA758" s="15"/>
      <c r="GB758" s="15"/>
      <c r="GC758" s="15"/>
      <c r="GD758" s="15"/>
      <c r="GE758" s="15"/>
      <c r="GF758" s="15"/>
      <c r="GG758" s="15"/>
      <c r="GH758" s="15"/>
      <c r="GI758" s="15"/>
      <c r="GJ758" s="15"/>
      <c r="GK758" s="15"/>
      <c r="GL758" s="15"/>
      <c r="GM758" s="15"/>
      <c r="GN758" s="15"/>
      <c r="GO758" s="15"/>
      <c r="GP758" s="15"/>
      <c r="GQ758" s="15"/>
      <c r="GR758" s="15"/>
      <c r="GS758" s="15"/>
      <c r="GT758" s="15"/>
      <c r="GU758" s="15"/>
      <c r="GV758" s="15"/>
      <c r="GW758" s="15"/>
      <c r="GX758" s="15"/>
      <c r="GY758" s="15"/>
    </row>
    <row r="759" spans="1:207" s="113" customFormat="1" ht="30" customHeight="1" x14ac:dyDescent="0.25">
      <c r="A759" s="228">
        <v>581</v>
      </c>
      <c r="B759" s="78" t="s">
        <v>333</v>
      </c>
      <c r="C759" s="229">
        <v>1960</v>
      </c>
      <c r="D759" s="229" t="s">
        <v>141</v>
      </c>
      <c r="E759" s="184" t="s">
        <v>16</v>
      </c>
      <c r="F759" s="230">
        <v>2</v>
      </c>
      <c r="G759" s="230">
        <v>2</v>
      </c>
      <c r="H759" s="43">
        <v>673</v>
      </c>
      <c r="I759" s="41">
        <v>0</v>
      </c>
      <c r="J759" s="41">
        <f t="shared" si="200"/>
        <v>673</v>
      </c>
      <c r="K759" s="231">
        <f t="shared" si="202"/>
        <v>25957.96</v>
      </c>
      <c r="L759" s="187">
        <v>0</v>
      </c>
      <c r="M759" s="187">
        <v>0</v>
      </c>
      <c r="N759" s="187">
        <v>0</v>
      </c>
      <c r="O759" s="43">
        <f>'[2]Прод. прилож (2)'!$D$1380</f>
        <v>25957.96</v>
      </c>
      <c r="P759" s="187">
        <f t="shared" si="201"/>
        <v>38.57052005943536</v>
      </c>
      <c r="Q759" s="41">
        <v>9673</v>
      </c>
      <c r="R759" s="57" t="s">
        <v>35</v>
      </c>
      <c r="S759" s="53"/>
      <c r="T759" s="16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  <c r="FK759" s="15"/>
      <c r="FL759" s="15"/>
      <c r="FM759" s="15"/>
      <c r="FN759" s="15"/>
      <c r="FO759" s="15"/>
      <c r="FP759" s="15"/>
      <c r="FQ759" s="15"/>
      <c r="FR759" s="15"/>
      <c r="FS759" s="15"/>
      <c r="FT759" s="15"/>
      <c r="FU759" s="15"/>
      <c r="FV759" s="15"/>
      <c r="FW759" s="15"/>
      <c r="FX759" s="15"/>
      <c r="FY759" s="15"/>
      <c r="FZ759" s="15"/>
      <c r="GA759" s="15"/>
      <c r="GB759" s="15"/>
      <c r="GC759" s="15"/>
      <c r="GD759" s="15"/>
      <c r="GE759" s="15"/>
      <c r="GF759" s="15"/>
      <c r="GG759" s="15"/>
      <c r="GH759" s="15"/>
      <c r="GI759" s="15"/>
      <c r="GJ759" s="15"/>
      <c r="GK759" s="15"/>
      <c r="GL759" s="15"/>
      <c r="GM759" s="15"/>
      <c r="GN759" s="15"/>
      <c r="GO759" s="15"/>
      <c r="GP759" s="15"/>
      <c r="GQ759" s="15"/>
      <c r="GR759" s="15"/>
      <c r="GS759" s="15"/>
      <c r="GT759" s="15"/>
      <c r="GU759" s="15"/>
      <c r="GV759" s="15"/>
      <c r="GW759" s="15"/>
      <c r="GX759" s="15"/>
      <c r="GY759" s="15"/>
    </row>
    <row r="760" spans="1:207" s="113" customFormat="1" ht="30" customHeight="1" x14ac:dyDescent="0.25">
      <c r="A760" s="228">
        <v>582</v>
      </c>
      <c r="B760" s="78" t="s">
        <v>291</v>
      </c>
      <c r="C760" s="229">
        <v>1966</v>
      </c>
      <c r="D760" s="229" t="s">
        <v>141</v>
      </c>
      <c r="E760" s="184" t="s">
        <v>16</v>
      </c>
      <c r="F760" s="230">
        <v>5</v>
      </c>
      <c r="G760" s="230">
        <v>4</v>
      </c>
      <c r="H760" s="41">
        <v>3494.5</v>
      </c>
      <c r="I760" s="122">
        <v>0</v>
      </c>
      <c r="J760" s="41">
        <f t="shared" si="200"/>
        <v>3494.5</v>
      </c>
      <c r="K760" s="231">
        <f t="shared" si="202"/>
        <v>92416.61</v>
      </c>
      <c r="L760" s="187">
        <v>0</v>
      </c>
      <c r="M760" s="187">
        <v>0</v>
      </c>
      <c r="N760" s="187">
        <v>0</v>
      </c>
      <c r="O760" s="43">
        <f>'[1]Прод. прилож (2)'!$D$724</f>
        <v>92416.61</v>
      </c>
      <c r="P760" s="187">
        <f t="shared" si="201"/>
        <v>26.44630419230219</v>
      </c>
      <c r="Q760" s="41">
        <v>9673</v>
      </c>
      <c r="R760" s="57" t="s">
        <v>34</v>
      </c>
      <c r="S760" s="46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  <c r="FK760" s="15"/>
      <c r="FL760" s="15"/>
      <c r="FM760" s="15"/>
      <c r="FN760" s="15"/>
      <c r="FO760" s="15"/>
      <c r="FP760" s="15"/>
      <c r="FQ760" s="15"/>
      <c r="FR760" s="15"/>
      <c r="FS760" s="15"/>
      <c r="FT760" s="15"/>
      <c r="FU760" s="15"/>
      <c r="FV760" s="15"/>
      <c r="FW760" s="15"/>
      <c r="FX760" s="15"/>
      <c r="FY760" s="15"/>
      <c r="FZ760" s="15"/>
      <c r="GA760" s="15"/>
      <c r="GB760" s="15"/>
      <c r="GC760" s="15"/>
      <c r="GD760" s="15"/>
      <c r="GE760" s="15"/>
      <c r="GF760" s="15"/>
      <c r="GG760" s="15"/>
      <c r="GH760" s="15"/>
      <c r="GI760" s="15"/>
      <c r="GJ760" s="15"/>
      <c r="GK760" s="15"/>
      <c r="GL760" s="15"/>
      <c r="GM760" s="15"/>
      <c r="GN760" s="15"/>
      <c r="GO760" s="15"/>
      <c r="GP760" s="15"/>
      <c r="GQ760" s="15"/>
      <c r="GR760" s="15"/>
      <c r="GS760" s="15"/>
      <c r="GT760" s="15"/>
      <c r="GU760" s="15"/>
      <c r="GV760" s="15"/>
      <c r="GW760" s="15"/>
      <c r="GX760" s="15"/>
      <c r="GY760" s="15"/>
    </row>
    <row r="761" spans="1:207" s="113" customFormat="1" ht="30" customHeight="1" x14ac:dyDescent="0.25">
      <c r="A761" s="228">
        <v>583</v>
      </c>
      <c r="B761" s="78" t="s">
        <v>320</v>
      </c>
      <c r="C761" s="229">
        <v>1963</v>
      </c>
      <c r="D761" s="229" t="s">
        <v>141</v>
      </c>
      <c r="E761" s="184" t="s">
        <v>16</v>
      </c>
      <c r="F761" s="230">
        <v>4</v>
      </c>
      <c r="G761" s="230">
        <v>3</v>
      </c>
      <c r="H761" s="41">
        <v>2116.6999999999998</v>
      </c>
      <c r="I761" s="122">
        <v>0</v>
      </c>
      <c r="J761" s="41">
        <f t="shared" si="200"/>
        <v>2116.6999999999998</v>
      </c>
      <c r="K761" s="231">
        <f t="shared" si="202"/>
        <v>75434.87</v>
      </c>
      <c r="L761" s="187">
        <v>0</v>
      </c>
      <c r="M761" s="187">
        <v>0</v>
      </c>
      <c r="N761" s="187">
        <v>0</v>
      </c>
      <c r="O761" s="43">
        <f>'[1]Прод. прилож (2)'!$D$725</f>
        <v>75434.87</v>
      </c>
      <c r="P761" s="187">
        <f t="shared" si="201"/>
        <v>35.637960032125477</v>
      </c>
      <c r="Q761" s="41">
        <v>9673</v>
      </c>
      <c r="R761" s="57" t="s">
        <v>34</v>
      </c>
      <c r="S761" s="16"/>
      <c r="T761" s="16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  <c r="FK761" s="15"/>
      <c r="FL761" s="15"/>
      <c r="FM761" s="15"/>
      <c r="FN761" s="15"/>
      <c r="FO761" s="15"/>
      <c r="FP761" s="15"/>
      <c r="FQ761" s="15"/>
      <c r="FR761" s="15"/>
      <c r="FS761" s="15"/>
      <c r="FT761" s="15"/>
      <c r="FU761" s="15"/>
      <c r="FV761" s="15"/>
      <c r="FW761" s="15"/>
      <c r="FX761" s="15"/>
      <c r="FY761" s="15"/>
      <c r="FZ761" s="15"/>
      <c r="GA761" s="15"/>
      <c r="GB761" s="15"/>
      <c r="GC761" s="15"/>
      <c r="GD761" s="15"/>
      <c r="GE761" s="15"/>
      <c r="GF761" s="15"/>
      <c r="GG761" s="15"/>
      <c r="GH761" s="15"/>
      <c r="GI761" s="15"/>
      <c r="GJ761" s="15"/>
      <c r="GK761" s="15"/>
      <c r="GL761" s="15"/>
      <c r="GM761" s="15"/>
      <c r="GN761" s="15"/>
      <c r="GO761" s="15"/>
      <c r="GP761" s="15"/>
      <c r="GQ761" s="15"/>
      <c r="GR761" s="15"/>
      <c r="GS761" s="15"/>
      <c r="GT761" s="15"/>
      <c r="GU761" s="15"/>
      <c r="GV761" s="15"/>
      <c r="GW761" s="15"/>
      <c r="GX761" s="15"/>
      <c r="GY761" s="15"/>
    </row>
    <row r="762" spans="1:207" s="113" customFormat="1" ht="30" customHeight="1" x14ac:dyDescent="0.25">
      <c r="A762" s="228">
        <v>584</v>
      </c>
      <c r="B762" s="78" t="s">
        <v>321</v>
      </c>
      <c r="C762" s="229">
        <v>1962</v>
      </c>
      <c r="D762" s="229" t="s">
        <v>141</v>
      </c>
      <c r="E762" s="184" t="s">
        <v>16</v>
      </c>
      <c r="F762" s="230">
        <v>4</v>
      </c>
      <c r="G762" s="230">
        <v>3</v>
      </c>
      <c r="H762" s="41">
        <v>2125.1999999999998</v>
      </c>
      <c r="I762" s="122">
        <v>0</v>
      </c>
      <c r="J762" s="41">
        <f t="shared" si="200"/>
        <v>2125.1999999999998</v>
      </c>
      <c r="K762" s="231">
        <f t="shared" si="202"/>
        <v>71038.259999999995</v>
      </c>
      <c r="L762" s="187">
        <v>0</v>
      </c>
      <c r="M762" s="187">
        <v>0</v>
      </c>
      <c r="N762" s="187">
        <v>0</v>
      </c>
      <c r="O762" s="43">
        <f>'[1]Прод. прилож (2)'!$D$726</f>
        <v>71038.259999999995</v>
      </c>
      <c r="P762" s="187">
        <f t="shared" si="201"/>
        <v>33.426623376623375</v>
      </c>
      <c r="Q762" s="41">
        <v>9673</v>
      </c>
      <c r="R762" s="57" t="s">
        <v>34</v>
      </c>
      <c r="S762" s="53"/>
      <c r="T762" s="16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  <c r="FK762" s="15"/>
      <c r="FL762" s="15"/>
      <c r="FM762" s="15"/>
      <c r="FN762" s="15"/>
      <c r="FO762" s="15"/>
      <c r="FP762" s="15"/>
      <c r="FQ762" s="15"/>
      <c r="FR762" s="15"/>
      <c r="FS762" s="15"/>
      <c r="FT762" s="15"/>
      <c r="FU762" s="15"/>
      <c r="FV762" s="15"/>
      <c r="FW762" s="15"/>
      <c r="FX762" s="15"/>
      <c r="FY762" s="15"/>
      <c r="FZ762" s="15"/>
      <c r="GA762" s="15"/>
      <c r="GB762" s="15"/>
      <c r="GC762" s="15"/>
      <c r="GD762" s="15"/>
      <c r="GE762" s="15"/>
      <c r="GF762" s="15"/>
      <c r="GG762" s="15"/>
      <c r="GH762" s="15"/>
      <c r="GI762" s="15"/>
      <c r="GJ762" s="15"/>
      <c r="GK762" s="15"/>
      <c r="GL762" s="15"/>
      <c r="GM762" s="15"/>
      <c r="GN762" s="15"/>
      <c r="GO762" s="15"/>
      <c r="GP762" s="15"/>
      <c r="GQ762" s="15"/>
      <c r="GR762" s="15"/>
      <c r="GS762" s="15"/>
      <c r="GT762" s="15"/>
      <c r="GU762" s="15"/>
      <c r="GV762" s="15"/>
      <c r="GW762" s="15"/>
      <c r="GX762" s="15"/>
      <c r="GY762" s="15"/>
    </row>
    <row r="763" spans="1:207" s="113" customFormat="1" ht="30" customHeight="1" x14ac:dyDescent="0.25">
      <c r="A763" s="228">
        <v>585</v>
      </c>
      <c r="B763" s="78" t="s">
        <v>292</v>
      </c>
      <c r="C763" s="229">
        <v>1965</v>
      </c>
      <c r="D763" s="229" t="s">
        <v>141</v>
      </c>
      <c r="E763" s="184" t="s">
        <v>16</v>
      </c>
      <c r="F763" s="230">
        <v>4</v>
      </c>
      <c r="G763" s="230">
        <v>3</v>
      </c>
      <c r="H763" s="41">
        <v>2182.1</v>
      </c>
      <c r="I763" s="122">
        <v>0</v>
      </c>
      <c r="J763" s="41">
        <f t="shared" si="200"/>
        <v>2182.1</v>
      </c>
      <c r="K763" s="231">
        <f t="shared" si="202"/>
        <v>75218.27</v>
      </c>
      <c r="L763" s="187">
        <v>0</v>
      </c>
      <c r="M763" s="187">
        <v>0</v>
      </c>
      <c r="N763" s="187">
        <v>0</v>
      </c>
      <c r="O763" s="43">
        <f>'[1]Прод. прилож (2)'!$D$727</f>
        <v>75218.27</v>
      </c>
      <c r="P763" s="187">
        <f t="shared" si="201"/>
        <v>34.470587965721094</v>
      </c>
      <c r="Q763" s="41">
        <v>9673</v>
      </c>
      <c r="R763" s="57" t="s">
        <v>34</v>
      </c>
      <c r="S763" s="46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  <c r="FK763" s="15"/>
      <c r="FL763" s="15"/>
      <c r="FM763" s="15"/>
      <c r="FN763" s="15"/>
      <c r="FO763" s="15"/>
      <c r="FP763" s="15"/>
      <c r="FQ763" s="15"/>
      <c r="FR763" s="15"/>
      <c r="FS763" s="15"/>
      <c r="FT763" s="15"/>
      <c r="FU763" s="15"/>
      <c r="FV763" s="15"/>
      <c r="FW763" s="15"/>
      <c r="FX763" s="15"/>
      <c r="FY763" s="15"/>
      <c r="FZ763" s="15"/>
      <c r="GA763" s="15"/>
      <c r="GB763" s="15"/>
      <c r="GC763" s="15"/>
      <c r="GD763" s="15"/>
      <c r="GE763" s="15"/>
      <c r="GF763" s="15"/>
      <c r="GG763" s="15"/>
      <c r="GH763" s="15"/>
      <c r="GI763" s="15"/>
      <c r="GJ763" s="15"/>
      <c r="GK763" s="15"/>
      <c r="GL763" s="15"/>
      <c r="GM763" s="15"/>
      <c r="GN763" s="15"/>
      <c r="GO763" s="15"/>
      <c r="GP763" s="15"/>
      <c r="GQ763" s="15"/>
      <c r="GR763" s="15"/>
      <c r="GS763" s="15"/>
      <c r="GT763" s="15"/>
      <c r="GU763" s="15"/>
      <c r="GV763" s="15"/>
      <c r="GW763" s="15"/>
      <c r="GX763" s="15"/>
      <c r="GY763" s="15"/>
    </row>
    <row r="764" spans="1:207" s="113" customFormat="1" ht="30" customHeight="1" x14ac:dyDescent="0.25">
      <c r="A764" s="228">
        <v>586</v>
      </c>
      <c r="B764" s="78" t="s">
        <v>280</v>
      </c>
      <c r="C764" s="229">
        <v>1962</v>
      </c>
      <c r="D764" s="229" t="s">
        <v>141</v>
      </c>
      <c r="E764" s="184" t="s">
        <v>16</v>
      </c>
      <c r="F764" s="230">
        <v>4</v>
      </c>
      <c r="G764" s="230">
        <v>3</v>
      </c>
      <c r="H764" s="41">
        <v>2106.4</v>
      </c>
      <c r="I764" s="122">
        <v>0</v>
      </c>
      <c r="J764" s="41">
        <f t="shared" si="200"/>
        <v>2106.4</v>
      </c>
      <c r="K764" s="231">
        <f t="shared" si="202"/>
        <v>17472623.289999999</v>
      </c>
      <c r="L764" s="187">
        <v>0</v>
      </c>
      <c r="M764" s="187">
        <v>0</v>
      </c>
      <c r="N764" s="187">
        <v>0</v>
      </c>
      <c r="O764" s="43">
        <f>'[1]Прод. прилож (2)'!$D$228</f>
        <v>17472623.289999999</v>
      </c>
      <c r="P764" s="187">
        <f t="shared" si="201"/>
        <v>8295.0167537029993</v>
      </c>
      <c r="Q764" s="41">
        <v>9673</v>
      </c>
      <c r="R764" s="277" t="s">
        <v>33</v>
      </c>
      <c r="S764" s="137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  <c r="FK764" s="15"/>
      <c r="FL764" s="15"/>
      <c r="FM764" s="15"/>
      <c r="FN764" s="15"/>
      <c r="FO764" s="15"/>
      <c r="FP764" s="15"/>
      <c r="FQ764" s="15"/>
      <c r="FR764" s="15"/>
      <c r="FS764" s="15"/>
      <c r="FT764" s="15"/>
      <c r="FU764" s="15"/>
      <c r="FV764" s="15"/>
      <c r="FW764" s="15"/>
      <c r="FX764" s="15"/>
      <c r="FY764" s="15"/>
      <c r="FZ764" s="15"/>
      <c r="GA764" s="15"/>
      <c r="GB764" s="15"/>
      <c r="GC764" s="15"/>
      <c r="GD764" s="15"/>
      <c r="GE764" s="15"/>
      <c r="GF764" s="15"/>
      <c r="GG764" s="15"/>
      <c r="GH764" s="15"/>
      <c r="GI764" s="15"/>
      <c r="GJ764" s="15"/>
      <c r="GK764" s="15"/>
      <c r="GL764" s="15"/>
      <c r="GM764" s="15"/>
      <c r="GN764" s="15"/>
      <c r="GO764" s="15"/>
      <c r="GP764" s="15"/>
      <c r="GQ764" s="15"/>
      <c r="GR764" s="15"/>
      <c r="GS764" s="15"/>
      <c r="GT764" s="15"/>
      <c r="GU764" s="15"/>
      <c r="GV764" s="15"/>
      <c r="GW764" s="15"/>
      <c r="GX764" s="15"/>
      <c r="GY764" s="15"/>
    </row>
    <row r="765" spans="1:207" s="113" customFormat="1" ht="30" customHeight="1" x14ac:dyDescent="0.25">
      <c r="A765" s="315">
        <v>587</v>
      </c>
      <c r="B765" s="327" t="s">
        <v>281</v>
      </c>
      <c r="C765" s="315">
        <v>1963</v>
      </c>
      <c r="D765" s="315" t="s">
        <v>141</v>
      </c>
      <c r="E765" s="313" t="s">
        <v>16</v>
      </c>
      <c r="F765" s="343">
        <v>4</v>
      </c>
      <c r="G765" s="343">
        <v>3</v>
      </c>
      <c r="H765" s="353">
        <v>2144.6</v>
      </c>
      <c r="I765" s="361">
        <v>0</v>
      </c>
      <c r="J765" s="353">
        <f t="shared" ref="J765" si="203">H765</f>
        <v>2144.6</v>
      </c>
      <c r="K765" s="231">
        <f t="shared" ref="K765" si="204">SUM(L765:O765)</f>
        <v>12891712.18</v>
      </c>
      <c r="L765" s="187">
        <v>0</v>
      </c>
      <c r="M765" s="187">
        <v>0</v>
      </c>
      <c r="N765" s="187">
        <v>0</v>
      </c>
      <c r="O765" s="43">
        <f>'[1]Прод. прилож (2)'!$D$229</f>
        <v>12891712.18</v>
      </c>
      <c r="P765" s="187">
        <f t="shared" ref="P765" si="205">K765/H765</f>
        <v>6011.2432061922973</v>
      </c>
      <c r="Q765" s="41">
        <v>9673</v>
      </c>
      <c r="R765" s="277" t="s">
        <v>33</v>
      </c>
      <c r="S765" s="137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  <c r="FK765" s="15"/>
      <c r="FL765" s="15"/>
      <c r="FM765" s="15"/>
      <c r="FN765" s="15"/>
      <c r="FO765" s="15"/>
      <c r="FP765" s="15"/>
      <c r="FQ765" s="15"/>
      <c r="FR765" s="15"/>
      <c r="FS765" s="15"/>
      <c r="FT765" s="15"/>
      <c r="FU765" s="15"/>
      <c r="FV765" s="15"/>
      <c r="FW765" s="15"/>
      <c r="FX765" s="15"/>
      <c r="FY765" s="15"/>
      <c r="FZ765" s="15"/>
      <c r="GA765" s="15"/>
      <c r="GB765" s="15"/>
      <c r="GC765" s="15"/>
      <c r="GD765" s="15"/>
      <c r="GE765" s="15"/>
      <c r="GF765" s="15"/>
      <c r="GG765" s="15"/>
      <c r="GH765" s="15"/>
      <c r="GI765" s="15"/>
      <c r="GJ765" s="15"/>
      <c r="GK765" s="15"/>
      <c r="GL765" s="15"/>
      <c r="GM765" s="15"/>
      <c r="GN765" s="15"/>
      <c r="GO765" s="15"/>
      <c r="GP765" s="15"/>
      <c r="GQ765" s="15"/>
      <c r="GR765" s="15"/>
      <c r="GS765" s="15"/>
      <c r="GT765" s="15"/>
      <c r="GU765" s="15"/>
      <c r="GV765" s="15"/>
      <c r="GW765" s="15"/>
      <c r="GX765" s="15"/>
      <c r="GY765" s="15"/>
    </row>
    <row r="766" spans="1:207" s="113" customFormat="1" ht="30" customHeight="1" x14ac:dyDescent="0.25">
      <c r="A766" s="316"/>
      <c r="B766" s="328"/>
      <c r="C766" s="316"/>
      <c r="D766" s="316"/>
      <c r="E766" s="314"/>
      <c r="F766" s="344"/>
      <c r="G766" s="344"/>
      <c r="H766" s="354"/>
      <c r="I766" s="362"/>
      <c r="J766" s="354"/>
      <c r="K766" s="231">
        <f t="shared" si="202"/>
        <v>3134872.46</v>
      </c>
      <c r="L766" s="187">
        <v>0</v>
      </c>
      <c r="M766" s="187">
        <v>0</v>
      </c>
      <c r="N766" s="187">
        <v>0</v>
      </c>
      <c r="O766" s="43">
        <f>'[1]Прод. прилож (2)'!$D$728</f>
        <v>3134872.46</v>
      </c>
      <c r="P766" s="187">
        <f>K766/H765</f>
        <v>1461.7515900401008</v>
      </c>
      <c r="Q766" s="41">
        <v>9673</v>
      </c>
      <c r="R766" s="277" t="s">
        <v>34</v>
      </c>
      <c r="S766" s="46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  <c r="FK766" s="15"/>
      <c r="FL766" s="15"/>
      <c r="FM766" s="15"/>
      <c r="FN766" s="15"/>
      <c r="FO766" s="15"/>
      <c r="FP766" s="15"/>
      <c r="FQ766" s="15"/>
      <c r="FR766" s="15"/>
      <c r="FS766" s="15"/>
      <c r="FT766" s="15"/>
      <c r="FU766" s="15"/>
      <c r="FV766" s="15"/>
      <c r="FW766" s="15"/>
      <c r="FX766" s="15"/>
      <c r="FY766" s="15"/>
      <c r="FZ766" s="15"/>
      <c r="GA766" s="15"/>
      <c r="GB766" s="15"/>
      <c r="GC766" s="15"/>
      <c r="GD766" s="15"/>
      <c r="GE766" s="15"/>
      <c r="GF766" s="15"/>
      <c r="GG766" s="15"/>
      <c r="GH766" s="15"/>
      <c r="GI766" s="15"/>
      <c r="GJ766" s="15"/>
      <c r="GK766" s="15"/>
      <c r="GL766" s="15"/>
      <c r="GM766" s="15"/>
      <c r="GN766" s="15"/>
      <c r="GO766" s="15"/>
      <c r="GP766" s="15"/>
      <c r="GQ766" s="15"/>
      <c r="GR766" s="15"/>
      <c r="GS766" s="15"/>
      <c r="GT766" s="15"/>
      <c r="GU766" s="15"/>
      <c r="GV766" s="15"/>
      <c r="GW766" s="15"/>
      <c r="GX766" s="15"/>
      <c r="GY766" s="15"/>
    </row>
    <row r="767" spans="1:207" s="113" customFormat="1" ht="30" customHeight="1" x14ac:dyDescent="0.25">
      <c r="A767" s="228">
        <v>588</v>
      </c>
      <c r="B767" s="78" t="s">
        <v>322</v>
      </c>
      <c r="C767" s="229">
        <v>1961</v>
      </c>
      <c r="D767" s="229" t="s">
        <v>141</v>
      </c>
      <c r="E767" s="184" t="s">
        <v>16</v>
      </c>
      <c r="F767" s="230">
        <v>2</v>
      </c>
      <c r="G767" s="230">
        <v>2</v>
      </c>
      <c r="H767" s="41">
        <v>661</v>
      </c>
      <c r="I767" s="122">
        <v>0</v>
      </c>
      <c r="J767" s="122">
        <f t="shared" si="200"/>
        <v>661</v>
      </c>
      <c r="K767" s="231">
        <f t="shared" si="202"/>
        <v>30935.93</v>
      </c>
      <c r="L767" s="187">
        <v>0</v>
      </c>
      <c r="M767" s="187">
        <v>0</v>
      </c>
      <c r="N767" s="187">
        <v>0</v>
      </c>
      <c r="O767" s="43">
        <f>'[1]Прод. прилож (2)'!$D$729</f>
        <v>30935.93</v>
      </c>
      <c r="P767" s="187">
        <f t="shared" si="201"/>
        <v>46.801709531013614</v>
      </c>
      <c r="Q767" s="41">
        <v>9673</v>
      </c>
      <c r="R767" s="57" t="s">
        <v>34</v>
      </c>
      <c r="S767" s="53"/>
      <c r="T767" s="16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  <c r="FK767" s="15"/>
      <c r="FL767" s="15"/>
      <c r="FM767" s="15"/>
      <c r="FN767" s="15"/>
      <c r="FO767" s="15"/>
      <c r="FP767" s="15"/>
      <c r="FQ767" s="15"/>
      <c r="FR767" s="15"/>
      <c r="FS767" s="15"/>
      <c r="FT767" s="15"/>
      <c r="FU767" s="15"/>
      <c r="FV767" s="15"/>
      <c r="FW767" s="15"/>
      <c r="FX767" s="15"/>
      <c r="FY767" s="15"/>
      <c r="FZ767" s="15"/>
      <c r="GA767" s="15"/>
      <c r="GB767" s="15"/>
      <c r="GC767" s="15"/>
      <c r="GD767" s="15"/>
      <c r="GE767" s="15"/>
      <c r="GF767" s="15"/>
      <c r="GG767" s="15"/>
      <c r="GH767" s="15"/>
      <c r="GI767" s="15"/>
      <c r="GJ767" s="15"/>
      <c r="GK767" s="15"/>
      <c r="GL767" s="15"/>
      <c r="GM767" s="15"/>
      <c r="GN767" s="15"/>
      <c r="GO767" s="15"/>
      <c r="GP767" s="15"/>
      <c r="GQ767" s="15"/>
      <c r="GR767" s="15"/>
      <c r="GS767" s="15"/>
      <c r="GT767" s="15"/>
      <c r="GU767" s="15"/>
      <c r="GV767" s="15"/>
      <c r="GW767" s="15"/>
      <c r="GX767" s="15"/>
      <c r="GY767" s="15"/>
    </row>
    <row r="768" spans="1:207" s="113" customFormat="1" ht="30" customHeight="1" x14ac:dyDescent="0.25">
      <c r="A768" s="315">
        <v>589</v>
      </c>
      <c r="B768" s="327" t="s">
        <v>335</v>
      </c>
      <c r="C768" s="315">
        <v>1987</v>
      </c>
      <c r="D768" s="315" t="s">
        <v>141</v>
      </c>
      <c r="E768" s="313" t="s">
        <v>16</v>
      </c>
      <c r="F768" s="343">
        <v>9</v>
      </c>
      <c r="G768" s="343">
        <v>2</v>
      </c>
      <c r="H768" s="353">
        <v>8545.6</v>
      </c>
      <c r="I768" s="361">
        <v>0</v>
      </c>
      <c r="J768" s="353">
        <f t="shared" si="200"/>
        <v>8545.6</v>
      </c>
      <c r="K768" s="231">
        <f t="shared" si="202"/>
        <v>7192750.7599999998</v>
      </c>
      <c r="L768" s="187">
        <v>0</v>
      </c>
      <c r="M768" s="187">
        <v>0</v>
      </c>
      <c r="N768" s="187">
        <v>0</v>
      </c>
      <c r="O768" s="43">
        <f>'[1]Прод. прилож (2)'!$D$730</f>
        <v>7192750.7599999998</v>
      </c>
      <c r="P768" s="187">
        <f t="shared" si="201"/>
        <v>841.69054952256124</v>
      </c>
      <c r="Q768" s="41">
        <v>9673</v>
      </c>
      <c r="R768" s="57" t="s">
        <v>34</v>
      </c>
      <c r="S768" s="53"/>
      <c r="T768" s="16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  <c r="FK768" s="15"/>
      <c r="FL768" s="15"/>
      <c r="FM768" s="15"/>
      <c r="FN768" s="15"/>
      <c r="FO768" s="15"/>
      <c r="FP768" s="15"/>
      <c r="FQ768" s="15"/>
      <c r="FR768" s="15"/>
      <c r="FS768" s="15"/>
      <c r="FT768" s="15"/>
      <c r="FU768" s="15"/>
      <c r="FV768" s="15"/>
      <c r="FW768" s="15"/>
      <c r="FX768" s="15"/>
      <c r="FY768" s="15"/>
      <c r="FZ768" s="15"/>
      <c r="GA768" s="15"/>
      <c r="GB768" s="15"/>
      <c r="GC768" s="15"/>
      <c r="GD768" s="15"/>
      <c r="GE768" s="15"/>
      <c r="GF768" s="15"/>
      <c r="GG768" s="15"/>
      <c r="GH768" s="15"/>
      <c r="GI768" s="15"/>
      <c r="GJ768" s="15"/>
      <c r="GK768" s="15"/>
      <c r="GL768" s="15"/>
      <c r="GM768" s="15"/>
      <c r="GN768" s="15"/>
      <c r="GO768" s="15"/>
      <c r="GP768" s="15"/>
      <c r="GQ768" s="15"/>
      <c r="GR768" s="15"/>
      <c r="GS768" s="15"/>
      <c r="GT768" s="15"/>
      <c r="GU768" s="15"/>
      <c r="GV768" s="15"/>
      <c r="GW768" s="15"/>
      <c r="GX768" s="15"/>
      <c r="GY768" s="15"/>
    </row>
    <row r="769" spans="1:207" s="113" customFormat="1" ht="30" customHeight="1" x14ac:dyDescent="0.25">
      <c r="A769" s="316"/>
      <c r="B769" s="328"/>
      <c r="C769" s="316"/>
      <c r="D769" s="316"/>
      <c r="E769" s="314"/>
      <c r="F769" s="344"/>
      <c r="G769" s="344"/>
      <c r="H769" s="381"/>
      <c r="I769" s="354"/>
      <c r="J769" s="354"/>
      <c r="K769" s="231">
        <f>SUM(L769:O769)</f>
        <v>25929.53</v>
      </c>
      <c r="L769" s="187">
        <v>0</v>
      </c>
      <c r="M769" s="187">
        <v>0</v>
      </c>
      <c r="N769" s="187">
        <v>0</v>
      </c>
      <c r="O769" s="43">
        <f>'[2]Прод. прилож (2)'!$D$1381</f>
        <v>25929.53</v>
      </c>
      <c r="P769" s="187">
        <f>K769/H768</f>
        <v>3.034255055233102</v>
      </c>
      <c r="Q769" s="41">
        <v>9673</v>
      </c>
      <c r="R769" s="57" t="s">
        <v>35</v>
      </c>
      <c r="S769" s="53"/>
      <c r="T769" s="16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  <c r="GV769" s="15"/>
      <c r="GW769" s="15"/>
      <c r="GX769" s="15"/>
      <c r="GY769" s="15"/>
    </row>
    <row r="770" spans="1:207" s="113" customFormat="1" ht="30" customHeight="1" x14ac:dyDescent="0.25">
      <c r="A770" s="228">
        <v>590</v>
      </c>
      <c r="B770" s="78" t="s">
        <v>323</v>
      </c>
      <c r="C770" s="229">
        <v>1961</v>
      </c>
      <c r="D770" s="229" t="s">
        <v>141</v>
      </c>
      <c r="E770" s="184" t="s">
        <v>16</v>
      </c>
      <c r="F770" s="230">
        <v>2</v>
      </c>
      <c r="G770" s="230">
        <v>2</v>
      </c>
      <c r="H770" s="41">
        <v>333.6</v>
      </c>
      <c r="I770" s="122">
        <v>0</v>
      </c>
      <c r="J770" s="122">
        <f t="shared" si="200"/>
        <v>333.6</v>
      </c>
      <c r="K770" s="231">
        <f t="shared" si="202"/>
        <v>15959.94</v>
      </c>
      <c r="L770" s="187">
        <v>0</v>
      </c>
      <c r="M770" s="187">
        <v>0</v>
      </c>
      <c r="N770" s="187">
        <v>0</v>
      </c>
      <c r="O770" s="43">
        <f>'[1]Прод. прилож (2)'!$D$731</f>
        <v>15959.94</v>
      </c>
      <c r="P770" s="187">
        <f t="shared" si="201"/>
        <v>47.841546762589928</v>
      </c>
      <c r="Q770" s="41">
        <v>9673</v>
      </c>
      <c r="R770" s="57" t="s">
        <v>34</v>
      </c>
      <c r="S770" s="53"/>
      <c r="T770" s="16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  <c r="FK770" s="15"/>
      <c r="FL770" s="15"/>
      <c r="FM770" s="15"/>
      <c r="FN770" s="15"/>
      <c r="FO770" s="15"/>
      <c r="FP770" s="15"/>
      <c r="FQ770" s="15"/>
      <c r="FR770" s="15"/>
      <c r="FS770" s="15"/>
      <c r="FT770" s="15"/>
      <c r="FU770" s="15"/>
      <c r="FV770" s="15"/>
      <c r="FW770" s="15"/>
      <c r="FX770" s="15"/>
      <c r="FY770" s="15"/>
      <c r="FZ770" s="15"/>
      <c r="GA770" s="15"/>
      <c r="GB770" s="15"/>
      <c r="GC770" s="15"/>
      <c r="GD770" s="15"/>
      <c r="GE770" s="15"/>
      <c r="GF770" s="15"/>
      <c r="GG770" s="15"/>
      <c r="GH770" s="15"/>
      <c r="GI770" s="15"/>
      <c r="GJ770" s="15"/>
      <c r="GK770" s="15"/>
      <c r="GL770" s="15"/>
      <c r="GM770" s="15"/>
      <c r="GN770" s="15"/>
      <c r="GO770" s="15"/>
      <c r="GP770" s="15"/>
      <c r="GQ770" s="15"/>
      <c r="GR770" s="15"/>
      <c r="GS770" s="15"/>
      <c r="GT770" s="15"/>
      <c r="GU770" s="15"/>
      <c r="GV770" s="15"/>
      <c r="GW770" s="15"/>
      <c r="GX770" s="15"/>
      <c r="GY770" s="15"/>
    </row>
    <row r="771" spans="1:207" s="113" customFormat="1" ht="30" customHeight="1" x14ac:dyDescent="0.25">
      <c r="A771" s="329">
        <v>591</v>
      </c>
      <c r="B771" s="327" t="s">
        <v>293</v>
      </c>
      <c r="C771" s="315">
        <v>1961</v>
      </c>
      <c r="D771" s="315" t="s">
        <v>141</v>
      </c>
      <c r="E771" s="313" t="s">
        <v>16</v>
      </c>
      <c r="F771" s="343">
        <v>3</v>
      </c>
      <c r="G771" s="343">
        <v>2</v>
      </c>
      <c r="H771" s="353">
        <v>1009.6</v>
      </c>
      <c r="I771" s="361">
        <v>0</v>
      </c>
      <c r="J771" s="353">
        <f t="shared" si="200"/>
        <v>1009.6</v>
      </c>
      <c r="K771" s="231">
        <f t="shared" si="202"/>
        <v>7934252.1500000004</v>
      </c>
      <c r="L771" s="187">
        <v>0</v>
      </c>
      <c r="M771" s="187">
        <v>0</v>
      </c>
      <c r="N771" s="187">
        <v>0</v>
      </c>
      <c r="O771" s="43">
        <f>'[1]Прод. прилож (2)'!$D$230</f>
        <v>7934252.1500000004</v>
      </c>
      <c r="P771" s="187">
        <f t="shared" si="201"/>
        <v>7858.8075970681457</v>
      </c>
      <c r="Q771" s="41">
        <v>9673</v>
      </c>
      <c r="R771" s="277" t="s">
        <v>33</v>
      </c>
      <c r="S771" s="137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  <c r="FK771" s="15"/>
      <c r="FL771" s="15"/>
      <c r="FM771" s="15"/>
      <c r="FN771" s="15"/>
      <c r="FO771" s="15"/>
      <c r="FP771" s="15"/>
      <c r="FQ771" s="15"/>
      <c r="FR771" s="15"/>
      <c r="FS771" s="15"/>
      <c r="FT771" s="15"/>
      <c r="FU771" s="15"/>
      <c r="FV771" s="15"/>
      <c r="FW771" s="15"/>
      <c r="FX771" s="15"/>
      <c r="FY771" s="15"/>
      <c r="FZ771" s="15"/>
      <c r="GA771" s="15"/>
      <c r="GB771" s="15"/>
      <c r="GC771" s="15"/>
      <c r="GD771" s="15"/>
      <c r="GE771" s="15"/>
      <c r="GF771" s="15"/>
      <c r="GG771" s="15"/>
      <c r="GH771" s="15"/>
      <c r="GI771" s="15"/>
      <c r="GJ771" s="15"/>
      <c r="GK771" s="15"/>
      <c r="GL771" s="15"/>
      <c r="GM771" s="15"/>
      <c r="GN771" s="15"/>
      <c r="GO771" s="15"/>
      <c r="GP771" s="15"/>
      <c r="GQ771" s="15"/>
      <c r="GR771" s="15"/>
      <c r="GS771" s="15"/>
      <c r="GT771" s="15"/>
      <c r="GU771" s="15"/>
      <c r="GV771" s="15"/>
      <c r="GW771" s="15"/>
      <c r="GX771" s="15"/>
      <c r="GY771" s="15"/>
    </row>
    <row r="772" spans="1:207" s="113" customFormat="1" ht="30" customHeight="1" x14ac:dyDescent="0.25">
      <c r="A772" s="330"/>
      <c r="B772" s="328"/>
      <c r="C772" s="316"/>
      <c r="D772" s="316"/>
      <c r="E772" s="314"/>
      <c r="F772" s="344"/>
      <c r="G772" s="344"/>
      <c r="H772" s="354"/>
      <c r="I772" s="362"/>
      <c r="J772" s="354"/>
      <c r="K772" s="231">
        <f t="shared" ref="K772" si="206">SUM(L772:O772)</f>
        <v>335981.15</v>
      </c>
      <c r="L772" s="187">
        <v>0</v>
      </c>
      <c r="M772" s="187">
        <v>0</v>
      </c>
      <c r="N772" s="187">
        <v>0</v>
      </c>
      <c r="O772" s="43">
        <f>'[1]Прод. прилож (2)'!$D$732</f>
        <v>335981.15</v>
      </c>
      <c r="P772" s="187">
        <f>K772/H771</f>
        <v>332.78640055467514</v>
      </c>
      <c r="Q772" s="41">
        <v>9673</v>
      </c>
      <c r="R772" s="277" t="s">
        <v>34</v>
      </c>
      <c r="S772" s="137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  <c r="FK772" s="15"/>
      <c r="FL772" s="15"/>
      <c r="FM772" s="15"/>
      <c r="FN772" s="15"/>
      <c r="FO772" s="15"/>
      <c r="FP772" s="15"/>
      <c r="FQ772" s="15"/>
      <c r="FR772" s="15"/>
      <c r="FS772" s="15"/>
      <c r="FT772" s="15"/>
      <c r="FU772" s="15"/>
      <c r="FV772" s="15"/>
      <c r="FW772" s="15"/>
      <c r="FX772" s="15"/>
      <c r="FY772" s="15"/>
      <c r="FZ772" s="15"/>
      <c r="GA772" s="15"/>
      <c r="GB772" s="15"/>
      <c r="GC772" s="15"/>
      <c r="GD772" s="15"/>
      <c r="GE772" s="15"/>
      <c r="GF772" s="15"/>
      <c r="GG772" s="15"/>
      <c r="GH772" s="15"/>
      <c r="GI772" s="15"/>
      <c r="GJ772" s="15"/>
      <c r="GK772" s="15"/>
      <c r="GL772" s="15"/>
      <c r="GM772" s="15"/>
      <c r="GN772" s="15"/>
      <c r="GO772" s="15"/>
      <c r="GP772" s="15"/>
      <c r="GQ772" s="15"/>
      <c r="GR772" s="15"/>
      <c r="GS772" s="15"/>
      <c r="GT772" s="15"/>
      <c r="GU772" s="15"/>
      <c r="GV772" s="15"/>
      <c r="GW772" s="15"/>
      <c r="GX772" s="15"/>
      <c r="GY772" s="15"/>
    </row>
    <row r="773" spans="1:207" s="113" customFormat="1" ht="30" customHeight="1" x14ac:dyDescent="0.25">
      <c r="A773" s="199">
        <v>592</v>
      </c>
      <c r="B773" s="222" t="s">
        <v>1431</v>
      </c>
      <c r="C773" s="201">
        <v>1980</v>
      </c>
      <c r="D773" s="201" t="s">
        <v>141</v>
      </c>
      <c r="E773" s="203" t="s">
        <v>16</v>
      </c>
      <c r="F773" s="206">
        <v>5</v>
      </c>
      <c r="G773" s="206">
        <v>6</v>
      </c>
      <c r="H773" s="238">
        <v>4913</v>
      </c>
      <c r="I773" s="243">
        <v>0</v>
      </c>
      <c r="J773" s="238">
        <v>4435.1000000000004</v>
      </c>
      <c r="K773" s="231">
        <f>SUBTOTAL(9,L773:O773)</f>
        <v>3348640</v>
      </c>
      <c r="L773" s="187">
        <v>0</v>
      </c>
      <c r="M773" s="187">
        <v>0</v>
      </c>
      <c r="N773" s="187">
        <v>0</v>
      </c>
      <c r="O773" s="43">
        <f>'[2]Прод. прилож (2)'!$D$1382</f>
        <v>3348640</v>
      </c>
      <c r="P773" s="187">
        <f>K773/H773</f>
        <v>681.58762466924486</v>
      </c>
      <c r="Q773" s="41">
        <v>9673</v>
      </c>
      <c r="R773" s="277" t="s">
        <v>35</v>
      </c>
      <c r="S773" s="137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  <c r="FK773" s="15"/>
      <c r="FL773" s="15"/>
      <c r="FM773" s="15"/>
      <c r="FN773" s="15"/>
      <c r="FO773" s="15"/>
      <c r="FP773" s="15"/>
      <c r="FQ773" s="15"/>
      <c r="FR773" s="15"/>
      <c r="FS773" s="15"/>
      <c r="FT773" s="15"/>
      <c r="FU773" s="15"/>
      <c r="FV773" s="15"/>
      <c r="FW773" s="15"/>
      <c r="FX773" s="15"/>
      <c r="FY773" s="15"/>
      <c r="FZ773" s="15"/>
      <c r="GA773" s="15"/>
      <c r="GB773" s="15"/>
      <c r="GC773" s="15"/>
      <c r="GD773" s="15"/>
      <c r="GE773" s="15"/>
      <c r="GF773" s="15"/>
      <c r="GG773" s="15"/>
      <c r="GH773" s="15"/>
      <c r="GI773" s="15"/>
      <c r="GJ773" s="15"/>
      <c r="GK773" s="15"/>
      <c r="GL773" s="15"/>
      <c r="GM773" s="15"/>
      <c r="GN773" s="15"/>
      <c r="GO773" s="15"/>
      <c r="GP773" s="15"/>
      <c r="GQ773" s="15"/>
      <c r="GR773" s="15"/>
      <c r="GS773" s="15"/>
      <c r="GT773" s="15"/>
      <c r="GU773" s="15"/>
      <c r="GV773" s="15"/>
      <c r="GW773" s="15"/>
      <c r="GX773" s="15"/>
      <c r="GY773" s="15"/>
    </row>
    <row r="774" spans="1:207" s="113" customFormat="1" ht="30" customHeight="1" x14ac:dyDescent="0.25">
      <c r="A774" s="228">
        <v>593</v>
      </c>
      <c r="B774" s="78" t="s">
        <v>337</v>
      </c>
      <c r="C774" s="229">
        <v>1964</v>
      </c>
      <c r="D774" s="229" t="s">
        <v>141</v>
      </c>
      <c r="E774" s="184" t="s">
        <v>16</v>
      </c>
      <c r="F774" s="230">
        <v>2</v>
      </c>
      <c r="G774" s="230">
        <v>2</v>
      </c>
      <c r="H774" s="43">
        <v>421.7</v>
      </c>
      <c r="I774" s="41">
        <v>0</v>
      </c>
      <c r="J774" s="41">
        <f t="shared" si="200"/>
        <v>421.7</v>
      </c>
      <c r="K774" s="231">
        <f t="shared" si="202"/>
        <v>22829.17</v>
      </c>
      <c r="L774" s="187">
        <v>0</v>
      </c>
      <c r="M774" s="187">
        <v>0</v>
      </c>
      <c r="N774" s="187">
        <v>0</v>
      </c>
      <c r="O774" s="43">
        <f>'[2]Прод. прилож (2)'!$D$1383</f>
        <v>22829.17</v>
      </c>
      <c r="P774" s="187">
        <f t="shared" si="201"/>
        <v>54.136044581456005</v>
      </c>
      <c r="Q774" s="41">
        <v>9673</v>
      </c>
      <c r="R774" s="57" t="s">
        <v>35</v>
      </c>
      <c r="S774" s="53"/>
      <c r="T774" s="16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  <c r="FK774" s="15"/>
      <c r="FL774" s="15"/>
      <c r="FM774" s="15"/>
      <c r="FN774" s="15"/>
      <c r="FO774" s="15"/>
      <c r="FP774" s="15"/>
      <c r="FQ774" s="15"/>
      <c r="FR774" s="15"/>
      <c r="FS774" s="15"/>
      <c r="FT774" s="15"/>
      <c r="FU774" s="15"/>
      <c r="FV774" s="15"/>
      <c r="FW774" s="15"/>
      <c r="FX774" s="15"/>
      <c r="FY774" s="15"/>
      <c r="FZ774" s="15"/>
      <c r="GA774" s="15"/>
      <c r="GB774" s="15"/>
      <c r="GC774" s="15"/>
      <c r="GD774" s="15"/>
      <c r="GE774" s="15"/>
      <c r="GF774" s="15"/>
      <c r="GG774" s="15"/>
      <c r="GH774" s="15"/>
      <c r="GI774" s="15"/>
      <c r="GJ774" s="15"/>
      <c r="GK774" s="15"/>
      <c r="GL774" s="15"/>
      <c r="GM774" s="15"/>
      <c r="GN774" s="15"/>
      <c r="GO774" s="15"/>
      <c r="GP774" s="15"/>
      <c r="GQ774" s="15"/>
      <c r="GR774" s="15"/>
      <c r="GS774" s="15"/>
      <c r="GT774" s="15"/>
      <c r="GU774" s="15"/>
      <c r="GV774" s="15"/>
      <c r="GW774" s="15"/>
      <c r="GX774" s="15"/>
      <c r="GY774" s="15"/>
    </row>
    <row r="775" spans="1:207" s="113" customFormat="1" ht="30" customHeight="1" x14ac:dyDescent="0.25">
      <c r="A775" s="228">
        <v>594</v>
      </c>
      <c r="B775" s="78" t="s">
        <v>338</v>
      </c>
      <c r="C775" s="229">
        <v>1964</v>
      </c>
      <c r="D775" s="229" t="s">
        <v>141</v>
      </c>
      <c r="E775" s="184" t="s">
        <v>16</v>
      </c>
      <c r="F775" s="230">
        <v>2</v>
      </c>
      <c r="G775" s="230">
        <v>2</v>
      </c>
      <c r="H775" s="43">
        <v>419.8</v>
      </c>
      <c r="I775" s="41">
        <v>0</v>
      </c>
      <c r="J775" s="41">
        <f t="shared" si="200"/>
        <v>419.8</v>
      </c>
      <c r="K775" s="231">
        <f t="shared" si="202"/>
        <v>17238.53</v>
      </c>
      <c r="L775" s="187">
        <v>0</v>
      </c>
      <c r="M775" s="187">
        <v>0</v>
      </c>
      <c r="N775" s="187">
        <v>0</v>
      </c>
      <c r="O775" s="43">
        <f>'[2]Прод. прилож (2)'!$D$1384</f>
        <v>17238.53</v>
      </c>
      <c r="P775" s="187">
        <f t="shared" si="201"/>
        <v>41.063673177703663</v>
      </c>
      <c r="Q775" s="41">
        <v>9673</v>
      </c>
      <c r="R775" s="57" t="s">
        <v>35</v>
      </c>
      <c r="S775" s="16"/>
      <c r="T775" s="16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  <c r="DV775" s="15"/>
      <c r="DW775" s="15"/>
      <c r="DX775" s="15"/>
      <c r="DY775" s="15"/>
      <c r="DZ775" s="15"/>
      <c r="EA775" s="15"/>
      <c r="EB775" s="15"/>
      <c r="EC775" s="15"/>
      <c r="ED775" s="15"/>
      <c r="EE775" s="15"/>
      <c r="EF775" s="15"/>
      <c r="EG775" s="15"/>
      <c r="EH775" s="15"/>
      <c r="EI775" s="15"/>
      <c r="EJ775" s="15"/>
      <c r="EK775" s="15"/>
      <c r="EL775" s="15"/>
      <c r="EM775" s="15"/>
      <c r="EN775" s="15"/>
      <c r="EO775" s="15"/>
      <c r="EP775" s="15"/>
      <c r="EQ775" s="15"/>
      <c r="ER775" s="15"/>
      <c r="ES775" s="15"/>
      <c r="ET775" s="15"/>
      <c r="EU775" s="15"/>
      <c r="EV775" s="15"/>
      <c r="EW775" s="15"/>
      <c r="EX775" s="15"/>
      <c r="EY775" s="15"/>
      <c r="EZ775" s="15"/>
      <c r="FA775" s="15"/>
      <c r="FB775" s="15"/>
      <c r="FC775" s="15"/>
      <c r="FD775" s="15"/>
      <c r="FE775" s="15"/>
      <c r="FF775" s="15"/>
      <c r="FG775" s="15"/>
      <c r="FH775" s="15"/>
      <c r="FI775" s="15"/>
      <c r="FJ775" s="15"/>
      <c r="FK775" s="15"/>
      <c r="FL775" s="15"/>
      <c r="FM775" s="15"/>
      <c r="FN775" s="15"/>
      <c r="FO775" s="15"/>
      <c r="FP775" s="15"/>
      <c r="FQ775" s="15"/>
      <c r="FR775" s="15"/>
      <c r="FS775" s="15"/>
      <c r="FT775" s="15"/>
      <c r="FU775" s="15"/>
      <c r="FV775" s="15"/>
      <c r="FW775" s="15"/>
      <c r="FX775" s="15"/>
      <c r="FY775" s="15"/>
      <c r="FZ775" s="15"/>
      <c r="GA775" s="15"/>
      <c r="GB775" s="15"/>
      <c r="GC775" s="15"/>
      <c r="GD775" s="15"/>
      <c r="GE775" s="15"/>
      <c r="GF775" s="15"/>
      <c r="GG775" s="15"/>
      <c r="GH775" s="15"/>
      <c r="GI775" s="15"/>
      <c r="GJ775" s="15"/>
      <c r="GK775" s="15"/>
      <c r="GL775" s="15"/>
      <c r="GM775" s="15"/>
      <c r="GN775" s="15"/>
      <c r="GO775" s="15"/>
      <c r="GP775" s="15"/>
      <c r="GQ775" s="15"/>
      <c r="GR775" s="15"/>
      <c r="GS775" s="15"/>
      <c r="GT775" s="15"/>
      <c r="GU775" s="15"/>
      <c r="GV775" s="15"/>
      <c r="GW775" s="15"/>
      <c r="GX775" s="15"/>
      <c r="GY775" s="15"/>
    </row>
    <row r="776" spans="1:207" s="113" customFormat="1" ht="30" customHeight="1" x14ac:dyDescent="0.25">
      <c r="A776" s="228">
        <v>595</v>
      </c>
      <c r="B776" s="78" t="s">
        <v>339</v>
      </c>
      <c r="C776" s="229">
        <v>1964</v>
      </c>
      <c r="D776" s="229" t="s">
        <v>141</v>
      </c>
      <c r="E776" s="184" t="s">
        <v>16</v>
      </c>
      <c r="F776" s="230">
        <v>2</v>
      </c>
      <c r="G776" s="230">
        <v>2</v>
      </c>
      <c r="H776" s="43">
        <v>417.5</v>
      </c>
      <c r="I776" s="41">
        <v>0</v>
      </c>
      <c r="J776" s="41">
        <f t="shared" si="200"/>
        <v>417.5</v>
      </c>
      <c r="K776" s="231">
        <f t="shared" si="202"/>
        <v>22711.27</v>
      </c>
      <c r="L776" s="187">
        <v>0</v>
      </c>
      <c r="M776" s="187">
        <v>0</v>
      </c>
      <c r="N776" s="187">
        <v>0</v>
      </c>
      <c r="O776" s="43">
        <f>'[2]Прод. прилож (2)'!$D$1385</f>
        <v>22711.27</v>
      </c>
      <c r="P776" s="187">
        <f t="shared" si="201"/>
        <v>54.398251497005987</v>
      </c>
      <c r="Q776" s="41">
        <v>9673</v>
      </c>
      <c r="R776" s="57" t="s">
        <v>35</v>
      </c>
      <c r="S776" s="53"/>
      <c r="T776" s="16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  <c r="DV776" s="15"/>
      <c r="DW776" s="15"/>
      <c r="DX776" s="15"/>
      <c r="DY776" s="15"/>
      <c r="DZ776" s="15"/>
      <c r="EA776" s="15"/>
      <c r="EB776" s="15"/>
      <c r="EC776" s="15"/>
      <c r="ED776" s="15"/>
      <c r="EE776" s="15"/>
      <c r="EF776" s="15"/>
      <c r="EG776" s="15"/>
      <c r="EH776" s="15"/>
      <c r="EI776" s="15"/>
      <c r="EJ776" s="15"/>
      <c r="EK776" s="15"/>
      <c r="EL776" s="15"/>
      <c r="EM776" s="15"/>
      <c r="EN776" s="15"/>
      <c r="EO776" s="15"/>
      <c r="EP776" s="15"/>
      <c r="EQ776" s="15"/>
      <c r="ER776" s="15"/>
      <c r="ES776" s="15"/>
      <c r="ET776" s="15"/>
      <c r="EU776" s="15"/>
      <c r="EV776" s="15"/>
      <c r="EW776" s="15"/>
      <c r="EX776" s="15"/>
      <c r="EY776" s="15"/>
      <c r="EZ776" s="15"/>
      <c r="FA776" s="15"/>
      <c r="FB776" s="15"/>
      <c r="FC776" s="15"/>
      <c r="FD776" s="15"/>
      <c r="FE776" s="15"/>
      <c r="FF776" s="15"/>
      <c r="FG776" s="15"/>
      <c r="FH776" s="15"/>
      <c r="FI776" s="15"/>
      <c r="FJ776" s="15"/>
      <c r="FK776" s="15"/>
      <c r="FL776" s="15"/>
      <c r="FM776" s="15"/>
      <c r="FN776" s="15"/>
      <c r="FO776" s="15"/>
      <c r="FP776" s="15"/>
      <c r="FQ776" s="15"/>
      <c r="FR776" s="15"/>
      <c r="FS776" s="15"/>
      <c r="FT776" s="15"/>
      <c r="FU776" s="15"/>
      <c r="FV776" s="15"/>
      <c r="FW776" s="15"/>
      <c r="FX776" s="15"/>
      <c r="FY776" s="15"/>
      <c r="FZ776" s="15"/>
      <c r="GA776" s="15"/>
      <c r="GB776" s="15"/>
      <c r="GC776" s="15"/>
      <c r="GD776" s="15"/>
      <c r="GE776" s="15"/>
      <c r="GF776" s="15"/>
      <c r="GG776" s="15"/>
      <c r="GH776" s="15"/>
      <c r="GI776" s="15"/>
      <c r="GJ776" s="15"/>
      <c r="GK776" s="15"/>
      <c r="GL776" s="15"/>
      <c r="GM776" s="15"/>
      <c r="GN776" s="15"/>
      <c r="GO776" s="15"/>
      <c r="GP776" s="15"/>
      <c r="GQ776" s="15"/>
      <c r="GR776" s="15"/>
      <c r="GS776" s="15"/>
      <c r="GT776" s="15"/>
      <c r="GU776" s="15"/>
      <c r="GV776" s="15"/>
      <c r="GW776" s="15"/>
      <c r="GX776" s="15"/>
      <c r="GY776" s="15"/>
    </row>
    <row r="777" spans="1:207" s="15" customFormat="1" ht="30" customHeight="1" x14ac:dyDescent="0.25">
      <c r="A777" s="228">
        <v>596</v>
      </c>
      <c r="B777" s="78" t="s">
        <v>340</v>
      </c>
      <c r="C777" s="229">
        <v>1964</v>
      </c>
      <c r="D777" s="229" t="s">
        <v>141</v>
      </c>
      <c r="E777" s="184" t="s">
        <v>16</v>
      </c>
      <c r="F777" s="230">
        <v>2</v>
      </c>
      <c r="G777" s="230">
        <v>2</v>
      </c>
      <c r="H777" s="43">
        <v>429.2</v>
      </c>
      <c r="I777" s="41">
        <v>0</v>
      </c>
      <c r="J777" s="41">
        <f t="shared" si="200"/>
        <v>429.2</v>
      </c>
      <c r="K777" s="231">
        <f t="shared" si="202"/>
        <v>22449.16</v>
      </c>
      <c r="L777" s="187">
        <v>0</v>
      </c>
      <c r="M777" s="187">
        <v>0</v>
      </c>
      <c r="N777" s="187">
        <v>0</v>
      </c>
      <c r="O777" s="43">
        <f>'[2]Прод. прилож (2)'!$D$1386</f>
        <v>22449.16</v>
      </c>
      <c r="P777" s="187">
        <f t="shared" si="201"/>
        <v>52.304659832246038</v>
      </c>
      <c r="Q777" s="41">
        <v>9673</v>
      </c>
      <c r="R777" s="57" t="s">
        <v>35</v>
      </c>
      <c r="S777" s="53"/>
      <c r="T777" s="16"/>
    </row>
    <row r="778" spans="1:207" ht="30" customHeight="1" x14ac:dyDescent="0.25">
      <c r="A778" s="315">
        <v>597</v>
      </c>
      <c r="B778" s="327" t="s">
        <v>294</v>
      </c>
      <c r="C778" s="315">
        <v>1964</v>
      </c>
      <c r="D778" s="315" t="s">
        <v>141</v>
      </c>
      <c r="E778" s="315" t="s">
        <v>16</v>
      </c>
      <c r="F778" s="323">
        <v>4</v>
      </c>
      <c r="G778" s="323">
        <v>3</v>
      </c>
      <c r="H778" s="353">
        <v>3441</v>
      </c>
      <c r="I778" s="361">
        <v>0</v>
      </c>
      <c r="J778" s="353">
        <f t="shared" si="200"/>
        <v>3441</v>
      </c>
      <c r="K778" s="224">
        <f t="shared" ref="K778" si="207">SUM(L778:O778)</f>
        <v>6924369.7999999998</v>
      </c>
      <c r="L778" s="235">
        <v>0</v>
      </c>
      <c r="M778" s="235">
        <v>0</v>
      </c>
      <c r="N778" s="235">
        <v>0</v>
      </c>
      <c r="O778" s="144">
        <f>'[1]Прод. прилож (2)'!$D$231</f>
        <v>6924369.7999999998</v>
      </c>
      <c r="P778" s="235">
        <f t="shared" ref="P778" si="208">K778/H778</f>
        <v>2012.3132229003197</v>
      </c>
      <c r="Q778" s="237">
        <v>9673</v>
      </c>
      <c r="R778" s="219" t="s">
        <v>33</v>
      </c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  <c r="BZ778" s="14"/>
      <c r="CA778" s="14"/>
      <c r="CB778" s="14"/>
      <c r="CC778" s="14"/>
      <c r="CD778" s="14"/>
      <c r="CE778" s="14"/>
      <c r="CF778" s="14"/>
      <c r="CG778" s="14"/>
      <c r="CH778" s="14"/>
      <c r="CI778" s="14"/>
      <c r="CJ778" s="14"/>
      <c r="CK778" s="14"/>
      <c r="CL778" s="14"/>
      <c r="CM778" s="14"/>
      <c r="CN778" s="14"/>
      <c r="CO778" s="14"/>
      <c r="CP778" s="14"/>
      <c r="CQ778" s="14"/>
      <c r="CR778" s="14"/>
      <c r="CS778" s="14"/>
      <c r="CT778" s="14"/>
      <c r="CU778" s="14"/>
      <c r="CV778" s="14"/>
      <c r="CW778" s="14"/>
      <c r="CX778" s="14"/>
      <c r="CY778" s="14"/>
      <c r="CZ778" s="14"/>
      <c r="DA778" s="14"/>
      <c r="DB778" s="14"/>
      <c r="DC778" s="14"/>
      <c r="DD778" s="14"/>
      <c r="DE778" s="14"/>
      <c r="DF778" s="14"/>
      <c r="DG778" s="14"/>
      <c r="DH778" s="14"/>
      <c r="DI778" s="14"/>
      <c r="DJ778" s="14"/>
      <c r="DK778" s="14"/>
      <c r="DL778" s="14"/>
      <c r="DM778" s="14"/>
      <c r="DN778" s="14"/>
      <c r="DO778" s="14"/>
      <c r="DP778" s="14"/>
      <c r="DQ778" s="14"/>
      <c r="DR778" s="14"/>
      <c r="DS778" s="14"/>
      <c r="DT778" s="14"/>
      <c r="DU778" s="14"/>
      <c r="DV778" s="14"/>
      <c r="DW778" s="14"/>
      <c r="DX778" s="14"/>
      <c r="DY778" s="14"/>
      <c r="DZ778" s="14"/>
      <c r="EA778" s="14"/>
      <c r="EB778" s="14"/>
      <c r="EC778" s="14"/>
      <c r="ED778" s="14"/>
      <c r="EE778" s="14"/>
      <c r="EF778" s="14"/>
      <c r="EG778" s="14"/>
      <c r="EH778" s="14"/>
      <c r="EI778" s="14"/>
      <c r="EJ778" s="14"/>
      <c r="EK778" s="14"/>
      <c r="EL778" s="14"/>
      <c r="EM778" s="14"/>
      <c r="EN778" s="14"/>
      <c r="EO778" s="14"/>
      <c r="EP778" s="14"/>
      <c r="EQ778" s="14"/>
      <c r="ER778" s="14"/>
      <c r="ES778" s="14"/>
      <c r="ET778" s="14"/>
      <c r="EU778" s="14"/>
      <c r="EV778" s="14"/>
      <c r="EW778" s="14"/>
      <c r="EX778" s="14"/>
      <c r="EY778" s="14"/>
      <c r="EZ778" s="14"/>
      <c r="FA778" s="14"/>
      <c r="FB778" s="14"/>
      <c r="FC778" s="14"/>
      <c r="FD778" s="14"/>
      <c r="FE778" s="14"/>
      <c r="FF778" s="14"/>
      <c r="FG778" s="14"/>
      <c r="FH778" s="14"/>
      <c r="FI778" s="14"/>
      <c r="FJ778" s="14"/>
      <c r="FK778" s="14"/>
      <c r="FL778" s="14"/>
      <c r="FM778" s="14"/>
      <c r="FN778" s="14"/>
      <c r="FO778" s="14"/>
      <c r="FP778" s="14"/>
      <c r="FQ778" s="14"/>
      <c r="FR778" s="14"/>
      <c r="FS778" s="14"/>
      <c r="FT778" s="14"/>
      <c r="FU778" s="14"/>
      <c r="FV778" s="14"/>
      <c r="FW778" s="14"/>
      <c r="FX778" s="14"/>
      <c r="FY778" s="14"/>
      <c r="FZ778" s="14"/>
      <c r="GA778" s="14"/>
      <c r="GB778" s="14"/>
      <c r="GC778" s="14"/>
      <c r="GD778" s="14"/>
      <c r="GE778" s="14"/>
      <c r="GF778" s="14"/>
      <c r="GG778" s="14"/>
      <c r="GH778" s="14"/>
      <c r="GI778" s="14"/>
      <c r="GJ778" s="14"/>
      <c r="GK778" s="14"/>
      <c r="GL778" s="14"/>
      <c r="GM778" s="14"/>
      <c r="GN778" s="14"/>
      <c r="GO778" s="14"/>
      <c r="GP778" s="14"/>
      <c r="GQ778" s="14"/>
      <c r="GR778" s="14"/>
      <c r="GS778" s="14"/>
      <c r="GT778" s="14"/>
      <c r="GU778" s="14"/>
      <c r="GV778" s="14"/>
      <c r="GW778" s="14"/>
      <c r="GX778" s="14"/>
      <c r="GY778" s="14"/>
    </row>
    <row r="779" spans="1:207" s="113" customFormat="1" ht="30" customHeight="1" x14ac:dyDescent="0.25">
      <c r="A779" s="316"/>
      <c r="B779" s="328"/>
      <c r="C779" s="316">
        <v>1964</v>
      </c>
      <c r="D779" s="316" t="s">
        <v>141</v>
      </c>
      <c r="E779" s="316" t="s">
        <v>16</v>
      </c>
      <c r="F779" s="324">
        <v>4</v>
      </c>
      <c r="G779" s="324">
        <v>3</v>
      </c>
      <c r="H779" s="354"/>
      <c r="I779" s="362"/>
      <c r="J779" s="354"/>
      <c r="K779" s="231">
        <f t="shared" si="202"/>
        <v>8641713.8800000008</v>
      </c>
      <c r="L779" s="187">
        <v>0</v>
      </c>
      <c r="M779" s="187">
        <v>0</v>
      </c>
      <c r="N779" s="187">
        <v>0</v>
      </c>
      <c r="O779" s="43">
        <f>'[1]Прод. прилож (2)'!$D$733</f>
        <v>8641713.8800000008</v>
      </c>
      <c r="P779" s="187">
        <f>K779/H778</f>
        <v>2511.3960709096195</v>
      </c>
      <c r="Q779" s="41">
        <v>9673</v>
      </c>
      <c r="R779" s="277" t="s">
        <v>34</v>
      </c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5"/>
      <c r="DC779" s="15"/>
      <c r="DD779" s="15"/>
      <c r="DE779" s="15"/>
      <c r="DF779" s="15"/>
      <c r="DG779" s="15"/>
      <c r="DH779" s="15"/>
      <c r="DI779" s="15"/>
      <c r="DJ779" s="15"/>
      <c r="DK779" s="15"/>
      <c r="DL779" s="15"/>
      <c r="DM779" s="15"/>
      <c r="DN779" s="15"/>
      <c r="DO779" s="15"/>
      <c r="DP779" s="15"/>
      <c r="DQ779" s="15"/>
      <c r="DR779" s="15"/>
      <c r="DS779" s="15"/>
      <c r="DT779" s="15"/>
      <c r="DU779" s="15"/>
      <c r="DV779" s="15"/>
      <c r="DW779" s="15"/>
      <c r="DX779" s="15"/>
      <c r="DY779" s="15"/>
      <c r="DZ779" s="15"/>
      <c r="EA779" s="15"/>
      <c r="EB779" s="15"/>
      <c r="EC779" s="15"/>
      <c r="ED779" s="15"/>
      <c r="EE779" s="15"/>
      <c r="EF779" s="15"/>
      <c r="EG779" s="15"/>
      <c r="EH779" s="15"/>
      <c r="EI779" s="15"/>
      <c r="EJ779" s="15"/>
      <c r="EK779" s="15"/>
      <c r="EL779" s="15"/>
      <c r="EM779" s="15"/>
      <c r="EN779" s="15"/>
      <c r="EO779" s="15"/>
      <c r="EP779" s="15"/>
      <c r="EQ779" s="15"/>
      <c r="ER779" s="15"/>
      <c r="ES779" s="15"/>
      <c r="ET779" s="15"/>
      <c r="EU779" s="15"/>
      <c r="EV779" s="15"/>
      <c r="EW779" s="15"/>
      <c r="EX779" s="15"/>
      <c r="EY779" s="15"/>
      <c r="EZ779" s="15"/>
      <c r="FA779" s="15"/>
      <c r="FB779" s="15"/>
      <c r="FC779" s="15"/>
      <c r="FD779" s="15"/>
      <c r="FE779" s="15"/>
      <c r="FF779" s="15"/>
      <c r="FG779" s="15"/>
      <c r="FH779" s="15"/>
      <c r="FI779" s="15"/>
      <c r="FJ779" s="15"/>
      <c r="FK779" s="15"/>
      <c r="FL779" s="15"/>
      <c r="FM779" s="15"/>
      <c r="FN779" s="15"/>
      <c r="FO779" s="15"/>
      <c r="FP779" s="15"/>
      <c r="FQ779" s="15"/>
      <c r="FR779" s="15"/>
      <c r="FS779" s="15"/>
      <c r="FT779" s="15"/>
      <c r="FU779" s="15"/>
      <c r="FV779" s="15"/>
      <c r="FW779" s="15"/>
      <c r="FX779" s="15"/>
      <c r="FY779" s="15"/>
      <c r="FZ779" s="15"/>
      <c r="GA779" s="15"/>
      <c r="GB779" s="15"/>
      <c r="GC779" s="15"/>
      <c r="GD779" s="15"/>
      <c r="GE779" s="15"/>
      <c r="GF779" s="15"/>
      <c r="GG779" s="15"/>
      <c r="GH779" s="15"/>
      <c r="GI779" s="15"/>
      <c r="GJ779" s="15"/>
      <c r="GK779" s="15"/>
      <c r="GL779" s="15"/>
      <c r="GM779" s="15"/>
      <c r="GN779" s="15"/>
      <c r="GO779" s="15"/>
      <c r="GP779" s="15"/>
      <c r="GQ779" s="15"/>
      <c r="GR779" s="15"/>
      <c r="GS779" s="15"/>
      <c r="GT779" s="15"/>
      <c r="GU779" s="15"/>
      <c r="GV779" s="15"/>
      <c r="GW779" s="15"/>
      <c r="GX779" s="15"/>
      <c r="GY779" s="15"/>
    </row>
    <row r="780" spans="1:207" ht="30" customHeight="1" x14ac:dyDescent="0.25">
      <c r="A780" s="199">
        <v>598</v>
      </c>
      <c r="B780" s="222" t="s">
        <v>295</v>
      </c>
      <c r="C780" s="201">
        <v>1965</v>
      </c>
      <c r="D780" s="201" t="s">
        <v>141</v>
      </c>
      <c r="E780" s="203" t="s">
        <v>16</v>
      </c>
      <c r="F780" s="206">
        <v>4</v>
      </c>
      <c r="G780" s="206">
        <v>4</v>
      </c>
      <c r="H780" s="238">
        <v>2691.5</v>
      </c>
      <c r="I780" s="243">
        <v>0</v>
      </c>
      <c r="J780" s="238">
        <f t="shared" si="200"/>
        <v>2691.5</v>
      </c>
      <c r="K780" s="225">
        <f t="shared" si="202"/>
        <v>98621.63</v>
      </c>
      <c r="L780" s="236">
        <v>0</v>
      </c>
      <c r="M780" s="236">
        <v>0</v>
      </c>
      <c r="N780" s="236">
        <v>0</v>
      </c>
      <c r="O780" s="253">
        <f>'[1]Прод. прилож (2)'!$D$734</f>
        <v>98621.63</v>
      </c>
      <c r="P780" s="236">
        <f t="shared" si="201"/>
        <v>36.641883707969534</v>
      </c>
      <c r="Q780" s="238">
        <v>9673</v>
      </c>
      <c r="R780" s="244" t="s">
        <v>34</v>
      </c>
      <c r="S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  <c r="BZ780" s="14"/>
      <c r="CA780" s="14"/>
      <c r="CB780" s="14"/>
      <c r="CC780" s="14"/>
      <c r="CD780" s="14"/>
      <c r="CE780" s="14"/>
      <c r="CF780" s="14"/>
      <c r="CG780" s="14"/>
      <c r="CH780" s="14"/>
      <c r="CI780" s="14"/>
      <c r="CJ780" s="14"/>
      <c r="CK780" s="14"/>
      <c r="CL780" s="14"/>
      <c r="CM780" s="14"/>
      <c r="CN780" s="14"/>
      <c r="CO780" s="14"/>
      <c r="CP780" s="14"/>
      <c r="CQ780" s="14"/>
      <c r="CR780" s="14"/>
      <c r="CS780" s="14"/>
      <c r="CT780" s="14"/>
      <c r="CU780" s="14"/>
      <c r="CV780" s="14"/>
      <c r="CW780" s="14"/>
      <c r="CX780" s="14"/>
      <c r="CY780" s="14"/>
      <c r="CZ780" s="14"/>
      <c r="DA780" s="14"/>
      <c r="DB780" s="14"/>
      <c r="DC780" s="14"/>
      <c r="DD780" s="14"/>
      <c r="DE780" s="14"/>
      <c r="DF780" s="14"/>
      <c r="DG780" s="14"/>
      <c r="DH780" s="14"/>
      <c r="DI780" s="14"/>
      <c r="DJ780" s="14"/>
      <c r="DK780" s="14"/>
      <c r="DL780" s="14"/>
      <c r="DM780" s="14"/>
      <c r="DN780" s="14"/>
      <c r="DO780" s="14"/>
      <c r="DP780" s="14"/>
      <c r="DQ780" s="14"/>
      <c r="DR780" s="14"/>
      <c r="DS780" s="14"/>
      <c r="DT780" s="14"/>
      <c r="DU780" s="14"/>
      <c r="DV780" s="14"/>
      <c r="DW780" s="14"/>
      <c r="DX780" s="14"/>
      <c r="DY780" s="14"/>
      <c r="DZ780" s="14"/>
      <c r="EA780" s="14"/>
      <c r="EB780" s="14"/>
      <c r="EC780" s="14"/>
      <c r="ED780" s="14"/>
      <c r="EE780" s="14"/>
      <c r="EF780" s="14"/>
      <c r="EG780" s="14"/>
      <c r="EH780" s="14"/>
      <c r="EI780" s="14"/>
      <c r="EJ780" s="14"/>
      <c r="EK780" s="14"/>
      <c r="EL780" s="14"/>
      <c r="EM780" s="14"/>
      <c r="EN780" s="14"/>
      <c r="EO780" s="14"/>
      <c r="EP780" s="14"/>
      <c r="EQ780" s="14"/>
      <c r="ER780" s="14"/>
      <c r="ES780" s="14"/>
      <c r="ET780" s="14"/>
      <c r="EU780" s="14"/>
      <c r="EV780" s="14"/>
      <c r="EW780" s="14"/>
      <c r="EX780" s="14"/>
      <c r="EY780" s="14"/>
      <c r="EZ780" s="14"/>
      <c r="FA780" s="14"/>
      <c r="FB780" s="14"/>
      <c r="FC780" s="14"/>
      <c r="FD780" s="14"/>
      <c r="FE780" s="14"/>
      <c r="FF780" s="14"/>
      <c r="FG780" s="14"/>
      <c r="FH780" s="14"/>
      <c r="FI780" s="14"/>
      <c r="FJ780" s="14"/>
      <c r="FK780" s="14"/>
      <c r="FL780" s="14"/>
      <c r="FM780" s="14"/>
      <c r="FN780" s="14"/>
      <c r="FO780" s="14"/>
      <c r="FP780" s="14"/>
      <c r="FQ780" s="14"/>
      <c r="FR780" s="14"/>
      <c r="FS780" s="14"/>
      <c r="FT780" s="14"/>
      <c r="FU780" s="14"/>
      <c r="FV780" s="14"/>
      <c r="FW780" s="14"/>
      <c r="FX780" s="14"/>
      <c r="FY780" s="14"/>
      <c r="FZ780" s="14"/>
      <c r="GA780" s="14"/>
      <c r="GB780" s="14"/>
      <c r="GC780" s="14"/>
      <c r="GD780" s="14"/>
      <c r="GE780" s="14"/>
      <c r="GF780" s="14"/>
      <c r="GG780" s="14"/>
      <c r="GH780" s="14"/>
      <c r="GI780" s="14"/>
      <c r="GJ780" s="14"/>
      <c r="GK780" s="14"/>
      <c r="GL780" s="14"/>
      <c r="GM780" s="14"/>
      <c r="GN780" s="14"/>
      <c r="GO780" s="14"/>
      <c r="GP780" s="14"/>
      <c r="GQ780" s="14"/>
      <c r="GR780" s="14"/>
      <c r="GS780" s="14"/>
      <c r="GT780" s="14"/>
      <c r="GU780" s="14"/>
      <c r="GV780" s="14"/>
      <c r="GW780" s="14"/>
      <c r="GX780" s="14"/>
      <c r="GY780" s="14"/>
    </row>
    <row r="781" spans="1:207" ht="30" customHeight="1" x14ac:dyDescent="0.25">
      <c r="A781" s="228">
        <v>599</v>
      </c>
      <c r="B781" s="78" t="s">
        <v>1432</v>
      </c>
      <c r="C781" s="229">
        <v>1977</v>
      </c>
      <c r="D781" s="229" t="s">
        <v>141</v>
      </c>
      <c r="E781" s="184" t="s">
        <v>16</v>
      </c>
      <c r="F781" s="230">
        <v>5</v>
      </c>
      <c r="G781" s="230">
        <v>6</v>
      </c>
      <c r="H781" s="41">
        <v>5288.1</v>
      </c>
      <c r="I781" s="122">
        <v>0</v>
      </c>
      <c r="J781" s="41">
        <v>4486.6899999999996</v>
      </c>
      <c r="K781" s="231">
        <f>SUBTOTAL(9,L781:O781)</f>
        <v>3222744</v>
      </c>
      <c r="L781" s="187">
        <v>0</v>
      </c>
      <c r="M781" s="187">
        <v>0</v>
      </c>
      <c r="N781" s="187">
        <v>0</v>
      </c>
      <c r="O781" s="43">
        <f>'[2]Прод. прилож (2)'!$D$1387</f>
        <v>3222744</v>
      </c>
      <c r="P781" s="187">
        <f>K781/H781</f>
        <v>609.43325580076021</v>
      </c>
      <c r="Q781" s="41">
        <v>9673</v>
      </c>
      <c r="R781" s="57" t="s">
        <v>35</v>
      </c>
      <c r="S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  <c r="BZ781" s="14"/>
      <c r="CA781" s="14"/>
      <c r="CB781" s="14"/>
      <c r="CC781" s="14"/>
      <c r="CD781" s="14"/>
      <c r="CE781" s="14"/>
      <c r="CF781" s="14"/>
      <c r="CG781" s="14"/>
      <c r="CH781" s="14"/>
      <c r="CI781" s="14"/>
      <c r="CJ781" s="14"/>
      <c r="CK781" s="14"/>
      <c r="CL781" s="14"/>
      <c r="CM781" s="14"/>
      <c r="CN781" s="14"/>
      <c r="CO781" s="14"/>
      <c r="CP781" s="14"/>
      <c r="CQ781" s="14"/>
      <c r="CR781" s="14"/>
      <c r="CS781" s="14"/>
      <c r="CT781" s="14"/>
      <c r="CU781" s="14"/>
      <c r="CV781" s="14"/>
      <c r="CW781" s="14"/>
      <c r="CX781" s="14"/>
      <c r="CY781" s="14"/>
      <c r="CZ781" s="14"/>
      <c r="DA781" s="14"/>
      <c r="DB781" s="14"/>
      <c r="DC781" s="14"/>
      <c r="DD781" s="14"/>
      <c r="DE781" s="14"/>
      <c r="DF781" s="14"/>
      <c r="DG781" s="14"/>
      <c r="DH781" s="14"/>
      <c r="DI781" s="14"/>
      <c r="DJ781" s="14"/>
      <c r="DK781" s="14"/>
      <c r="DL781" s="14"/>
      <c r="DM781" s="14"/>
      <c r="DN781" s="14"/>
      <c r="DO781" s="14"/>
      <c r="DP781" s="14"/>
      <c r="DQ781" s="14"/>
      <c r="DR781" s="14"/>
      <c r="DS781" s="14"/>
      <c r="DT781" s="14"/>
      <c r="DU781" s="14"/>
      <c r="DV781" s="14"/>
      <c r="DW781" s="14"/>
      <c r="DX781" s="14"/>
      <c r="DY781" s="14"/>
      <c r="DZ781" s="14"/>
      <c r="EA781" s="14"/>
      <c r="EB781" s="14"/>
      <c r="EC781" s="14"/>
      <c r="ED781" s="14"/>
      <c r="EE781" s="14"/>
      <c r="EF781" s="14"/>
      <c r="EG781" s="14"/>
      <c r="EH781" s="14"/>
      <c r="EI781" s="14"/>
      <c r="EJ781" s="14"/>
      <c r="EK781" s="14"/>
      <c r="EL781" s="14"/>
      <c r="EM781" s="14"/>
      <c r="EN781" s="14"/>
      <c r="EO781" s="14"/>
      <c r="EP781" s="14"/>
      <c r="EQ781" s="14"/>
      <c r="ER781" s="14"/>
      <c r="ES781" s="14"/>
      <c r="ET781" s="14"/>
      <c r="EU781" s="14"/>
      <c r="EV781" s="14"/>
      <c r="EW781" s="14"/>
      <c r="EX781" s="14"/>
      <c r="EY781" s="14"/>
      <c r="EZ781" s="14"/>
      <c r="FA781" s="14"/>
      <c r="FB781" s="14"/>
      <c r="FC781" s="14"/>
      <c r="FD781" s="14"/>
      <c r="FE781" s="14"/>
      <c r="FF781" s="14"/>
      <c r="FG781" s="14"/>
      <c r="FH781" s="14"/>
      <c r="FI781" s="14"/>
      <c r="FJ781" s="14"/>
      <c r="FK781" s="14"/>
      <c r="FL781" s="14"/>
      <c r="FM781" s="14"/>
      <c r="FN781" s="14"/>
      <c r="FO781" s="14"/>
      <c r="FP781" s="14"/>
      <c r="FQ781" s="14"/>
      <c r="FR781" s="14"/>
      <c r="FS781" s="14"/>
      <c r="FT781" s="14"/>
      <c r="FU781" s="14"/>
      <c r="FV781" s="14"/>
      <c r="FW781" s="14"/>
      <c r="FX781" s="14"/>
      <c r="FY781" s="14"/>
      <c r="FZ781" s="14"/>
      <c r="GA781" s="14"/>
      <c r="GB781" s="14"/>
      <c r="GC781" s="14"/>
      <c r="GD781" s="14"/>
      <c r="GE781" s="14"/>
      <c r="GF781" s="14"/>
      <c r="GG781" s="14"/>
      <c r="GH781" s="14"/>
      <c r="GI781" s="14"/>
      <c r="GJ781" s="14"/>
      <c r="GK781" s="14"/>
      <c r="GL781" s="14"/>
      <c r="GM781" s="14"/>
      <c r="GN781" s="14"/>
      <c r="GO781" s="14"/>
      <c r="GP781" s="14"/>
      <c r="GQ781" s="14"/>
      <c r="GR781" s="14"/>
      <c r="GS781" s="14"/>
      <c r="GT781" s="14"/>
      <c r="GU781" s="14"/>
      <c r="GV781" s="14"/>
      <c r="GW781" s="14"/>
      <c r="GX781" s="14"/>
      <c r="GY781" s="14"/>
    </row>
    <row r="782" spans="1:207" s="15" customFormat="1" ht="30" customHeight="1" x14ac:dyDescent="0.25">
      <c r="A782" s="228">
        <v>600</v>
      </c>
      <c r="B782" s="78" t="s">
        <v>336</v>
      </c>
      <c r="C782" s="229">
        <v>1957</v>
      </c>
      <c r="D782" s="229" t="s">
        <v>141</v>
      </c>
      <c r="E782" s="184" t="s">
        <v>713</v>
      </c>
      <c r="F782" s="230">
        <v>2</v>
      </c>
      <c r="G782" s="230">
        <v>2</v>
      </c>
      <c r="H782" s="43">
        <v>693.8</v>
      </c>
      <c r="I782" s="41">
        <v>0</v>
      </c>
      <c r="J782" s="41">
        <f t="shared" si="200"/>
        <v>693.8</v>
      </c>
      <c r="K782" s="231">
        <f t="shared" si="202"/>
        <v>9023.26</v>
      </c>
      <c r="L782" s="187">
        <v>0</v>
      </c>
      <c r="M782" s="187">
        <v>0</v>
      </c>
      <c r="N782" s="187">
        <v>0</v>
      </c>
      <c r="O782" s="43">
        <f>'[2]Прод. прилож (2)'!$D$1388</f>
        <v>9023.26</v>
      </c>
      <c r="P782" s="187">
        <f t="shared" si="201"/>
        <v>13.005563562986453</v>
      </c>
      <c r="Q782" s="41">
        <v>9673</v>
      </c>
      <c r="R782" s="57" t="s">
        <v>35</v>
      </c>
      <c r="S782" s="53"/>
      <c r="T782" s="16"/>
    </row>
    <row r="783" spans="1:207" s="14" customFormat="1" ht="30" customHeight="1" x14ac:dyDescent="0.25">
      <c r="A783" s="329">
        <v>601</v>
      </c>
      <c r="B783" s="327" t="s">
        <v>296</v>
      </c>
      <c r="C783" s="313">
        <v>1967</v>
      </c>
      <c r="D783" s="315" t="s">
        <v>141</v>
      </c>
      <c r="E783" s="313" t="s">
        <v>16</v>
      </c>
      <c r="F783" s="343">
        <v>2</v>
      </c>
      <c r="G783" s="343">
        <v>2</v>
      </c>
      <c r="H783" s="349">
        <v>571.1</v>
      </c>
      <c r="I783" s="351">
        <v>279.40000000000003</v>
      </c>
      <c r="J783" s="351">
        <v>291.7</v>
      </c>
      <c r="K783" s="231">
        <f t="shared" ref="K783" si="209">SUM(L783:O783)</f>
        <v>233276.27</v>
      </c>
      <c r="L783" s="187">
        <v>0</v>
      </c>
      <c r="M783" s="187">
        <f>'[1]Прод. прилож (2)'!$D$233</f>
        <v>233276.27</v>
      </c>
      <c r="N783" s="187">
        <v>0</v>
      </c>
      <c r="O783" s="43">
        <v>0</v>
      </c>
      <c r="P783" s="187">
        <f t="shared" ref="P783" si="210">K783/H783</f>
        <v>408.46834179653297</v>
      </c>
      <c r="Q783" s="41">
        <v>9673</v>
      </c>
      <c r="R783" s="57" t="s">
        <v>33</v>
      </c>
      <c r="S783" s="126"/>
    </row>
    <row r="784" spans="1:207" s="14" customFormat="1" ht="30" customHeight="1" x14ac:dyDescent="0.25">
      <c r="A784" s="330"/>
      <c r="B784" s="328"/>
      <c r="C784" s="314"/>
      <c r="D784" s="316"/>
      <c r="E784" s="314"/>
      <c r="F784" s="344"/>
      <c r="G784" s="344"/>
      <c r="H784" s="350"/>
      <c r="I784" s="352"/>
      <c r="J784" s="352"/>
      <c r="K784" s="231">
        <f t="shared" ref="K784:K789" si="211">SUM(L784:O784)</f>
        <v>1582758.65</v>
      </c>
      <c r="L784" s="187">
        <v>0</v>
      </c>
      <c r="M784" s="187">
        <v>0</v>
      </c>
      <c r="N784" s="187">
        <v>0</v>
      </c>
      <c r="O784" s="43">
        <f>'[1]Прод. прилож (2)'!$D$736</f>
        <v>1582758.65</v>
      </c>
      <c r="P784" s="187">
        <f>K784/H783</f>
        <v>2771.4212046926982</v>
      </c>
      <c r="Q784" s="41">
        <v>9673</v>
      </c>
      <c r="R784" s="57" t="s">
        <v>34</v>
      </c>
    </row>
    <row r="785" spans="1:207" s="14" customFormat="1" ht="30" customHeight="1" x14ac:dyDescent="0.25">
      <c r="A785" s="228">
        <v>602</v>
      </c>
      <c r="B785" s="78" t="s">
        <v>297</v>
      </c>
      <c r="C785" s="184">
        <v>1964</v>
      </c>
      <c r="D785" s="229" t="s">
        <v>141</v>
      </c>
      <c r="E785" s="184" t="s">
        <v>16</v>
      </c>
      <c r="F785" s="230">
        <v>2</v>
      </c>
      <c r="G785" s="230">
        <v>2</v>
      </c>
      <c r="H785" s="231">
        <v>405.9</v>
      </c>
      <c r="I785" s="232">
        <v>0</v>
      </c>
      <c r="J785" s="232">
        <v>245.7</v>
      </c>
      <c r="K785" s="231">
        <f t="shared" si="211"/>
        <v>4853766.29</v>
      </c>
      <c r="L785" s="187">
        <v>0</v>
      </c>
      <c r="M785" s="187">
        <v>0</v>
      </c>
      <c r="N785" s="187">
        <v>0</v>
      </c>
      <c r="O785" s="43">
        <f>'[1]Прод. прилож (2)'!$D$234</f>
        <v>4853766.29</v>
      </c>
      <c r="P785" s="187">
        <f t="shared" ref="P785:P789" si="212">K785/H785</f>
        <v>11958.034712983494</v>
      </c>
      <c r="Q785" s="41">
        <v>9673</v>
      </c>
      <c r="R785" s="57" t="s">
        <v>33</v>
      </c>
      <c r="S785" s="126"/>
    </row>
    <row r="786" spans="1:207" s="14" customFormat="1" ht="30" customHeight="1" x14ac:dyDescent="0.25">
      <c r="A786" s="228">
        <v>603</v>
      </c>
      <c r="B786" s="78" t="s">
        <v>298</v>
      </c>
      <c r="C786" s="184">
        <v>1963</v>
      </c>
      <c r="D786" s="229" t="s">
        <v>141</v>
      </c>
      <c r="E786" s="184" t="s">
        <v>16</v>
      </c>
      <c r="F786" s="230">
        <v>2</v>
      </c>
      <c r="G786" s="230">
        <v>2</v>
      </c>
      <c r="H786" s="231">
        <v>421.4</v>
      </c>
      <c r="I786" s="232">
        <v>0</v>
      </c>
      <c r="J786" s="232">
        <v>253.5</v>
      </c>
      <c r="K786" s="231">
        <f t="shared" si="211"/>
        <v>21109.56</v>
      </c>
      <c r="L786" s="187">
        <v>0</v>
      </c>
      <c r="M786" s="187">
        <v>0</v>
      </c>
      <c r="N786" s="187">
        <v>0</v>
      </c>
      <c r="O786" s="43">
        <f>'[1]Прод. прилож (2)'!$D$737</f>
        <v>21109.56</v>
      </c>
      <c r="P786" s="187">
        <f t="shared" si="212"/>
        <v>50.093877551020412</v>
      </c>
      <c r="Q786" s="41">
        <v>9673</v>
      </c>
      <c r="R786" s="57" t="s">
        <v>34</v>
      </c>
    </row>
    <row r="787" spans="1:207" s="14" customFormat="1" ht="30" customHeight="1" x14ac:dyDescent="0.25">
      <c r="A787" s="228">
        <v>604</v>
      </c>
      <c r="B787" s="78" t="s">
        <v>299</v>
      </c>
      <c r="C787" s="184">
        <v>1963</v>
      </c>
      <c r="D787" s="229" t="s">
        <v>141</v>
      </c>
      <c r="E787" s="184" t="s">
        <v>16</v>
      </c>
      <c r="F787" s="230">
        <v>2</v>
      </c>
      <c r="G787" s="230">
        <v>2</v>
      </c>
      <c r="H787" s="231">
        <v>417.3</v>
      </c>
      <c r="I787" s="232">
        <v>0</v>
      </c>
      <c r="J787" s="232">
        <v>254.7</v>
      </c>
      <c r="K787" s="231">
        <f t="shared" si="211"/>
        <v>20521.689999999999</v>
      </c>
      <c r="L787" s="187">
        <v>0</v>
      </c>
      <c r="M787" s="187">
        <v>0</v>
      </c>
      <c r="N787" s="187">
        <v>0</v>
      </c>
      <c r="O787" s="43">
        <f>'[1]Прод. прилож (2)'!$D$738</f>
        <v>20521.689999999999</v>
      </c>
      <c r="P787" s="187">
        <f t="shared" si="212"/>
        <v>49.177306494128921</v>
      </c>
      <c r="Q787" s="41">
        <v>9673</v>
      </c>
      <c r="R787" s="57" t="s">
        <v>34</v>
      </c>
    </row>
    <row r="788" spans="1:207" s="14" customFormat="1" ht="30" customHeight="1" x14ac:dyDescent="0.25">
      <c r="A788" s="228">
        <v>605</v>
      </c>
      <c r="B788" s="78" t="s">
        <v>300</v>
      </c>
      <c r="C788" s="184">
        <v>1963</v>
      </c>
      <c r="D788" s="229" t="s">
        <v>141</v>
      </c>
      <c r="E788" s="184" t="s">
        <v>16</v>
      </c>
      <c r="F788" s="230">
        <v>2</v>
      </c>
      <c r="G788" s="230">
        <v>2</v>
      </c>
      <c r="H788" s="231">
        <v>410.2</v>
      </c>
      <c r="I788" s="231">
        <v>0</v>
      </c>
      <c r="J788" s="231">
        <v>255.6</v>
      </c>
      <c r="K788" s="231">
        <f t="shared" si="211"/>
        <v>16591.73</v>
      </c>
      <c r="L788" s="187">
        <v>0</v>
      </c>
      <c r="M788" s="187">
        <v>0</v>
      </c>
      <c r="N788" s="187">
        <v>0</v>
      </c>
      <c r="O788" s="43">
        <f>'[2]Прод. прилож (2)'!$D$1389</f>
        <v>16591.73</v>
      </c>
      <c r="P788" s="187">
        <f t="shared" si="212"/>
        <v>40.447903461725986</v>
      </c>
      <c r="Q788" s="41">
        <v>9673</v>
      </c>
      <c r="R788" s="57" t="s">
        <v>35</v>
      </c>
    </row>
    <row r="789" spans="1:207" s="14" customFormat="1" ht="30" customHeight="1" x14ac:dyDescent="0.25">
      <c r="A789" s="228">
        <v>606</v>
      </c>
      <c r="B789" s="78" t="s">
        <v>301</v>
      </c>
      <c r="C789" s="184">
        <v>1963</v>
      </c>
      <c r="D789" s="229" t="s">
        <v>141</v>
      </c>
      <c r="E789" s="184" t="s">
        <v>16</v>
      </c>
      <c r="F789" s="230">
        <v>2</v>
      </c>
      <c r="G789" s="230">
        <v>2</v>
      </c>
      <c r="H789" s="231">
        <v>416.6</v>
      </c>
      <c r="I789" s="231">
        <v>0</v>
      </c>
      <c r="J789" s="231">
        <v>257.5</v>
      </c>
      <c r="K789" s="231">
        <f t="shared" si="211"/>
        <v>16749.46</v>
      </c>
      <c r="L789" s="187">
        <v>0</v>
      </c>
      <c r="M789" s="187">
        <v>0</v>
      </c>
      <c r="N789" s="187">
        <v>0</v>
      </c>
      <c r="O789" s="41">
        <f>'[2]Прод. прилож (2)'!$D$1390</f>
        <v>16749.46</v>
      </c>
      <c r="P789" s="187">
        <f t="shared" si="212"/>
        <v>40.2051368218915</v>
      </c>
      <c r="Q789" s="41">
        <v>9673</v>
      </c>
      <c r="R789" s="57" t="s">
        <v>35</v>
      </c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  <c r="FE789" s="2"/>
      <c r="FF789" s="2"/>
      <c r="FG789" s="2"/>
      <c r="FH789" s="2"/>
      <c r="FI789" s="2"/>
      <c r="FJ789" s="2"/>
      <c r="FK789" s="2"/>
      <c r="FL789" s="2"/>
      <c r="FM789" s="2"/>
      <c r="FN789" s="2"/>
      <c r="FO789" s="2"/>
      <c r="FP789" s="2"/>
      <c r="FQ789" s="2"/>
      <c r="FR789" s="2"/>
      <c r="FS789" s="2"/>
      <c r="FT789" s="2"/>
      <c r="FU789" s="2"/>
      <c r="FV789" s="2"/>
      <c r="FW789" s="2"/>
      <c r="FX789" s="2"/>
      <c r="FY789" s="2"/>
      <c r="FZ789" s="2"/>
      <c r="GA789" s="2"/>
      <c r="GB789" s="2"/>
      <c r="GC789" s="2"/>
      <c r="GD789" s="2"/>
      <c r="GE789" s="2"/>
      <c r="GF789" s="2"/>
      <c r="GG789" s="2"/>
      <c r="GH789" s="2"/>
      <c r="GI789" s="2"/>
      <c r="GJ789" s="2"/>
      <c r="GK789" s="2"/>
      <c r="GL789" s="2"/>
      <c r="GM789" s="2"/>
      <c r="GN789" s="2"/>
      <c r="GO789" s="2"/>
      <c r="GP789" s="2"/>
      <c r="GQ789" s="2"/>
      <c r="GR789" s="2"/>
      <c r="GS789" s="2"/>
      <c r="GT789" s="2"/>
      <c r="GU789" s="2"/>
      <c r="GV789" s="2"/>
      <c r="GW789" s="2"/>
      <c r="GX789" s="2"/>
      <c r="GY789" s="2"/>
    </row>
    <row r="790" spans="1:207" s="14" customFormat="1" ht="30" customHeight="1" x14ac:dyDescent="0.25">
      <c r="A790" s="228">
        <v>607</v>
      </c>
      <c r="B790" s="221" t="s">
        <v>304</v>
      </c>
      <c r="C790" s="202">
        <v>1963</v>
      </c>
      <c r="D790" s="200" t="s">
        <v>141</v>
      </c>
      <c r="E790" s="202" t="s">
        <v>16</v>
      </c>
      <c r="F790" s="205">
        <v>2</v>
      </c>
      <c r="G790" s="205">
        <v>2</v>
      </c>
      <c r="H790" s="224">
        <v>696.2</v>
      </c>
      <c r="I790" s="226">
        <v>0</v>
      </c>
      <c r="J790" s="226">
        <v>266.89999999999998</v>
      </c>
      <c r="K790" s="224">
        <f>SUM(L790:O790)</f>
        <v>9267070.0099999998</v>
      </c>
      <c r="L790" s="235">
        <v>0</v>
      </c>
      <c r="M790" s="235">
        <v>0</v>
      </c>
      <c r="N790" s="235">
        <v>0</v>
      </c>
      <c r="O790" s="237">
        <f>'[1]Прод. прилож (2)'!$D$236</f>
        <v>9267070.0099999998</v>
      </c>
      <c r="P790" s="235">
        <f>K790/H790</f>
        <v>13310.930781384659</v>
      </c>
      <c r="Q790" s="237">
        <v>9673</v>
      </c>
      <c r="R790" s="259" t="s">
        <v>33</v>
      </c>
      <c r="S790" s="126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  <c r="FE790" s="2"/>
      <c r="FF790" s="2"/>
      <c r="FG790" s="2"/>
      <c r="FH790" s="2"/>
      <c r="FI790" s="2"/>
      <c r="FJ790" s="2"/>
      <c r="FK790" s="2"/>
      <c r="FL790" s="2"/>
      <c r="FM790" s="2"/>
      <c r="FN790" s="2"/>
      <c r="FO790" s="2"/>
      <c r="FP790" s="2"/>
      <c r="FQ790" s="2"/>
      <c r="FR790" s="2"/>
      <c r="FS790" s="2"/>
      <c r="FT790" s="2"/>
      <c r="FU790" s="2"/>
      <c r="FV790" s="2"/>
      <c r="FW790" s="2"/>
      <c r="FX790" s="2"/>
      <c r="FY790" s="2"/>
      <c r="FZ790" s="2"/>
      <c r="GA790" s="2"/>
      <c r="GB790" s="2"/>
      <c r="GC790" s="2"/>
      <c r="GD790" s="2"/>
      <c r="GE790" s="2"/>
      <c r="GF790" s="2"/>
      <c r="GG790" s="2"/>
      <c r="GH790" s="2"/>
      <c r="GI790" s="2"/>
      <c r="GJ790" s="2"/>
      <c r="GK790" s="2"/>
      <c r="GL790" s="2"/>
      <c r="GM790" s="2"/>
      <c r="GN790" s="2"/>
      <c r="GO790" s="2"/>
      <c r="GP790" s="2"/>
      <c r="GQ790" s="2"/>
      <c r="GR790" s="2"/>
      <c r="GS790" s="2"/>
      <c r="GT790" s="2"/>
      <c r="GU790" s="2"/>
      <c r="GV790" s="2"/>
      <c r="GW790" s="2"/>
      <c r="GX790" s="2"/>
      <c r="GY790" s="2"/>
    </row>
    <row r="791" spans="1:207" s="15" customFormat="1" ht="30" customHeight="1" x14ac:dyDescent="0.25">
      <c r="A791" s="228">
        <v>608</v>
      </c>
      <c r="B791" s="78" t="s">
        <v>327</v>
      </c>
      <c r="C791" s="184">
        <v>1963</v>
      </c>
      <c r="D791" s="229" t="s">
        <v>141</v>
      </c>
      <c r="E791" s="184" t="s">
        <v>16</v>
      </c>
      <c r="F791" s="230">
        <v>2</v>
      </c>
      <c r="G791" s="230">
        <v>1</v>
      </c>
      <c r="H791" s="231">
        <v>314</v>
      </c>
      <c r="I791" s="232">
        <v>0</v>
      </c>
      <c r="J791" s="232">
        <v>196.2</v>
      </c>
      <c r="K791" s="231">
        <f>SUM(L791:O791)</f>
        <v>15572.64</v>
      </c>
      <c r="L791" s="187">
        <v>0</v>
      </c>
      <c r="M791" s="187">
        <v>0</v>
      </c>
      <c r="N791" s="187">
        <v>0</v>
      </c>
      <c r="O791" s="41">
        <f>'[1]Прод. прилож (2)'!$D$740</f>
        <v>15572.64</v>
      </c>
      <c r="P791" s="187">
        <f>K791/H791</f>
        <v>49.594394904458596</v>
      </c>
      <c r="Q791" s="41">
        <v>9673</v>
      </c>
      <c r="R791" s="57" t="s">
        <v>34</v>
      </c>
      <c r="S791" s="16"/>
      <c r="T791" s="16"/>
    </row>
    <row r="792" spans="1:207" s="14" customFormat="1" ht="30" customHeight="1" x14ac:dyDescent="0.25">
      <c r="A792" s="228">
        <v>609</v>
      </c>
      <c r="B792" s="222" t="s">
        <v>309</v>
      </c>
      <c r="C792" s="203">
        <v>1965</v>
      </c>
      <c r="D792" s="201" t="s">
        <v>141</v>
      </c>
      <c r="E792" s="203" t="s">
        <v>16</v>
      </c>
      <c r="F792" s="206">
        <v>2</v>
      </c>
      <c r="G792" s="206">
        <v>2</v>
      </c>
      <c r="H792" s="231">
        <v>673</v>
      </c>
      <c r="I792" s="227">
        <v>0</v>
      </c>
      <c r="J792" s="227">
        <v>613.9</v>
      </c>
      <c r="K792" s="225">
        <f t="shared" ref="K792:K794" si="213">SUM(L792:O792)</f>
        <v>6879368.3099999996</v>
      </c>
      <c r="L792" s="236">
        <v>0</v>
      </c>
      <c r="M792" s="236">
        <v>0</v>
      </c>
      <c r="N792" s="236">
        <v>0</v>
      </c>
      <c r="O792" s="238">
        <f>'[1]Прод. прилож (2)'!$D$238</f>
        <v>6879368.3099999996</v>
      </c>
      <c r="P792" s="236">
        <f t="shared" ref="P792:P794" si="214">K792/H792</f>
        <v>10221.943997028231</v>
      </c>
      <c r="Q792" s="238">
        <v>9673</v>
      </c>
      <c r="R792" s="244" t="s">
        <v>33</v>
      </c>
      <c r="S792" s="126"/>
      <c r="T792" s="17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  <c r="FE792" s="2"/>
      <c r="FF792" s="2"/>
      <c r="FG792" s="2"/>
      <c r="FH792" s="2"/>
      <c r="FI792" s="2"/>
      <c r="FJ792" s="2"/>
      <c r="FK792" s="2"/>
      <c r="FL792" s="2"/>
      <c r="FM792" s="2"/>
      <c r="FN792" s="2"/>
      <c r="FO792" s="2"/>
      <c r="FP792" s="2"/>
      <c r="FQ792" s="2"/>
      <c r="FR792" s="2"/>
      <c r="FS792" s="2"/>
      <c r="FT792" s="2"/>
      <c r="FU792" s="2"/>
      <c r="FV792" s="2"/>
      <c r="FW792" s="2"/>
      <c r="FX792" s="2"/>
      <c r="FY792" s="2"/>
      <c r="FZ792" s="2"/>
      <c r="GA792" s="2"/>
      <c r="GB792" s="2"/>
      <c r="GC792" s="2"/>
      <c r="GD792" s="2"/>
      <c r="GE792" s="2"/>
      <c r="GF792" s="2"/>
      <c r="GG792" s="2"/>
      <c r="GH792" s="2"/>
      <c r="GI792" s="2"/>
      <c r="GJ792" s="2"/>
      <c r="GK792" s="2"/>
      <c r="GL792" s="2"/>
      <c r="GM792" s="2"/>
      <c r="GN792" s="2"/>
      <c r="GO792" s="2"/>
      <c r="GP792" s="2"/>
      <c r="GQ792" s="2"/>
      <c r="GR792" s="2"/>
      <c r="GS792" s="2"/>
      <c r="GT792" s="2"/>
      <c r="GU792" s="2"/>
      <c r="GV792" s="2"/>
      <c r="GW792" s="2"/>
      <c r="GX792" s="2"/>
      <c r="GY792" s="2"/>
    </row>
    <row r="793" spans="1:207" s="14" customFormat="1" ht="30" customHeight="1" x14ac:dyDescent="0.25">
      <c r="A793" s="228">
        <v>610</v>
      </c>
      <c r="B793" s="221" t="s">
        <v>328</v>
      </c>
      <c r="C793" s="202">
        <v>1966</v>
      </c>
      <c r="D793" s="200" t="s">
        <v>141</v>
      </c>
      <c r="E793" s="202" t="s">
        <v>16</v>
      </c>
      <c r="F793" s="205">
        <v>2</v>
      </c>
      <c r="G793" s="205">
        <v>2</v>
      </c>
      <c r="H793" s="231">
        <v>675.9</v>
      </c>
      <c r="I793" s="226">
        <v>0</v>
      </c>
      <c r="J793" s="226">
        <v>627</v>
      </c>
      <c r="K793" s="224">
        <f t="shared" si="213"/>
        <v>34066.92</v>
      </c>
      <c r="L793" s="235">
        <v>0</v>
      </c>
      <c r="M793" s="235">
        <v>0</v>
      </c>
      <c r="N793" s="235">
        <v>0</v>
      </c>
      <c r="O793" s="237">
        <f>'[1]Прод. прилож (2)'!$D$742</f>
        <v>34066.92</v>
      </c>
      <c r="P793" s="235">
        <f t="shared" si="214"/>
        <v>50.402308033732801</v>
      </c>
      <c r="Q793" s="237">
        <v>9673</v>
      </c>
      <c r="R793" s="259" t="s">
        <v>34</v>
      </c>
      <c r="S793" s="17"/>
      <c r="T793" s="17"/>
    </row>
    <row r="794" spans="1:207" s="113" customFormat="1" ht="30" customHeight="1" x14ac:dyDescent="0.25">
      <c r="A794" s="228">
        <v>611</v>
      </c>
      <c r="B794" s="78" t="s">
        <v>329</v>
      </c>
      <c r="C794" s="184">
        <v>1961</v>
      </c>
      <c r="D794" s="229" t="s">
        <v>141</v>
      </c>
      <c r="E794" s="184" t="s">
        <v>16</v>
      </c>
      <c r="F794" s="230">
        <v>2</v>
      </c>
      <c r="G794" s="230">
        <v>2</v>
      </c>
      <c r="H794" s="231">
        <v>423.8</v>
      </c>
      <c r="I794" s="232">
        <v>0</v>
      </c>
      <c r="J794" s="232">
        <v>382.2</v>
      </c>
      <c r="K794" s="231">
        <f t="shared" si="213"/>
        <v>21467.29</v>
      </c>
      <c r="L794" s="187">
        <v>0</v>
      </c>
      <c r="M794" s="187">
        <v>0</v>
      </c>
      <c r="N794" s="187">
        <v>0</v>
      </c>
      <c r="O794" s="41">
        <f>'[1]Прод. прилож (2)'!$D$743</f>
        <v>21467.29</v>
      </c>
      <c r="P794" s="187">
        <f t="shared" si="214"/>
        <v>50.654294478527611</v>
      </c>
      <c r="Q794" s="41">
        <v>9673</v>
      </c>
      <c r="R794" s="57" t="s">
        <v>34</v>
      </c>
      <c r="S794" s="16"/>
      <c r="T794" s="16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5"/>
      <c r="DC794" s="15"/>
      <c r="DD794" s="15"/>
      <c r="DE794" s="15"/>
      <c r="DF794" s="15"/>
      <c r="DG794" s="15"/>
      <c r="DH794" s="15"/>
      <c r="DI794" s="15"/>
      <c r="DJ794" s="15"/>
      <c r="DK794" s="15"/>
      <c r="DL794" s="15"/>
      <c r="DM794" s="15"/>
      <c r="DN794" s="15"/>
      <c r="DO794" s="15"/>
      <c r="DP794" s="15"/>
      <c r="DQ794" s="15"/>
      <c r="DR794" s="15"/>
      <c r="DS794" s="15"/>
      <c r="DT794" s="15"/>
      <c r="DU794" s="15"/>
      <c r="DV794" s="15"/>
      <c r="DW794" s="15"/>
      <c r="DX794" s="15"/>
      <c r="DY794" s="15"/>
      <c r="DZ794" s="15"/>
      <c r="EA794" s="15"/>
      <c r="EB794" s="15"/>
      <c r="EC794" s="15"/>
      <c r="ED794" s="15"/>
      <c r="EE794" s="15"/>
      <c r="EF794" s="15"/>
      <c r="EG794" s="15"/>
      <c r="EH794" s="15"/>
      <c r="EI794" s="15"/>
      <c r="EJ794" s="15"/>
      <c r="EK794" s="15"/>
      <c r="EL794" s="15"/>
      <c r="EM794" s="15"/>
      <c r="EN794" s="15"/>
      <c r="EO794" s="15"/>
      <c r="EP794" s="15"/>
      <c r="EQ794" s="15"/>
      <c r="ER794" s="15"/>
      <c r="ES794" s="15"/>
      <c r="ET794" s="15"/>
      <c r="EU794" s="15"/>
      <c r="EV794" s="15"/>
      <c r="EW794" s="15"/>
      <c r="EX794" s="15"/>
      <c r="EY794" s="15"/>
      <c r="EZ794" s="15"/>
      <c r="FA794" s="15"/>
      <c r="FB794" s="15"/>
      <c r="FC794" s="15"/>
      <c r="FD794" s="15"/>
      <c r="FE794" s="15"/>
      <c r="FF794" s="15"/>
      <c r="FG794" s="15"/>
      <c r="FH794" s="15"/>
      <c r="FI794" s="15"/>
      <c r="FJ794" s="15"/>
      <c r="FK794" s="15"/>
      <c r="FL794" s="15"/>
      <c r="FM794" s="15"/>
      <c r="FN794" s="15"/>
      <c r="FO794" s="15"/>
      <c r="FP794" s="15"/>
      <c r="FQ794" s="15"/>
      <c r="FR794" s="15"/>
      <c r="FS794" s="15"/>
      <c r="FT794" s="15"/>
      <c r="FU794" s="15"/>
      <c r="FV794" s="15"/>
      <c r="FW794" s="15"/>
      <c r="FX794" s="15"/>
      <c r="FY794" s="15"/>
      <c r="FZ794" s="15"/>
      <c r="GA794" s="15"/>
      <c r="GB794" s="15"/>
      <c r="GC794" s="15"/>
      <c r="GD794" s="15"/>
      <c r="GE794" s="15"/>
      <c r="GF794" s="15"/>
      <c r="GG794" s="15"/>
      <c r="GH794" s="15"/>
      <c r="GI794" s="15"/>
      <c r="GJ794" s="15"/>
      <c r="GK794" s="15"/>
      <c r="GL794" s="15"/>
      <c r="GM794" s="15"/>
      <c r="GN794" s="15"/>
      <c r="GO794" s="15"/>
      <c r="GP794" s="15"/>
      <c r="GQ794" s="15"/>
      <c r="GR794" s="15"/>
      <c r="GS794" s="15"/>
      <c r="GT794" s="15"/>
      <c r="GU794" s="15"/>
      <c r="GV794" s="15"/>
      <c r="GW794" s="15"/>
      <c r="GX794" s="15"/>
      <c r="GY794" s="15"/>
    </row>
    <row r="795" spans="1:207" s="14" customFormat="1" ht="30" customHeight="1" x14ac:dyDescent="0.25">
      <c r="A795" s="329">
        <v>612</v>
      </c>
      <c r="B795" s="327" t="s">
        <v>302</v>
      </c>
      <c r="C795" s="313">
        <v>1962</v>
      </c>
      <c r="D795" s="313">
        <v>1997</v>
      </c>
      <c r="E795" s="313" t="s">
        <v>16</v>
      </c>
      <c r="F795" s="343">
        <v>2</v>
      </c>
      <c r="G795" s="343">
        <v>2</v>
      </c>
      <c r="H795" s="349">
        <v>419.8</v>
      </c>
      <c r="I795" s="351">
        <v>0</v>
      </c>
      <c r="J795" s="351">
        <v>386.2</v>
      </c>
      <c r="K795" s="231">
        <f t="shared" ref="K795:K805" si="215">SUM(L795:O795)</f>
        <v>4760583.79</v>
      </c>
      <c r="L795" s="187">
        <v>0</v>
      </c>
      <c r="M795" s="187">
        <v>0</v>
      </c>
      <c r="N795" s="187">
        <v>0</v>
      </c>
      <c r="O795" s="41">
        <f>'[1]Прод. прилож (2)'!$D$240</f>
        <v>4760583.79</v>
      </c>
      <c r="P795" s="187">
        <f>K795/H795</f>
        <v>11340.123368270604</v>
      </c>
      <c r="Q795" s="41">
        <v>9673</v>
      </c>
      <c r="R795" s="57" t="s">
        <v>33</v>
      </c>
      <c r="S795" s="126"/>
      <c r="T795" s="17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  <c r="FE795" s="2"/>
      <c r="FF795" s="2"/>
      <c r="FG795" s="2"/>
      <c r="FH795" s="2"/>
      <c r="FI795" s="2"/>
      <c r="FJ795" s="2"/>
      <c r="FK795" s="2"/>
      <c r="FL795" s="2"/>
      <c r="FM795" s="2"/>
      <c r="FN795" s="2"/>
      <c r="FO795" s="2"/>
      <c r="FP795" s="2"/>
      <c r="FQ795" s="2"/>
      <c r="FR795" s="2"/>
      <c r="FS795" s="2"/>
      <c r="FT795" s="2"/>
      <c r="FU795" s="2"/>
      <c r="FV795" s="2"/>
      <c r="FW795" s="2"/>
      <c r="FX795" s="2"/>
      <c r="FY795" s="2"/>
      <c r="FZ795" s="2"/>
      <c r="GA795" s="2"/>
      <c r="GB795" s="2"/>
      <c r="GC795" s="2"/>
      <c r="GD795" s="2"/>
      <c r="GE795" s="2"/>
      <c r="GF795" s="2"/>
      <c r="GG795" s="2"/>
      <c r="GH795" s="2"/>
      <c r="GI795" s="2"/>
      <c r="GJ795" s="2"/>
      <c r="GK795" s="2"/>
      <c r="GL795" s="2"/>
      <c r="GM795" s="2"/>
      <c r="GN795" s="2"/>
      <c r="GO795" s="2"/>
      <c r="GP795" s="2"/>
      <c r="GQ795" s="2"/>
      <c r="GR795" s="2"/>
      <c r="GS795" s="2"/>
      <c r="GT795" s="2"/>
      <c r="GU795" s="2"/>
      <c r="GV795" s="2"/>
      <c r="GW795" s="2"/>
      <c r="GX795" s="2"/>
      <c r="GY795" s="2"/>
    </row>
    <row r="796" spans="1:207" s="14" customFormat="1" ht="30" customHeight="1" x14ac:dyDescent="0.25">
      <c r="A796" s="330"/>
      <c r="B796" s="328"/>
      <c r="C796" s="314"/>
      <c r="D796" s="314"/>
      <c r="E796" s="314"/>
      <c r="F796" s="344"/>
      <c r="G796" s="344"/>
      <c r="H796" s="350"/>
      <c r="I796" s="352"/>
      <c r="J796" s="352"/>
      <c r="K796" s="231">
        <f t="shared" si="215"/>
        <v>198557.65</v>
      </c>
      <c r="L796" s="187">
        <v>0</v>
      </c>
      <c r="M796" s="187">
        <v>0</v>
      </c>
      <c r="N796" s="187">
        <v>0</v>
      </c>
      <c r="O796" s="41">
        <f>'[1]Прод. прилож (2)'!$D$745</f>
        <v>198557.65</v>
      </c>
      <c r="P796" s="187">
        <f>K796/H795</f>
        <v>472.9815388280133</v>
      </c>
      <c r="Q796" s="41">
        <v>9673</v>
      </c>
      <c r="R796" s="57" t="s">
        <v>34</v>
      </c>
      <c r="S796" s="126"/>
      <c r="T796" s="17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</row>
    <row r="797" spans="1:207" s="14" customFormat="1" ht="30" customHeight="1" x14ac:dyDescent="0.25">
      <c r="A797" s="228">
        <v>613</v>
      </c>
      <c r="B797" s="78" t="s">
        <v>324</v>
      </c>
      <c r="C797" s="184">
        <v>1963</v>
      </c>
      <c r="D797" s="229" t="s">
        <v>141</v>
      </c>
      <c r="E797" s="184" t="s">
        <v>16</v>
      </c>
      <c r="F797" s="230">
        <v>2</v>
      </c>
      <c r="G797" s="230">
        <v>2</v>
      </c>
      <c r="H797" s="231">
        <v>418.5</v>
      </c>
      <c r="I797" s="232">
        <v>0</v>
      </c>
      <c r="J797" s="232">
        <v>380</v>
      </c>
      <c r="K797" s="231">
        <f t="shared" si="215"/>
        <v>20917.849999999999</v>
      </c>
      <c r="L797" s="187">
        <v>0</v>
      </c>
      <c r="M797" s="187">
        <v>0</v>
      </c>
      <c r="N797" s="187">
        <v>0</v>
      </c>
      <c r="O797" s="41">
        <f>'[1]Прод. прилож (2)'!$D$746</f>
        <v>20917.849999999999</v>
      </c>
      <c r="P797" s="187">
        <f>K797/H797</f>
        <v>49.98291517323775</v>
      </c>
      <c r="Q797" s="41">
        <v>9673</v>
      </c>
      <c r="R797" s="57" t="s">
        <v>34</v>
      </c>
      <c r="S797" s="17"/>
      <c r="T797" s="17"/>
    </row>
    <row r="798" spans="1:207" ht="30" customHeight="1" x14ac:dyDescent="0.25">
      <c r="A798" s="228">
        <v>614</v>
      </c>
      <c r="B798" s="78" t="s">
        <v>1242</v>
      </c>
      <c r="C798" s="202">
        <v>1962</v>
      </c>
      <c r="D798" s="202" t="s">
        <v>141</v>
      </c>
      <c r="E798" s="202" t="s">
        <v>16</v>
      </c>
      <c r="F798" s="205">
        <v>2</v>
      </c>
      <c r="G798" s="205">
        <v>1</v>
      </c>
      <c r="H798" s="251">
        <v>494.8</v>
      </c>
      <c r="I798" s="251">
        <v>0</v>
      </c>
      <c r="J798" s="251">
        <v>494.8</v>
      </c>
      <c r="K798" s="38">
        <f t="shared" si="215"/>
        <v>20762.330000000002</v>
      </c>
      <c r="L798" s="38">
        <v>0</v>
      </c>
      <c r="M798" s="38">
        <v>0</v>
      </c>
      <c r="N798" s="38">
        <v>0</v>
      </c>
      <c r="O798" s="38">
        <f>'[2]Прод. прилож (2)'!$D$1396</f>
        <v>20762.330000000002</v>
      </c>
      <c r="P798" s="41">
        <f>K798/H798</f>
        <v>41.961054971705742</v>
      </c>
      <c r="Q798" s="41">
        <v>9673</v>
      </c>
      <c r="R798" s="31" t="s">
        <v>35</v>
      </c>
      <c r="S798" s="2"/>
      <c r="T798" s="2"/>
      <c r="U798" s="2"/>
    </row>
    <row r="799" spans="1:207" s="14" customFormat="1" ht="30" customHeight="1" x14ac:dyDescent="0.25">
      <c r="A799" s="228">
        <v>615</v>
      </c>
      <c r="B799" s="221" t="s">
        <v>1056</v>
      </c>
      <c r="C799" s="202">
        <v>1962</v>
      </c>
      <c r="D799" s="202">
        <v>2009</v>
      </c>
      <c r="E799" s="202" t="s">
        <v>16</v>
      </c>
      <c r="F799" s="205">
        <v>2</v>
      </c>
      <c r="G799" s="205">
        <v>1</v>
      </c>
      <c r="H799" s="224">
        <v>293.7</v>
      </c>
      <c r="I799" s="224">
        <v>0</v>
      </c>
      <c r="J799" s="224">
        <v>270.2</v>
      </c>
      <c r="K799" s="231">
        <f t="shared" si="215"/>
        <v>11986.43</v>
      </c>
      <c r="L799" s="187">
        <v>0</v>
      </c>
      <c r="M799" s="187">
        <v>0</v>
      </c>
      <c r="N799" s="187">
        <v>0</v>
      </c>
      <c r="O799" s="41">
        <f>'[2]Прод. прилож (2)'!$D$1397</f>
        <v>11986.43</v>
      </c>
      <c r="P799" s="187">
        <f t="shared" ref="P799:P801" si="216">K799/H799</f>
        <v>40.811814776983319</v>
      </c>
      <c r="Q799" s="41">
        <v>9673</v>
      </c>
      <c r="R799" s="57" t="s">
        <v>35</v>
      </c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  <c r="FI799" s="2"/>
      <c r="FJ799" s="2"/>
      <c r="FK799" s="2"/>
      <c r="FL799" s="2"/>
      <c r="FM799" s="2"/>
      <c r="FN799" s="2"/>
      <c r="FO799" s="2"/>
      <c r="FP799" s="2"/>
      <c r="FQ799" s="2"/>
      <c r="FR799" s="2"/>
      <c r="FS799" s="2"/>
      <c r="FT799" s="2"/>
      <c r="FU799" s="2"/>
      <c r="FV799" s="2"/>
      <c r="FW799" s="2"/>
      <c r="FX799" s="2"/>
      <c r="FY799" s="2"/>
      <c r="FZ799" s="2"/>
      <c r="GA799" s="2"/>
      <c r="GB799" s="2"/>
      <c r="GC799" s="2"/>
      <c r="GD799" s="2"/>
      <c r="GE799" s="2"/>
      <c r="GF799" s="2"/>
      <c r="GG799" s="2"/>
      <c r="GH799" s="2"/>
      <c r="GI799" s="2"/>
      <c r="GJ799" s="2"/>
      <c r="GK799" s="2"/>
      <c r="GL799" s="2"/>
      <c r="GM799" s="2"/>
      <c r="GN799" s="2"/>
      <c r="GO799" s="2"/>
      <c r="GP799" s="2"/>
      <c r="GQ799" s="2"/>
      <c r="GR799" s="2"/>
      <c r="GS799" s="2"/>
      <c r="GT799" s="2"/>
      <c r="GU799" s="2"/>
      <c r="GV799" s="2"/>
      <c r="GW799" s="2"/>
      <c r="GX799" s="2"/>
      <c r="GY799" s="2"/>
    </row>
    <row r="800" spans="1:207" ht="30" customHeight="1" x14ac:dyDescent="0.25">
      <c r="A800" s="228">
        <v>616</v>
      </c>
      <c r="B800" s="78" t="s">
        <v>1057</v>
      </c>
      <c r="C800" s="184">
        <v>1962</v>
      </c>
      <c r="D800" s="184">
        <v>2012</v>
      </c>
      <c r="E800" s="184" t="s">
        <v>16</v>
      </c>
      <c r="F800" s="230">
        <v>2</v>
      </c>
      <c r="G800" s="230">
        <v>1</v>
      </c>
      <c r="H800" s="231">
        <v>294.39999999999998</v>
      </c>
      <c r="I800" s="231">
        <v>0</v>
      </c>
      <c r="J800" s="231">
        <v>270.60000000000002</v>
      </c>
      <c r="K800" s="231">
        <f t="shared" si="215"/>
        <v>14294.26</v>
      </c>
      <c r="L800" s="187">
        <v>0</v>
      </c>
      <c r="M800" s="187">
        <v>0</v>
      </c>
      <c r="N800" s="187">
        <v>0</v>
      </c>
      <c r="O800" s="41">
        <f>'[2]Прод. прилож (2)'!$D$1398</f>
        <v>14294.26</v>
      </c>
      <c r="P800" s="187">
        <f t="shared" si="216"/>
        <v>48.553872282608701</v>
      </c>
      <c r="Q800" s="41">
        <v>9673</v>
      </c>
      <c r="R800" s="57" t="s">
        <v>35</v>
      </c>
      <c r="S800" s="14"/>
    </row>
    <row r="801" spans="1:207" ht="30" customHeight="1" x14ac:dyDescent="0.25">
      <c r="A801" s="228">
        <v>617</v>
      </c>
      <c r="B801" s="78" t="s">
        <v>1058</v>
      </c>
      <c r="C801" s="184">
        <v>1962</v>
      </c>
      <c r="D801" s="184">
        <v>2011</v>
      </c>
      <c r="E801" s="184" t="s">
        <v>16</v>
      </c>
      <c r="F801" s="230">
        <v>2</v>
      </c>
      <c r="G801" s="230">
        <v>1</v>
      </c>
      <c r="H801" s="231">
        <v>294.3</v>
      </c>
      <c r="I801" s="231">
        <v>0</v>
      </c>
      <c r="J801" s="231">
        <v>270.60000000000002</v>
      </c>
      <c r="K801" s="231">
        <f t="shared" si="215"/>
        <v>14393.56</v>
      </c>
      <c r="L801" s="187">
        <v>0</v>
      </c>
      <c r="M801" s="187">
        <v>0</v>
      </c>
      <c r="N801" s="187">
        <v>0</v>
      </c>
      <c r="O801" s="41">
        <f>'[2]Прод. прилож (2)'!$D$1399</f>
        <v>14393.56</v>
      </c>
      <c r="P801" s="187">
        <f t="shared" si="216"/>
        <v>48.907781175671083</v>
      </c>
      <c r="Q801" s="41">
        <v>9673</v>
      </c>
      <c r="R801" s="57" t="s">
        <v>35</v>
      </c>
      <c r="S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  <c r="BZ801" s="14"/>
      <c r="CA801" s="14"/>
      <c r="CB801" s="14"/>
      <c r="CC801" s="14"/>
      <c r="CD801" s="14"/>
      <c r="CE801" s="14"/>
      <c r="CF801" s="14"/>
      <c r="CG801" s="14"/>
      <c r="CH801" s="14"/>
      <c r="CI801" s="14"/>
      <c r="CJ801" s="14"/>
      <c r="CK801" s="14"/>
      <c r="CL801" s="14"/>
      <c r="CM801" s="14"/>
      <c r="CN801" s="14"/>
      <c r="CO801" s="14"/>
      <c r="CP801" s="14"/>
      <c r="CQ801" s="14"/>
      <c r="CR801" s="14"/>
      <c r="CS801" s="14"/>
      <c r="CT801" s="14"/>
      <c r="CU801" s="14"/>
      <c r="CV801" s="14"/>
      <c r="CW801" s="14"/>
      <c r="CX801" s="14"/>
      <c r="CY801" s="14"/>
      <c r="CZ801" s="14"/>
      <c r="DA801" s="14"/>
      <c r="DB801" s="14"/>
      <c r="DC801" s="14"/>
      <c r="DD801" s="14"/>
      <c r="DE801" s="14"/>
      <c r="DF801" s="14"/>
      <c r="DG801" s="14"/>
      <c r="DH801" s="14"/>
      <c r="DI801" s="14"/>
      <c r="DJ801" s="14"/>
      <c r="DK801" s="14"/>
      <c r="DL801" s="14"/>
      <c r="DM801" s="14"/>
      <c r="DN801" s="14"/>
      <c r="DO801" s="14"/>
      <c r="DP801" s="14"/>
      <c r="DQ801" s="14"/>
      <c r="DR801" s="14"/>
      <c r="DS801" s="14"/>
      <c r="DT801" s="14"/>
      <c r="DU801" s="14"/>
      <c r="DV801" s="14"/>
      <c r="DW801" s="14"/>
      <c r="DX801" s="14"/>
      <c r="DY801" s="14"/>
      <c r="DZ801" s="14"/>
      <c r="EA801" s="14"/>
      <c r="EB801" s="14"/>
      <c r="EC801" s="14"/>
      <c r="ED801" s="14"/>
      <c r="EE801" s="14"/>
      <c r="EF801" s="14"/>
      <c r="EG801" s="14"/>
      <c r="EH801" s="14"/>
      <c r="EI801" s="14"/>
      <c r="EJ801" s="14"/>
      <c r="EK801" s="14"/>
      <c r="EL801" s="14"/>
      <c r="EM801" s="14"/>
      <c r="EN801" s="14"/>
      <c r="EO801" s="14"/>
      <c r="EP801" s="14"/>
      <c r="EQ801" s="14"/>
      <c r="ER801" s="14"/>
      <c r="ES801" s="14"/>
      <c r="ET801" s="14"/>
      <c r="EU801" s="14"/>
      <c r="EV801" s="14"/>
      <c r="EW801" s="14"/>
      <c r="EX801" s="14"/>
      <c r="EY801" s="14"/>
      <c r="EZ801" s="14"/>
      <c r="FA801" s="14"/>
      <c r="FB801" s="14"/>
      <c r="FC801" s="14"/>
      <c r="FD801" s="14"/>
      <c r="FE801" s="14"/>
      <c r="FF801" s="14"/>
      <c r="FG801" s="14"/>
      <c r="FH801" s="14"/>
      <c r="FI801" s="14"/>
      <c r="FJ801" s="14"/>
      <c r="FK801" s="14"/>
      <c r="FL801" s="14"/>
      <c r="FM801" s="14"/>
      <c r="FN801" s="14"/>
      <c r="FO801" s="14"/>
      <c r="FP801" s="14"/>
      <c r="FQ801" s="14"/>
      <c r="FR801" s="14"/>
      <c r="FS801" s="14"/>
      <c r="FT801" s="14"/>
      <c r="FU801" s="14"/>
      <c r="FV801" s="14"/>
      <c r="FW801" s="14"/>
      <c r="FX801" s="14"/>
      <c r="FY801" s="14"/>
      <c r="FZ801" s="14"/>
      <c r="GA801" s="14"/>
      <c r="GB801" s="14"/>
      <c r="GC801" s="14"/>
      <c r="GD801" s="14"/>
      <c r="GE801" s="14"/>
      <c r="GF801" s="14"/>
      <c r="GG801" s="14"/>
      <c r="GH801" s="14"/>
      <c r="GI801" s="14"/>
      <c r="GJ801" s="14"/>
      <c r="GK801" s="14"/>
      <c r="GL801" s="14"/>
      <c r="GM801" s="14"/>
      <c r="GN801" s="14"/>
      <c r="GO801" s="14"/>
      <c r="GP801" s="14"/>
      <c r="GQ801" s="14"/>
      <c r="GR801" s="14"/>
      <c r="GS801" s="14"/>
      <c r="GT801" s="14"/>
      <c r="GU801" s="14"/>
      <c r="GV801" s="14"/>
      <c r="GW801" s="14"/>
      <c r="GX801" s="14"/>
      <c r="GY801" s="14"/>
    </row>
    <row r="802" spans="1:207" s="15" customFormat="1" ht="30" customHeight="1" x14ac:dyDescent="0.25">
      <c r="A802" s="329">
        <v>618</v>
      </c>
      <c r="B802" s="327" t="s">
        <v>303</v>
      </c>
      <c r="C802" s="325">
        <v>1966</v>
      </c>
      <c r="D802" s="325" t="s">
        <v>141</v>
      </c>
      <c r="E802" s="325" t="s">
        <v>16</v>
      </c>
      <c r="F802" s="386">
        <v>2</v>
      </c>
      <c r="G802" s="386">
        <v>2</v>
      </c>
      <c r="H802" s="349">
        <v>590</v>
      </c>
      <c r="I802" s="351">
        <v>0</v>
      </c>
      <c r="J802" s="351">
        <v>433.09999999999997</v>
      </c>
      <c r="K802" s="231">
        <f t="shared" si="215"/>
        <v>29351.45</v>
      </c>
      <c r="L802" s="187">
        <v>0</v>
      </c>
      <c r="M802" s="187">
        <v>0</v>
      </c>
      <c r="N802" s="187">
        <v>0</v>
      </c>
      <c r="O802" s="41">
        <f>'[1]Прод. прилож (2)'!$D$749</f>
        <v>29351.45</v>
      </c>
      <c r="P802" s="187">
        <f>K802/H802</f>
        <v>49.748220338983053</v>
      </c>
      <c r="Q802" s="41">
        <v>9673</v>
      </c>
      <c r="R802" s="57" t="s">
        <v>34</v>
      </c>
      <c r="V802" s="113"/>
      <c r="W802" s="113"/>
      <c r="X802" s="113"/>
      <c r="Y802" s="113"/>
      <c r="Z802" s="113"/>
      <c r="AA802" s="113"/>
      <c r="AB802" s="113"/>
      <c r="AC802" s="113"/>
      <c r="AD802" s="113"/>
      <c r="AE802" s="113"/>
      <c r="AF802" s="113"/>
      <c r="AG802" s="113"/>
      <c r="AH802" s="113"/>
      <c r="AI802" s="113"/>
      <c r="AJ802" s="113"/>
      <c r="AK802" s="113"/>
      <c r="AL802" s="113"/>
      <c r="AM802" s="113"/>
      <c r="AN802" s="113"/>
      <c r="AO802" s="113"/>
      <c r="AP802" s="113"/>
      <c r="AQ802" s="113"/>
      <c r="AR802" s="113"/>
      <c r="AS802" s="113"/>
      <c r="AT802" s="113"/>
      <c r="AU802" s="113"/>
      <c r="AV802" s="113"/>
      <c r="AW802" s="113"/>
      <c r="AX802" s="113"/>
      <c r="AY802" s="113"/>
      <c r="AZ802" s="113"/>
      <c r="BA802" s="113"/>
      <c r="BB802" s="113"/>
      <c r="BC802" s="113"/>
      <c r="BD802" s="113"/>
      <c r="BE802" s="113"/>
      <c r="BF802" s="113"/>
      <c r="BG802" s="113"/>
      <c r="BH802" s="113"/>
      <c r="BI802" s="113"/>
      <c r="BJ802" s="113"/>
      <c r="BK802" s="113"/>
      <c r="BL802" s="113"/>
      <c r="BM802" s="113"/>
      <c r="BN802" s="113"/>
      <c r="BO802" s="113"/>
      <c r="BP802" s="113"/>
      <c r="BQ802" s="113"/>
      <c r="BR802" s="113"/>
      <c r="BS802" s="113"/>
      <c r="BT802" s="113"/>
      <c r="BU802" s="113"/>
      <c r="BV802" s="113"/>
      <c r="BW802" s="113"/>
      <c r="BX802" s="113"/>
      <c r="BY802" s="113"/>
      <c r="BZ802" s="113"/>
      <c r="CA802" s="113"/>
      <c r="CB802" s="113"/>
      <c r="CC802" s="113"/>
      <c r="CD802" s="113"/>
      <c r="CE802" s="113"/>
      <c r="CF802" s="113"/>
      <c r="CG802" s="113"/>
      <c r="CH802" s="113"/>
      <c r="CI802" s="113"/>
      <c r="CJ802" s="113"/>
      <c r="CK802" s="113"/>
      <c r="CL802" s="113"/>
      <c r="CM802" s="113"/>
      <c r="CN802" s="113"/>
      <c r="CO802" s="113"/>
      <c r="CP802" s="113"/>
      <c r="CQ802" s="113"/>
      <c r="CR802" s="113"/>
      <c r="CS802" s="113"/>
      <c r="CT802" s="113"/>
      <c r="CU802" s="113"/>
      <c r="CV802" s="113"/>
      <c r="CW802" s="113"/>
      <c r="CX802" s="113"/>
      <c r="CY802" s="113"/>
      <c r="CZ802" s="113"/>
      <c r="DA802" s="113"/>
      <c r="DB802" s="113"/>
      <c r="DC802" s="113"/>
      <c r="DD802" s="113"/>
      <c r="DE802" s="113"/>
      <c r="DF802" s="113"/>
      <c r="DG802" s="113"/>
      <c r="DH802" s="113"/>
      <c r="DI802" s="113"/>
      <c r="DJ802" s="113"/>
      <c r="DK802" s="113"/>
      <c r="DL802" s="113"/>
      <c r="DM802" s="113"/>
      <c r="DN802" s="113"/>
      <c r="DO802" s="113"/>
      <c r="DP802" s="113"/>
      <c r="DQ802" s="113"/>
      <c r="DR802" s="113"/>
      <c r="DS802" s="113"/>
      <c r="DT802" s="113"/>
      <c r="DU802" s="113"/>
      <c r="DV802" s="113"/>
      <c r="DW802" s="113"/>
      <c r="DX802" s="113"/>
      <c r="DY802" s="113"/>
      <c r="DZ802" s="113"/>
      <c r="EA802" s="113"/>
      <c r="EB802" s="113"/>
      <c r="EC802" s="113"/>
      <c r="ED802" s="113"/>
      <c r="EE802" s="113"/>
      <c r="EF802" s="113"/>
      <c r="EG802" s="113"/>
      <c r="EH802" s="113"/>
      <c r="EI802" s="113"/>
      <c r="EJ802" s="113"/>
      <c r="EK802" s="113"/>
      <c r="EL802" s="113"/>
      <c r="EM802" s="113"/>
      <c r="EN802" s="113"/>
      <c r="EO802" s="113"/>
      <c r="EP802" s="113"/>
      <c r="EQ802" s="113"/>
      <c r="ER802" s="113"/>
      <c r="ES802" s="113"/>
      <c r="ET802" s="113"/>
      <c r="EU802" s="113"/>
      <c r="EV802" s="113"/>
      <c r="EW802" s="113"/>
      <c r="EX802" s="113"/>
      <c r="EY802" s="113"/>
      <c r="EZ802" s="113"/>
      <c r="FA802" s="113"/>
      <c r="FB802" s="113"/>
      <c r="FC802" s="113"/>
      <c r="FD802" s="113"/>
      <c r="FE802" s="113"/>
      <c r="FF802" s="113"/>
      <c r="FG802" s="113"/>
      <c r="FH802" s="113"/>
      <c r="FI802" s="113"/>
      <c r="FJ802" s="113"/>
      <c r="FK802" s="113"/>
      <c r="FL802" s="113"/>
      <c r="FM802" s="113"/>
      <c r="FN802" s="113"/>
      <c r="FO802" s="113"/>
      <c r="FP802" s="113"/>
      <c r="FQ802" s="113"/>
      <c r="FR802" s="113"/>
      <c r="FS802" s="113"/>
      <c r="FT802" s="113"/>
      <c r="FU802" s="113"/>
      <c r="FV802" s="113"/>
      <c r="FW802" s="113"/>
      <c r="FX802" s="113"/>
      <c r="FY802" s="113"/>
      <c r="FZ802" s="113"/>
      <c r="GA802" s="113"/>
      <c r="GB802" s="113"/>
      <c r="GC802" s="113"/>
      <c r="GD802" s="113"/>
      <c r="GE802" s="113"/>
      <c r="GF802" s="113"/>
      <c r="GG802" s="113"/>
      <c r="GH802" s="113"/>
      <c r="GI802" s="113"/>
      <c r="GJ802" s="113"/>
      <c r="GK802" s="113"/>
      <c r="GL802" s="113"/>
      <c r="GM802" s="113"/>
      <c r="GN802" s="113"/>
      <c r="GO802" s="113"/>
      <c r="GP802" s="113"/>
      <c r="GQ802" s="113"/>
      <c r="GR802" s="113"/>
      <c r="GS802" s="113"/>
      <c r="GT802" s="113"/>
      <c r="GU802" s="113"/>
      <c r="GV802" s="113"/>
      <c r="GW802" s="113"/>
      <c r="GX802" s="113"/>
      <c r="GY802" s="113"/>
    </row>
    <row r="803" spans="1:207" s="14" customFormat="1" ht="30" customHeight="1" x14ac:dyDescent="0.25">
      <c r="A803" s="330"/>
      <c r="B803" s="328"/>
      <c r="C803" s="326"/>
      <c r="D803" s="326"/>
      <c r="E803" s="326"/>
      <c r="F803" s="387"/>
      <c r="G803" s="387"/>
      <c r="H803" s="350"/>
      <c r="I803" s="352"/>
      <c r="J803" s="352"/>
      <c r="K803" s="231">
        <f t="shared" si="215"/>
        <v>6639529.0999999996</v>
      </c>
      <c r="L803" s="236">
        <v>0</v>
      </c>
      <c r="M803" s="236">
        <v>0</v>
      </c>
      <c r="N803" s="236">
        <v>0</v>
      </c>
      <c r="O803" s="238">
        <f>'[2]Прод. прилож (2)'!$D$1392</f>
        <v>6639529.0999999996</v>
      </c>
      <c r="P803" s="236">
        <f>K803/H802</f>
        <v>11253.439152542373</v>
      </c>
      <c r="Q803" s="41">
        <v>9673</v>
      </c>
      <c r="R803" s="244" t="s">
        <v>35</v>
      </c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</row>
    <row r="804" spans="1:207" s="14" customFormat="1" ht="30" customHeight="1" x14ac:dyDescent="0.25">
      <c r="A804" s="228">
        <v>619</v>
      </c>
      <c r="B804" s="222" t="s">
        <v>325</v>
      </c>
      <c r="C804" s="203">
        <v>1964</v>
      </c>
      <c r="D804" s="201" t="s">
        <v>141</v>
      </c>
      <c r="E804" s="203" t="s">
        <v>16</v>
      </c>
      <c r="F804" s="206">
        <v>2</v>
      </c>
      <c r="G804" s="206">
        <v>2</v>
      </c>
      <c r="H804" s="225">
        <v>402</v>
      </c>
      <c r="I804" s="227">
        <v>0</v>
      </c>
      <c r="J804" s="227">
        <v>241.59999999999997</v>
      </c>
      <c r="K804" s="225">
        <f t="shared" si="215"/>
        <v>86466.83</v>
      </c>
      <c r="L804" s="236">
        <v>0</v>
      </c>
      <c r="M804" s="236">
        <v>0</v>
      </c>
      <c r="N804" s="236">
        <v>0</v>
      </c>
      <c r="O804" s="238">
        <f>'[2]Прод. прилож (2)'!$D$1391</f>
        <v>86466.83</v>
      </c>
      <c r="P804" s="236">
        <f>K804/H804</f>
        <v>215.09161691542289</v>
      </c>
      <c r="Q804" s="238">
        <v>9673</v>
      </c>
      <c r="R804" s="244" t="s">
        <v>35</v>
      </c>
      <c r="S804" s="17"/>
      <c r="T804" s="17"/>
    </row>
    <row r="805" spans="1:207" s="14" customFormat="1" ht="30" customHeight="1" x14ac:dyDescent="0.25">
      <c r="A805" s="228">
        <v>620</v>
      </c>
      <c r="B805" s="78" t="s">
        <v>326</v>
      </c>
      <c r="C805" s="184">
        <v>1964</v>
      </c>
      <c r="D805" s="229" t="s">
        <v>141</v>
      </c>
      <c r="E805" s="184" t="s">
        <v>16</v>
      </c>
      <c r="F805" s="230">
        <v>2</v>
      </c>
      <c r="G805" s="230">
        <v>2</v>
      </c>
      <c r="H805" s="231">
        <v>555</v>
      </c>
      <c r="I805" s="232">
        <v>0</v>
      </c>
      <c r="J805" s="232">
        <v>350.09999999999997</v>
      </c>
      <c r="K805" s="231">
        <f t="shared" si="215"/>
        <v>29259.65</v>
      </c>
      <c r="L805" s="187">
        <v>0</v>
      </c>
      <c r="M805" s="187">
        <v>0</v>
      </c>
      <c r="N805" s="187">
        <v>0</v>
      </c>
      <c r="O805" s="41">
        <f>'[1]Прод. прилож (2)'!$D$748</f>
        <v>29259.65</v>
      </c>
      <c r="P805" s="187">
        <f>K805/H805</f>
        <v>52.720090090090096</v>
      </c>
      <c r="Q805" s="41">
        <v>9673</v>
      </c>
      <c r="R805" s="57" t="s">
        <v>34</v>
      </c>
      <c r="S805" s="17"/>
      <c r="T805" s="17"/>
    </row>
    <row r="806" spans="1:207" s="14" customFormat="1" ht="30" customHeight="1" x14ac:dyDescent="0.25">
      <c r="A806" s="228">
        <v>621</v>
      </c>
      <c r="B806" s="78" t="s">
        <v>305</v>
      </c>
      <c r="C806" s="184">
        <v>1962</v>
      </c>
      <c r="D806" s="229" t="s">
        <v>141</v>
      </c>
      <c r="E806" s="184" t="s">
        <v>16</v>
      </c>
      <c r="F806" s="230">
        <v>2</v>
      </c>
      <c r="G806" s="230">
        <v>2</v>
      </c>
      <c r="H806" s="231">
        <v>472</v>
      </c>
      <c r="I806" s="232">
        <v>0</v>
      </c>
      <c r="J806" s="232">
        <v>371.8</v>
      </c>
      <c r="K806" s="231">
        <f t="shared" ref="K806:K810" si="217">SUM(L806:O806)</f>
        <v>21357.64</v>
      </c>
      <c r="L806" s="51">
        <v>0</v>
      </c>
      <c r="M806" s="51">
        <v>0</v>
      </c>
      <c r="N806" s="51">
        <v>0</v>
      </c>
      <c r="O806" s="43">
        <f>'[1]Прод. прилож (2)'!$D$751</f>
        <v>21357.64</v>
      </c>
      <c r="P806" s="51">
        <f t="shared" ref="P806:P810" si="218">K806/H806</f>
        <v>45.249237288135589</v>
      </c>
      <c r="Q806" s="43">
        <v>9673</v>
      </c>
      <c r="R806" s="57" t="s">
        <v>34</v>
      </c>
      <c r="S806" s="17"/>
      <c r="T806" s="17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  <c r="FE806" s="2"/>
      <c r="FF806" s="2"/>
      <c r="FG806" s="2"/>
      <c r="FH806" s="2"/>
      <c r="FI806" s="2"/>
      <c r="FJ806" s="2"/>
      <c r="FK806" s="2"/>
      <c r="FL806" s="2"/>
      <c r="FM806" s="2"/>
      <c r="FN806" s="2"/>
      <c r="FO806" s="2"/>
      <c r="FP806" s="2"/>
      <c r="FQ806" s="2"/>
      <c r="FR806" s="2"/>
      <c r="FS806" s="2"/>
      <c r="FT806" s="2"/>
      <c r="FU806" s="2"/>
      <c r="FV806" s="2"/>
      <c r="FW806" s="2"/>
      <c r="FX806" s="2"/>
      <c r="FY806" s="2"/>
      <c r="FZ806" s="2"/>
      <c r="GA806" s="2"/>
      <c r="GB806" s="2"/>
      <c r="GC806" s="2"/>
      <c r="GD806" s="2"/>
      <c r="GE806" s="2"/>
      <c r="GF806" s="2"/>
      <c r="GG806" s="2"/>
      <c r="GH806" s="2"/>
      <c r="GI806" s="2"/>
      <c r="GJ806" s="2"/>
      <c r="GK806" s="2"/>
      <c r="GL806" s="2"/>
      <c r="GM806" s="2"/>
      <c r="GN806" s="2"/>
      <c r="GO806" s="2"/>
      <c r="GP806" s="2"/>
      <c r="GQ806" s="2"/>
      <c r="GR806" s="2"/>
      <c r="GS806" s="2"/>
      <c r="GT806" s="2"/>
      <c r="GU806" s="2"/>
      <c r="GV806" s="2"/>
      <c r="GW806" s="2"/>
      <c r="GX806" s="2"/>
      <c r="GY806" s="2"/>
    </row>
    <row r="807" spans="1:207" s="14" customFormat="1" ht="30" customHeight="1" x14ac:dyDescent="0.25">
      <c r="A807" s="329">
        <v>622</v>
      </c>
      <c r="B807" s="327" t="s">
        <v>306</v>
      </c>
      <c r="C807" s="313">
        <v>1965</v>
      </c>
      <c r="D807" s="315" t="s">
        <v>141</v>
      </c>
      <c r="E807" s="313" t="s">
        <v>16</v>
      </c>
      <c r="F807" s="343">
        <v>2</v>
      </c>
      <c r="G807" s="343">
        <v>2</v>
      </c>
      <c r="H807" s="349">
        <v>426.8</v>
      </c>
      <c r="I807" s="351">
        <v>0</v>
      </c>
      <c r="J807" s="351">
        <v>383.4</v>
      </c>
      <c r="K807" s="231">
        <f t="shared" si="217"/>
        <v>22360.69</v>
      </c>
      <c r="L807" s="51">
        <v>0</v>
      </c>
      <c r="M807" s="51">
        <v>0</v>
      </c>
      <c r="N807" s="51">
        <v>0</v>
      </c>
      <c r="O807" s="43">
        <f>'[1]Прод. прилож (2)'!$D$752</f>
        <v>22360.69</v>
      </c>
      <c r="P807" s="51">
        <f t="shared" si="218"/>
        <v>52.391494845360818</v>
      </c>
      <c r="Q807" s="43">
        <v>9673</v>
      </c>
      <c r="R807" s="57" t="s">
        <v>34</v>
      </c>
      <c r="S807" s="17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  <c r="FI807" s="2"/>
      <c r="FJ807" s="2"/>
      <c r="FK807" s="2"/>
      <c r="FL807" s="2"/>
      <c r="FM807" s="2"/>
      <c r="FN807" s="2"/>
      <c r="FO807" s="2"/>
      <c r="FP807" s="2"/>
      <c r="FQ807" s="2"/>
      <c r="FR807" s="2"/>
      <c r="FS807" s="2"/>
      <c r="FT807" s="2"/>
      <c r="FU807" s="2"/>
      <c r="FV807" s="2"/>
      <c r="FW807" s="2"/>
      <c r="FX807" s="2"/>
      <c r="FY807" s="2"/>
      <c r="FZ807" s="2"/>
      <c r="GA807" s="2"/>
      <c r="GB807" s="2"/>
      <c r="GC807" s="2"/>
      <c r="GD807" s="2"/>
      <c r="GE807" s="2"/>
      <c r="GF807" s="2"/>
      <c r="GG807" s="2"/>
      <c r="GH807" s="2"/>
      <c r="GI807" s="2"/>
      <c r="GJ807" s="2"/>
      <c r="GK807" s="2"/>
      <c r="GL807" s="2"/>
      <c r="GM807" s="2"/>
      <c r="GN807" s="2"/>
      <c r="GO807" s="2"/>
      <c r="GP807" s="2"/>
      <c r="GQ807" s="2"/>
      <c r="GR807" s="2"/>
      <c r="GS807" s="2"/>
      <c r="GT807" s="2"/>
      <c r="GU807" s="2"/>
      <c r="GV807" s="2"/>
      <c r="GW807" s="2"/>
      <c r="GX807" s="2"/>
      <c r="GY807" s="2"/>
    </row>
    <row r="808" spans="1:207" s="14" customFormat="1" ht="30" customHeight="1" x14ac:dyDescent="0.25">
      <c r="A808" s="330"/>
      <c r="B808" s="328"/>
      <c r="C808" s="314"/>
      <c r="D808" s="316"/>
      <c r="E808" s="314"/>
      <c r="F808" s="344"/>
      <c r="G808" s="344"/>
      <c r="H808" s="350"/>
      <c r="I808" s="352"/>
      <c r="J808" s="352"/>
      <c r="K808" s="231">
        <f t="shared" si="217"/>
        <v>4856432.12</v>
      </c>
      <c r="L808" s="51">
        <v>0</v>
      </c>
      <c r="M808" s="51">
        <v>0</v>
      </c>
      <c r="N808" s="51">
        <v>0</v>
      </c>
      <c r="O808" s="43">
        <f>'[2]Прод. прилож (2)'!$D$1393</f>
        <v>4856432.12</v>
      </c>
      <c r="P808" s="51">
        <f>K808/H807</f>
        <v>11378.706935332708</v>
      </c>
      <c r="Q808" s="41">
        <v>9673</v>
      </c>
      <c r="R808" s="57" t="s">
        <v>35</v>
      </c>
      <c r="S808" s="17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  <c r="FE808" s="2"/>
      <c r="FF808" s="2"/>
      <c r="FG808" s="2"/>
      <c r="FH808" s="2"/>
      <c r="FI808" s="2"/>
      <c r="FJ808" s="2"/>
      <c r="FK808" s="2"/>
      <c r="FL808" s="2"/>
      <c r="FM808" s="2"/>
      <c r="FN808" s="2"/>
      <c r="FO808" s="2"/>
      <c r="FP808" s="2"/>
      <c r="FQ808" s="2"/>
      <c r="FR808" s="2"/>
      <c r="FS808" s="2"/>
      <c r="FT808" s="2"/>
      <c r="FU808" s="2"/>
      <c r="FV808" s="2"/>
      <c r="FW808" s="2"/>
      <c r="FX808" s="2"/>
      <c r="FY808" s="2"/>
      <c r="FZ808" s="2"/>
      <c r="GA808" s="2"/>
      <c r="GB808" s="2"/>
      <c r="GC808" s="2"/>
      <c r="GD808" s="2"/>
      <c r="GE808" s="2"/>
      <c r="GF808" s="2"/>
      <c r="GG808" s="2"/>
      <c r="GH808" s="2"/>
      <c r="GI808" s="2"/>
      <c r="GJ808" s="2"/>
      <c r="GK808" s="2"/>
      <c r="GL808" s="2"/>
      <c r="GM808" s="2"/>
      <c r="GN808" s="2"/>
      <c r="GO808" s="2"/>
      <c r="GP808" s="2"/>
      <c r="GQ808" s="2"/>
      <c r="GR808" s="2"/>
      <c r="GS808" s="2"/>
      <c r="GT808" s="2"/>
      <c r="GU808" s="2"/>
      <c r="GV808" s="2"/>
      <c r="GW808" s="2"/>
      <c r="GX808" s="2"/>
      <c r="GY808" s="2"/>
    </row>
    <row r="809" spans="1:207" s="14" customFormat="1" ht="30" customHeight="1" x14ac:dyDescent="0.25">
      <c r="A809" s="228">
        <v>623</v>
      </c>
      <c r="B809" s="78" t="s">
        <v>307</v>
      </c>
      <c r="C809" s="184">
        <v>1963</v>
      </c>
      <c r="D809" s="229" t="s">
        <v>141</v>
      </c>
      <c r="E809" s="184" t="s">
        <v>16</v>
      </c>
      <c r="F809" s="230">
        <v>2</v>
      </c>
      <c r="G809" s="230">
        <v>2</v>
      </c>
      <c r="H809" s="60">
        <v>427</v>
      </c>
      <c r="I809" s="231">
        <v>0</v>
      </c>
      <c r="J809" s="231">
        <v>383.7</v>
      </c>
      <c r="K809" s="231">
        <f t="shared" si="217"/>
        <v>21968.1</v>
      </c>
      <c r="L809" s="51">
        <v>0</v>
      </c>
      <c r="M809" s="51">
        <v>0</v>
      </c>
      <c r="N809" s="51">
        <v>0</v>
      </c>
      <c r="O809" s="43">
        <f>'[2]Прод. прилож (2)'!$D$1394</f>
        <v>21968.1</v>
      </c>
      <c r="P809" s="51">
        <f t="shared" si="218"/>
        <v>51.447540983606551</v>
      </c>
      <c r="Q809" s="43">
        <v>9673</v>
      </c>
      <c r="R809" s="57" t="s">
        <v>35</v>
      </c>
      <c r="S809" s="17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  <c r="FE809" s="2"/>
      <c r="FF809" s="2"/>
      <c r="FG809" s="2"/>
      <c r="FH809" s="2"/>
      <c r="FI809" s="2"/>
      <c r="FJ809" s="2"/>
      <c r="FK809" s="2"/>
      <c r="FL809" s="2"/>
      <c r="FM809" s="2"/>
      <c r="FN809" s="2"/>
      <c r="FO809" s="2"/>
      <c r="FP809" s="2"/>
      <c r="FQ809" s="2"/>
      <c r="FR809" s="2"/>
      <c r="FS809" s="2"/>
      <c r="FT809" s="2"/>
      <c r="FU809" s="2"/>
      <c r="FV809" s="2"/>
      <c r="FW809" s="2"/>
      <c r="FX809" s="2"/>
      <c r="FY809" s="2"/>
      <c r="FZ809" s="2"/>
      <c r="GA809" s="2"/>
      <c r="GB809" s="2"/>
      <c r="GC809" s="2"/>
      <c r="GD809" s="2"/>
      <c r="GE809" s="2"/>
      <c r="GF809" s="2"/>
      <c r="GG809" s="2"/>
      <c r="GH809" s="2"/>
      <c r="GI809" s="2"/>
      <c r="GJ809" s="2"/>
      <c r="GK809" s="2"/>
      <c r="GL809" s="2"/>
      <c r="GM809" s="2"/>
      <c r="GN809" s="2"/>
      <c r="GO809" s="2"/>
      <c r="GP809" s="2"/>
      <c r="GQ809" s="2"/>
      <c r="GR809" s="2"/>
      <c r="GS809" s="2"/>
      <c r="GT809" s="2"/>
      <c r="GU809" s="2"/>
      <c r="GV809" s="2"/>
      <c r="GW809" s="2"/>
      <c r="GX809" s="2"/>
      <c r="GY809" s="2"/>
    </row>
    <row r="810" spans="1:207" s="14" customFormat="1" ht="30" customHeight="1" x14ac:dyDescent="0.25">
      <c r="A810" s="228">
        <v>624</v>
      </c>
      <c r="B810" s="78" t="s">
        <v>308</v>
      </c>
      <c r="C810" s="184">
        <v>1965</v>
      </c>
      <c r="D810" s="229" t="s">
        <v>141</v>
      </c>
      <c r="E810" s="184" t="s">
        <v>16</v>
      </c>
      <c r="F810" s="230">
        <v>2</v>
      </c>
      <c r="G810" s="230">
        <v>2</v>
      </c>
      <c r="H810" s="60">
        <v>370.5</v>
      </c>
      <c r="I810" s="231">
        <v>0</v>
      </c>
      <c r="J810" s="231">
        <v>317.39999999999998</v>
      </c>
      <c r="K810" s="231">
        <f t="shared" si="217"/>
        <v>21458.77</v>
      </c>
      <c r="L810" s="51">
        <v>0</v>
      </c>
      <c r="M810" s="51">
        <v>0</v>
      </c>
      <c r="N810" s="51">
        <v>0</v>
      </c>
      <c r="O810" s="43">
        <f>'[2]Прод. прилож (2)'!$D$1395</f>
        <v>21458.77</v>
      </c>
      <c r="P810" s="51">
        <f t="shared" si="218"/>
        <v>57.918407557354925</v>
      </c>
      <c r="Q810" s="43">
        <v>9673</v>
      </c>
      <c r="R810" s="57" t="s">
        <v>35</v>
      </c>
      <c r="S810" s="17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  <c r="FE810" s="2"/>
      <c r="FF810" s="2"/>
      <c r="FG810" s="2"/>
      <c r="FH810" s="2"/>
      <c r="FI810" s="2"/>
      <c r="FJ810" s="2"/>
      <c r="FK810" s="2"/>
      <c r="FL810" s="2"/>
      <c r="FM810" s="2"/>
      <c r="FN810" s="2"/>
      <c r="FO810" s="2"/>
      <c r="FP810" s="2"/>
      <c r="FQ810" s="2"/>
      <c r="FR810" s="2"/>
      <c r="FS810" s="2"/>
      <c r="FT810" s="2"/>
      <c r="FU810" s="2"/>
      <c r="FV810" s="2"/>
      <c r="FW810" s="2"/>
      <c r="FX810" s="2"/>
      <c r="FY810" s="2"/>
      <c r="FZ810" s="2"/>
      <c r="GA810" s="2"/>
      <c r="GB810" s="2"/>
      <c r="GC810" s="2"/>
      <c r="GD810" s="2"/>
      <c r="GE810" s="2"/>
      <c r="GF810" s="2"/>
      <c r="GG810" s="2"/>
      <c r="GH810" s="2"/>
      <c r="GI810" s="2"/>
      <c r="GJ810" s="2"/>
      <c r="GK810" s="2"/>
      <c r="GL810" s="2"/>
      <c r="GM810" s="2"/>
      <c r="GN810" s="2"/>
      <c r="GO810" s="2"/>
      <c r="GP810" s="2"/>
      <c r="GQ810" s="2"/>
      <c r="GR810" s="2"/>
      <c r="GS810" s="2"/>
      <c r="GT810" s="2"/>
      <c r="GU810" s="2"/>
      <c r="GV810" s="2"/>
      <c r="GW810" s="2"/>
      <c r="GX810" s="2"/>
      <c r="GY810" s="2"/>
    </row>
    <row r="811" spans="1:207" s="82" customFormat="1" ht="30" customHeight="1" x14ac:dyDescent="0.25">
      <c r="A811" s="228">
        <v>625</v>
      </c>
      <c r="B811" s="222" t="s">
        <v>962</v>
      </c>
      <c r="C811" s="203">
        <v>1983</v>
      </c>
      <c r="D811" s="203">
        <v>2009</v>
      </c>
      <c r="E811" s="203" t="s">
        <v>18</v>
      </c>
      <c r="F811" s="206">
        <v>3</v>
      </c>
      <c r="G811" s="206">
        <v>2</v>
      </c>
      <c r="H811" s="225">
        <v>1090.9000000000001</v>
      </c>
      <c r="I811" s="227">
        <v>0</v>
      </c>
      <c r="J811" s="227">
        <v>735.4</v>
      </c>
      <c r="K811" s="231">
        <f>SUM(L811:O811)</f>
        <v>1560154.03</v>
      </c>
      <c r="L811" s="43">
        <v>0</v>
      </c>
      <c r="M811" s="43">
        <v>0</v>
      </c>
      <c r="N811" s="43">
        <v>0</v>
      </c>
      <c r="O811" s="187">
        <f>'[1]Прод. прилож (2)'!$D$754</f>
        <v>1560154.03</v>
      </c>
      <c r="P811" s="41">
        <f>K811/H811</f>
        <v>1430.1531121092676</v>
      </c>
      <c r="Q811" s="231">
        <v>9673</v>
      </c>
      <c r="R811" s="277" t="s">
        <v>34</v>
      </c>
    </row>
    <row r="812" spans="1:207" ht="30" customHeight="1" x14ac:dyDescent="0.25">
      <c r="A812" s="228">
        <v>626</v>
      </c>
      <c r="B812" s="222" t="s">
        <v>949</v>
      </c>
      <c r="C812" s="220" t="s">
        <v>950</v>
      </c>
      <c r="D812" s="203">
        <v>2009</v>
      </c>
      <c r="E812" s="203" t="s">
        <v>16</v>
      </c>
      <c r="F812" s="249">
        <v>2</v>
      </c>
      <c r="G812" s="249">
        <v>2</v>
      </c>
      <c r="H812" s="236">
        <v>1054</v>
      </c>
      <c r="I812" s="234">
        <v>0</v>
      </c>
      <c r="J812" s="234">
        <v>734</v>
      </c>
      <c r="K812" s="231">
        <f>SUM(L812:O812)</f>
        <v>32561.41</v>
      </c>
      <c r="L812" s="43">
        <v>0</v>
      </c>
      <c r="M812" s="43">
        <v>0</v>
      </c>
      <c r="N812" s="43">
        <v>0</v>
      </c>
      <c r="O812" s="187">
        <f>'[1]Прод. прилож (2)'!$D$755</f>
        <v>32561.41</v>
      </c>
      <c r="P812" s="41">
        <f>K812/H812</f>
        <v>30.893178368121443</v>
      </c>
      <c r="Q812" s="231">
        <v>9673</v>
      </c>
      <c r="R812" s="277" t="s">
        <v>34</v>
      </c>
      <c r="S812" s="17"/>
      <c r="T812" s="17"/>
    </row>
    <row r="813" spans="1:207" s="14" customFormat="1" ht="30" customHeight="1" x14ac:dyDescent="0.25">
      <c r="A813" s="355" t="s">
        <v>1388</v>
      </c>
      <c r="B813" s="355"/>
      <c r="C813" s="355"/>
      <c r="D813" s="355"/>
      <c r="E813" s="355"/>
      <c r="F813" s="355"/>
      <c r="G813" s="355"/>
      <c r="H813" s="355"/>
      <c r="I813" s="355"/>
      <c r="J813" s="355"/>
      <c r="K813" s="355"/>
      <c r="L813" s="355"/>
      <c r="M813" s="355"/>
      <c r="N813" s="355"/>
      <c r="O813" s="355"/>
      <c r="P813" s="355"/>
      <c r="Q813" s="355"/>
      <c r="R813" s="355"/>
    </row>
    <row r="814" spans="1:207" s="113" customFormat="1" ht="30" customHeight="1" x14ac:dyDescent="0.25">
      <c r="A814" s="333" t="s">
        <v>1379</v>
      </c>
      <c r="B814" s="333"/>
      <c r="C814" s="204" t="s">
        <v>17</v>
      </c>
      <c r="D814" s="204" t="s">
        <v>17</v>
      </c>
      <c r="E814" s="204" t="s">
        <v>17</v>
      </c>
      <c r="F814" s="71" t="s">
        <v>17</v>
      </c>
      <c r="G814" s="71" t="s">
        <v>17</v>
      </c>
      <c r="H814" s="72">
        <f>SUM(H815:H1412)</f>
        <v>1942451.3299999996</v>
      </c>
      <c r="I814" s="72">
        <f t="shared" ref="I814:O814" si="219">SUM(I815:I1412)</f>
        <v>76582.080000000045</v>
      </c>
      <c r="J814" s="72">
        <f t="shared" si="219"/>
        <v>1443551.9600000018</v>
      </c>
      <c r="K814" s="72">
        <f t="shared" si="219"/>
        <v>2461362318.2000027</v>
      </c>
      <c r="L814" s="72">
        <f t="shared" si="219"/>
        <v>0</v>
      </c>
      <c r="M814" s="72">
        <f t="shared" si="219"/>
        <v>191295125.72000003</v>
      </c>
      <c r="N814" s="72">
        <f t="shared" si="219"/>
        <v>0</v>
      </c>
      <c r="O814" s="72">
        <f t="shared" si="219"/>
        <v>2266386899.0300026</v>
      </c>
      <c r="P814" s="29">
        <f t="shared" ref="P814:P824" si="220">K814/H814</f>
        <v>1267.1423372033744</v>
      </c>
      <c r="Q814" s="73" t="s">
        <v>17</v>
      </c>
      <c r="R814" s="74" t="s">
        <v>17</v>
      </c>
      <c r="S814" s="46"/>
      <c r="T814" s="15"/>
      <c r="U814" s="15"/>
    </row>
    <row r="815" spans="1:207" s="15" customFormat="1" ht="30" customHeight="1" x14ac:dyDescent="0.25">
      <c r="A815" s="228">
        <v>627</v>
      </c>
      <c r="B815" s="78" t="s">
        <v>344</v>
      </c>
      <c r="C815" s="229">
        <v>1964</v>
      </c>
      <c r="D815" s="229" t="s">
        <v>141</v>
      </c>
      <c r="E815" s="229" t="s">
        <v>16</v>
      </c>
      <c r="F815" s="26">
        <v>5</v>
      </c>
      <c r="G815" s="26">
        <v>4</v>
      </c>
      <c r="H815" s="39">
        <v>5204.3999999999996</v>
      </c>
      <c r="I815" s="116">
        <v>630.9</v>
      </c>
      <c r="J815" s="39">
        <v>2592.84</v>
      </c>
      <c r="K815" s="231">
        <f t="shared" ref="K815:K914" si="221">SUM(L815:O815)</f>
        <v>8021250</v>
      </c>
      <c r="L815" s="187">
        <v>0</v>
      </c>
      <c r="M815" s="187">
        <v>0</v>
      </c>
      <c r="N815" s="187">
        <v>0</v>
      </c>
      <c r="O815" s="39">
        <f>'[1]Прод. прилож (2)'!$D$242</f>
        <v>8021250</v>
      </c>
      <c r="P815" s="187">
        <f t="shared" si="220"/>
        <v>1541.2439474290986</v>
      </c>
      <c r="Q815" s="41">
        <v>9673</v>
      </c>
      <c r="R815" s="57" t="s">
        <v>33</v>
      </c>
      <c r="S815" s="137"/>
      <c r="V815" s="113"/>
      <c r="W815" s="113"/>
      <c r="X815" s="113"/>
      <c r="Y815" s="113"/>
      <c r="Z815" s="113"/>
      <c r="AA815" s="113"/>
      <c r="AB815" s="113"/>
      <c r="AC815" s="113"/>
      <c r="AD815" s="113"/>
      <c r="AE815" s="113"/>
      <c r="AF815" s="113"/>
      <c r="AG815" s="113"/>
      <c r="AH815" s="113"/>
      <c r="AI815" s="113"/>
      <c r="AJ815" s="113"/>
      <c r="AK815" s="113"/>
      <c r="AL815" s="113"/>
      <c r="AM815" s="113"/>
      <c r="AN815" s="113"/>
      <c r="AO815" s="113"/>
      <c r="AP815" s="113"/>
      <c r="AQ815" s="113"/>
      <c r="AR815" s="113"/>
      <c r="AS815" s="113"/>
      <c r="AT815" s="113"/>
      <c r="AU815" s="113"/>
      <c r="AV815" s="113"/>
      <c r="AW815" s="113"/>
      <c r="AX815" s="113"/>
      <c r="AY815" s="113"/>
      <c r="AZ815" s="113"/>
      <c r="BA815" s="113"/>
      <c r="BB815" s="113"/>
      <c r="BC815" s="113"/>
      <c r="BD815" s="113"/>
      <c r="BE815" s="113"/>
      <c r="BF815" s="113"/>
      <c r="BG815" s="113"/>
      <c r="BH815" s="113"/>
      <c r="BI815" s="113"/>
      <c r="BJ815" s="113"/>
      <c r="BK815" s="113"/>
      <c r="BL815" s="113"/>
      <c r="BM815" s="113"/>
      <c r="BN815" s="113"/>
      <c r="BO815" s="113"/>
      <c r="BP815" s="113"/>
      <c r="BQ815" s="113"/>
      <c r="BR815" s="113"/>
      <c r="BS815" s="113"/>
      <c r="BT815" s="113"/>
      <c r="BU815" s="113"/>
      <c r="BV815" s="113"/>
      <c r="BW815" s="113"/>
      <c r="BX815" s="113"/>
      <c r="BY815" s="113"/>
      <c r="BZ815" s="113"/>
      <c r="CA815" s="113"/>
      <c r="CB815" s="113"/>
      <c r="CC815" s="113"/>
      <c r="CD815" s="113"/>
      <c r="CE815" s="113"/>
      <c r="CF815" s="113"/>
      <c r="CG815" s="113"/>
      <c r="CH815" s="113"/>
      <c r="CI815" s="113"/>
      <c r="CJ815" s="113"/>
      <c r="CK815" s="113"/>
      <c r="CL815" s="113"/>
      <c r="CM815" s="113"/>
      <c r="CN815" s="113"/>
      <c r="CO815" s="113"/>
      <c r="CP815" s="113"/>
      <c r="CQ815" s="113"/>
      <c r="CR815" s="113"/>
      <c r="CS815" s="113"/>
      <c r="CT815" s="113"/>
      <c r="CU815" s="113"/>
      <c r="CV815" s="113"/>
      <c r="CW815" s="113"/>
      <c r="CX815" s="113"/>
      <c r="CY815" s="113"/>
      <c r="CZ815" s="113"/>
      <c r="DA815" s="113"/>
      <c r="DB815" s="113"/>
      <c r="DC815" s="113"/>
      <c r="DD815" s="113"/>
      <c r="DE815" s="113"/>
      <c r="DF815" s="113"/>
      <c r="DG815" s="113"/>
      <c r="DH815" s="113"/>
      <c r="DI815" s="113"/>
      <c r="DJ815" s="113"/>
      <c r="DK815" s="113"/>
      <c r="DL815" s="113"/>
      <c r="DM815" s="113"/>
      <c r="DN815" s="113"/>
      <c r="DO815" s="113"/>
      <c r="DP815" s="113"/>
      <c r="DQ815" s="113"/>
      <c r="DR815" s="113"/>
      <c r="DS815" s="113"/>
      <c r="DT815" s="113"/>
      <c r="DU815" s="113"/>
      <c r="DV815" s="113"/>
      <c r="DW815" s="113"/>
      <c r="DX815" s="113"/>
      <c r="DY815" s="113"/>
      <c r="DZ815" s="113"/>
      <c r="EA815" s="113"/>
      <c r="EB815" s="113"/>
      <c r="EC815" s="113"/>
      <c r="ED815" s="113"/>
      <c r="EE815" s="113"/>
      <c r="EF815" s="113"/>
      <c r="EG815" s="113"/>
      <c r="EH815" s="113"/>
      <c r="EI815" s="113"/>
      <c r="EJ815" s="113"/>
      <c r="EK815" s="113"/>
      <c r="EL815" s="113"/>
      <c r="EM815" s="113"/>
      <c r="EN815" s="113"/>
      <c r="EO815" s="113"/>
      <c r="EP815" s="113"/>
      <c r="EQ815" s="113"/>
      <c r="ER815" s="113"/>
      <c r="ES815" s="113"/>
      <c r="ET815" s="113"/>
      <c r="EU815" s="113"/>
      <c r="EV815" s="113"/>
      <c r="EW815" s="113"/>
      <c r="EX815" s="113"/>
      <c r="EY815" s="113"/>
      <c r="EZ815" s="113"/>
      <c r="FA815" s="113"/>
      <c r="FB815" s="113"/>
      <c r="FC815" s="113"/>
      <c r="FD815" s="113"/>
      <c r="FE815" s="113"/>
      <c r="FF815" s="113"/>
      <c r="FG815" s="113"/>
      <c r="FH815" s="113"/>
      <c r="FI815" s="113"/>
      <c r="FJ815" s="113"/>
      <c r="FK815" s="113"/>
      <c r="FL815" s="113"/>
      <c r="FM815" s="113"/>
      <c r="FN815" s="113"/>
      <c r="FO815" s="113"/>
      <c r="FP815" s="113"/>
      <c r="FQ815" s="113"/>
      <c r="FR815" s="113"/>
      <c r="FS815" s="113"/>
      <c r="FT815" s="113"/>
      <c r="FU815" s="113"/>
      <c r="FV815" s="113"/>
      <c r="FW815" s="113"/>
      <c r="FX815" s="113"/>
      <c r="FY815" s="113"/>
      <c r="FZ815" s="113"/>
      <c r="GA815" s="113"/>
      <c r="GB815" s="113"/>
      <c r="GC815" s="113"/>
      <c r="GD815" s="113"/>
      <c r="GE815" s="113"/>
      <c r="GF815" s="113"/>
      <c r="GG815" s="113"/>
      <c r="GH815" s="113"/>
      <c r="GI815" s="113"/>
      <c r="GJ815" s="113"/>
      <c r="GK815" s="113"/>
      <c r="GL815" s="113"/>
      <c r="GM815" s="113"/>
      <c r="GN815" s="113"/>
      <c r="GO815" s="113"/>
      <c r="GP815" s="113"/>
      <c r="GQ815" s="113"/>
      <c r="GR815" s="113"/>
      <c r="GS815" s="113"/>
      <c r="GT815" s="113"/>
      <c r="GU815" s="113"/>
      <c r="GV815" s="113"/>
      <c r="GW815" s="113"/>
      <c r="GX815" s="113"/>
      <c r="GY815" s="113"/>
    </row>
    <row r="816" spans="1:207" s="15" customFormat="1" ht="30" customHeight="1" x14ac:dyDescent="0.25">
      <c r="A816" s="228">
        <v>628</v>
      </c>
      <c r="B816" s="78" t="s">
        <v>345</v>
      </c>
      <c r="C816" s="229">
        <v>1962</v>
      </c>
      <c r="D816" s="229" t="s">
        <v>141</v>
      </c>
      <c r="E816" s="229" t="s">
        <v>16</v>
      </c>
      <c r="F816" s="26">
        <v>5</v>
      </c>
      <c r="G816" s="26">
        <v>4</v>
      </c>
      <c r="H816" s="39">
        <v>5377.5</v>
      </c>
      <c r="I816" s="116">
        <v>0</v>
      </c>
      <c r="J816" s="39">
        <v>2556.96</v>
      </c>
      <c r="K816" s="231">
        <f t="shared" si="221"/>
        <v>7765541.6799999997</v>
      </c>
      <c r="L816" s="187">
        <v>0</v>
      </c>
      <c r="M816" s="187">
        <v>0</v>
      </c>
      <c r="N816" s="187">
        <v>0</v>
      </c>
      <c r="O816" s="39">
        <f>'[1]Прод. прилож (2)'!$D$243</f>
        <v>7765541.6799999997</v>
      </c>
      <c r="P816" s="187">
        <f t="shared" si="220"/>
        <v>1444.0802752208274</v>
      </c>
      <c r="Q816" s="41">
        <v>9673</v>
      </c>
      <c r="R816" s="57" t="s">
        <v>33</v>
      </c>
      <c r="S816" s="127"/>
      <c r="V816" s="113"/>
      <c r="W816" s="113"/>
      <c r="X816" s="113"/>
      <c r="Y816" s="113"/>
      <c r="Z816" s="113"/>
      <c r="AA816" s="113"/>
      <c r="AB816" s="113"/>
      <c r="AC816" s="113"/>
      <c r="AD816" s="113"/>
      <c r="AE816" s="113"/>
      <c r="AF816" s="113"/>
      <c r="AG816" s="113"/>
      <c r="AH816" s="113"/>
      <c r="AI816" s="113"/>
      <c r="AJ816" s="113"/>
      <c r="AK816" s="113"/>
      <c r="AL816" s="113"/>
      <c r="AM816" s="113"/>
      <c r="AN816" s="113"/>
      <c r="AO816" s="113"/>
      <c r="AP816" s="113"/>
      <c r="AQ816" s="113"/>
      <c r="AR816" s="113"/>
      <c r="AS816" s="113"/>
      <c r="AT816" s="113"/>
      <c r="AU816" s="113"/>
      <c r="AV816" s="113"/>
      <c r="AW816" s="113"/>
      <c r="AX816" s="113"/>
      <c r="AY816" s="113"/>
      <c r="AZ816" s="113"/>
      <c r="BA816" s="113"/>
      <c r="BB816" s="113"/>
      <c r="BC816" s="113"/>
      <c r="BD816" s="113"/>
      <c r="BE816" s="113"/>
      <c r="BF816" s="113"/>
      <c r="BG816" s="113"/>
      <c r="BH816" s="113"/>
      <c r="BI816" s="113"/>
      <c r="BJ816" s="113"/>
      <c r="BK816" s="113"/>
      <c r="BL816" s="113"/>
      <c r="BM816" s="113"/>
      <c r="BN816" s="113"/>
      <c r="BO816" s="113"/>
      <c r="BP816" s="113"/>
      <c r="BQ816" s="113"/>
      <c r="BR816" s="113"/>
      <c r="BS816" s="113"/>
      <c r="BT816" s="113"/>
      <c r="BU816" s="113"/>
      <c r="BV816" s="113"/>
      <c r="BW816" s="113"/>
      <c r="BX816" s="113"/>
      <c r="BY816" s="113"/>
      <c r="BZ816" s="113"/>
      <c r="CA816" s="113"/>
      <c r="CB816" s="113"/>
      <c r="CC816" s="113"/>
      <c r="CD816" s="113"/>
      <c r="CE816" s="113"/>
      <c r="CF816" s="113"/>
      <c r="CG816" s="113"/>
      <c r="CH816" s="113"/>
      <c r="CI816" s="113"/>
      <c r="CJ816" s="113"/>
      <c r="CK816" s="113"/>
      <c r="CL816" s="113"/>
      <c r="CM816" s="113"/>
      <c r="CN816" s="113"/>
      <c r="CO816" s="113"/>
      <c r="CP816" s="113"/>
      <c r="CQ816" s="113"/>
      <c r="CR816" s="113"/>
      <c r="CS816" s="113"/>
      <c r="CT816" s="113"/>
      <c r="CU816" s="113"/>
      <c r="CV816" s="113"/>
      <c r="CW816" s="113"/>
      <c r="CX816" s="113"/>
      <c r="CY816" s="113"/>
      <c r="CZ816" s="113"/>
      <c r="DA816" s="113"/>
      <c r="DB816" s="113"/>
      <c r="DC816" s="113"/>
      <c r="DD816" s="113"/>
      <c r="DE816" s="113"/>
      <c r="DF816" s="113"/>
      <c r="DG816" s="113"/>
      <c r="DH816" s="113"/>
      <c r="DI816" s="113"/>
      <c r="DJ816" s="113"/>
      <c r="DK816" s="113"/>
      <c r="DL816" s="113"/>
      <c r="DM816" s="113"/>
      <c r="DN816" s="113"/>
      <c r="DO816" s="113"/>
      <c r="DP816" s="113"/>
      <c r="DQ816" s="113"/>
      <c r="DR816" s="113"/>
      <c r="DS816" s="113"/>
      <c r="DT816" s="113"/>
      <c r="DU816" s="113"/>
      <c r="DV816" s="113"/>
      <c r="DW816" s="113"/>
      <c r="DX816" s="113"/>
      <c r="DY816" s="113"/>
      <c r="DZ816" s="113"/>
      <c r="EA816" s="113"/>
      <c r="EB816" s="113"/>
      <c r="EC816" s="113"/>
      <c r="ED816" s="113"/>
      <c r="EE816" s="113"/>
      <c r="EF816" s="113"/>
      <c r="EG816" s="113"/>
      <c r="EH816" s="113"/>
      <c r="EI816" s="113"/>
      <c r="EJ816" s="113"/>
      <c r="EK816" s="113"/>
      <c r="EL816" s="113"/>
      <c r="EM816" s="113"/>
      <c r="EN816" s="113"/>
      <c r="EO816" s="113"/>
      <c r="EP816" s="113"/>
      <c r="EQ816" s="113"/>
      <c r="ER816" s="113"/>
      <c r="ES816" s="113"/>
      <c r="ET816" s="113"/>
      <c r="EU816" s="113"/>
      <c r="EV816" s="113"/>
      <c r="EW816" s="113"/>
      <c r="EX816" s="113"/>
      <c r="EY816" s="113"/>
      <c r="EZ816" s="113"/>
      <c r="FA816" s="113"/>
      <c r="FB816" s="113"/>
      <c r="FC816" s="113"/>
      <c r="FD816" s="113"/>
      <c r="FE816" s="113"/>
      <c r="FF816" s="113"/>
      <c r="FG816" s="113"/>
      <c r="FH816" s="113"/>
      <c r="FI816" s="113"/>
      <c r="FJ816" s="113"/>
      <c r="FK816" s="113"/>
      <c r="FL816" s="113"/>
      <c r="FM816" s="113"/>
      <c r="FN816" s="113"/>
      <c r="FO816" s="113"/>
      <c r="FP816" s="113"/>
      <c r="FQ816" s="113"/>
      <c r="FR816" s="113"/>
      <c r="FS816" s="113"/>
      <c r="FT816" s="113"/>
      <c r="FU816" s="113"/>
      <c r="FV816" s="113"/>
      <c r="FW816" s="113"/>
      <c r="FX816" s="113"/>
      <c r="FY816" s="113"/>
      <c r="FZ816" s="113"/>
      <c r="GA816" s="113"/>
      <c r="GB816" s="113"/>
      <c r="GC816" s="113"/>
      <c r="GD816" s="113"/>
      <c r="GE816" s="113"/>
      <c r="GF816" s="113"/>
      <c r="GG816" s="113"/>
      <c r="GH816" s="113"/>
      <c r="GI816" s="113"/>
      <c r="GJ816" s="113"/>
      <c r="GK816" s="113"/>
      <c r="GL816" s="113"/>
      <c r="GM816" s="113"/>
      <c r="GN816" s="113"/>
      <c r="GO816" s="113"/>
      <c r="GP816" s="113"/>
      <c r="GQ816" s="113"/>
      <c r="GR816" s="113"/>
      <c r="GS816" s="113"/>
      <c r="GT816" s="113"/>
      <c r="GU816" s="113"/>
      <c r="GV816" s="113"/>
      <c r="GW816" s="113"/>
      <c r="GX816" s="113"/>
      <c r="GY816" s="113"/>
    </row>
    <row r="817" spans="1:207" s="113" customFormat="1" ht="30" customHeight="1" x14ac:dyDescent="0.25">
      <c r="A817" s="228">
        <v>629</v>
      </c>
      <c r="B817" s="78" t="s">
        <v>346</v>
      </c>
      <c r="C817" s="229">
        <v>1962</v>
      </c>
      <c r="D817" s="229" t="s">
        <v>141</v>
      </c>
      <c r="E817" s="229" t="s">
        <v>16</v>
      </c>
      <c r="F817" s="26">
        <v>4</v>
      </c>
      <c r="G817" s="26">
        <v>2</v>
      </c>
      <c r="H817" s="39">
        <v>2045</v>
      </c>
      <c r="I817" s="116">
        <v>86.2</v>
      </c>
      <c r="J817" s="39">
        <v>1116.68</v>
      </c>
      <c r="K817" s="231">
        <f t="shared" si="221"/>
        <v>3888293.32</v>
      </c>
      <c r="L817" s="187">
        <v>0</v>
      </c>
      <c r="M817" s="187">
        <v>0</v>
      </c>
      <c r="N817" s="187">
        <v>0</v>
      </c>
      <c r="O817" s="39">
        <f>'[1]Прод. прилож (2)'!$D$244</f>
        <v>3888293.32</v>
      </c>
      <c r="P817" s="187">
        <f t="shared" si="220"/>
        <v>1901.3659266503666</v>
      </c>
      <c r="Q817" s="41">
        <v>9673</v>
      </c>
      <c r="R817" s="57" t="s">
        <v>33</v>
      </c>
      <c r="S817" s="137"/>
      <c r="T817" s="15"/>
      <c r="U817" s="15"/>
    </row>
    <row r="818" spans="1:207" s="113" customFormat="1" ht="30" customHeight="1" x14ac:dyDescent="0.25">
      <c r="A818" s="228">
        <v>630</v>
      </c>
      <c r="B818" s="78" t="s">
        <v>347</v>
      </c>
      <c r="C818" s="229">
        <v>1963</v>
      </c>
      <c r="D818" s="229" t="s">
        <v>141</v>
      </c>
      <c r="E818" s="47" t="s">
        <v>16</v>
      </c>
      <c r="F818" s="26">
        <v>4</v>
      </c>
      <c r="G818" s="26">
        <v>2</v>
      </c>
      <c r="H818" s="39">
        <v>2418.5</v>
      </c>
      <c r="I818" s="116">
        <v>99.5</v>
      </c>
      <c r="J818" s="39">
        <v>1186.47</v>
      </c>
      <c r="K818" s="231">
        <f t="shared" si="221"/>
        <v>47188.31</v>
      </c>
      <c r="L818" s="187">
        <v>0</v>
      </c>
      <c r="M818" s="187">
        <v>0</v>
      </c>
      <c r="N818" s="187">
        <v>0</v>
      </c>
      <c r="O818" s="39">
        <f>'[1]Прод. прилож (2)'!$D$757</f>
        <v>47188.31</v>
      </c>
      <c r="P818" s="187">
        <f t="shared" si="220"/>
        <v>19.511395493074218</v>
      </c>
      <c r="Q818" s="41">
        <v>9673</v>
      </c>
      <c r="R818" s="57" t="s">
        <v>34</v>
      </c>
      <c r="S818" s="46"/>
      <c r="T818" s="15"/>
      <c r="U818" s="15"/>
    </row>
    <row r="819" spans="1:207" s="113" customFormat="1" ht="30" customHeight="1" x14ac:dyDescent="0.25">
      <c r="A819" s="228">
        <v>631</v>
      </c>
      <c r="B819" s="78" t="s">
        <v>348</v>
      </c>
      <c r="C819" s="229">
        <v>1963</v>
      </c>
      <c r="D819" s="229" t="s">
        <v>141</v>
      </c>
      <c r="E819" s="47" t="s">
        <v>16</v>
      </c>
      <c r="F819" s="26">
        <v>4</v>
      </c>
      <c r="G819" s="26">
        <v>2</v>
      </c>
      <c r="H819" s="39">
        <v>1900.6</v>
      </c>
      <c r="I819" s="116">
        <v>0</v>
      </c>
      <c r="J819" s="39">
        <v>1270.02</v>
      </c>
      <c r="K819" s="231">
        <f t="shared" si="221"/>
        <v>47188.31</v>
      </c>
      <c r="L819" s="187">
        <v>0</v>
      </c>
      <c r="M819" s="187">
        <v>0</v>
      </c>
      <c r="N819" s="187">
        <v>0</v>
      </c>
      <c r="O819" s="39">
        <f>'[1]Прод. прилож (2)'!$D$758</f>
        <v>47188.31</v>
      </c>
      <c r="P819" s="187">
        <f t="shared" si="220"/>
        <v>24.8281121751026</v>
      </c>
      <c r="Q819" s="41">
        <v>9673</v>
      </c>
      <c r="R819" s="57" t="s">
        <v>34</v>
      </c>
      <c r="S819" s="46"/>
      <c r="T819" s="15"/>
      <c r="U819" s="15"/>
    </row>
    <row r="820" spans="1:207" s="113" customFormat="1" ht="30" customHeight="1" x14ac:dyDescent="0.25">
      <c r="A820" s="329">
        <v>632</v>
      </c>
      <c r="B820" s="327" t="s">
        <v>1090</v>
      </c>
      <c r="C820" s="313">
        <v>1959</v>
      </c>
      <c r="D820" s="313" t="s">
        <v>141</v>
      </c>
      <c r="E820" s="313" t="s">
        <v>16</v>
      </c>
      <c r="F820" s="317">
        <v>4</v>
      </c>
      <c r="G820" s="317">
        <v>1</v>
      </c>
      <c r="H820" s="319">
        <v>893.98</v>
      </c>
      <c r="I820" s="311">
        <v>45.4</v>
      </c>
      <c r="J820" s="311">
        <v>453.78</v>
      </c>
      <c r="K820" s="231">
        <f t="shared" ref="K820:K821" si="222">SUM(L820:O820)</f>
        <v>22529.35</v>
      </c>
      <c r="L820" s="39">
        <v>0</v>
      </c>
      <c r="M820" s="39">
        <v>0</v>
      </c>
      <c r="N820" s="39">
        <v>0</v>
      </c>
      <c r="O820" s="39">
        <f>'[1]Прод. прилож (2)'!$D$760</f>
        <v>22529.35</v>
      </c>
      <c r="P820" s="41">
        <f t="shared" si="220"/>
        <v>25.201178997293002</v>
      </c>
      <c r="Q820" s="231">
        <v>9673</v>
      </c>
      <c r="R820" s="57" t="s">
        <v>34</v>
      </c>
      <c r="S820" s="15"/>
      <c r="T820" s="15"/>
      <c r="U820" s="15"/>
    </row>
    <row r="821" spans="1:207" s="113" customFormat="1" ht="30" customHeight="1" x14ac:dyDescent="0.25">
      <c r="A821" s="330"/>
      <c r="B821" s="328"/>
      <c r="C821" s="314"/>
      <c r="D821" s="314"/>
      <c r="E821" s="314"/>
      <c r="F821" s="318"/>
      <c r="G821" s="318"/>
      <c r="H821" s="320"/>
      <c r="I821" s="312"/>
      <c r="J821" s="312"/>
      <c r="K821" s="231">
        <f t="shared" si="222"/>
        <v>5222575.3899999997</v>
      </c>
      <c r="L821" s="217">
        <v>0</v>
      </c>
      <c r="M821" s="217">
        <v>0</v>
      </c>
      <c r="N821" s="217">
        <v>0</v>
      </c>
      <c r="O821" s="217">
        <f>'[2]Прод. прилож (2)'!$D$1402</f>
        <v>5222575.3899999997</v>
      </c>
      <c r="P821" s="237">
        <f>K821/H820</f>
        <v>5841.9376160540496</v>
      </c>
      <c r="Q821" s="41">
        <v>9673</v>
      </c>
      <c r="R821" s="57" t="s">
        <v>35</v>
      </c>
      <c r="S821" s="46"/>
      <c r="T821" s="15"/>
      <c r="U821" s="15"/>
    </row>
    <row r="822" spans="1:207" s="113" customFormat="1" ht="30" customHeight="1" x14ac:dyDescent="0.25">
      <c r="A822" s="329">
        <v>633</v>
      </c>
      <c r="B822" s="327" t="s">
        <v>349</v>
      </c>
      <c r="C822" s="315">
        <v>1958</v>
      </c>
      <c r="D822" s="315" t="s">
        <v>141</v>
      </c>
      <c r="E822" s="315" t="s">
        <v>268</v>
      </c>
      <c r="F822" s="317">
        <v>3</v>
      </c>
      <c r="G822" s="317">
        <v>3</v>
      </c>
      <c r="H822" s="319">
        <v>3154.02</v>
      </c>
      <c r="I822" s="311">
        <v>712.5</v>
      </c>
      <c r="J822" s="311">
        <v>800.22</v>
      </c>
      <c r="K822" s="224">
        <f t="shared" si="221"/>
        <v>720987.26</v>
      </c>
      <c r="L822" s="235">
        <v>0</v>
      </c>
      <c r="M822" s="235">
        <v>0</v>
      </c>
      <c r="N822" s="235">
        <v>0</v>
      </c>
      <c r="O822" s="217">
        <f>'[1]Прод. прилож (2)'!$D$759</f>
        <v>720987.26</v>
      </c>
      <c r="P822" s="235">
        <f t="shared" si="220"/>
        <v>228.5931160867718</v>
      </c>
      <c r="Q822" s="41">
        <v>9673</v>
      </c>
      <c r="R822" s="57" t="s">
        <v>34</v>
      </c>
      <c r="S822" s="46"/>
      <c r="T822" s="15"/>
      <c r="U822" s="15"/>
    </row>
    <row r="823" spans="1:207" ht="30" customHeight="1" x14ac:dyDescent="0.25">
      <c r="A823" s="330"/>
      <c r="B823" s="328"/>
      <c r="C823" s="316"/>
      <c r="D823" s="316"/>
      <c r="E823" s="316"/>
      <c r="F823" s="318"/>
      <c r="G823" s="318"/>
      <c r="H823" s="320"/>
      <c r="I823" s="312"/>
      <c r="J823" s="312"/>
      <c r="K823" s="224">
        <f>SUM(L823:O823)</f>
        <v>12336300.49</v>
      </c>
      <c r="L823" s="235">
        <v>0</v>
      </c>
      <c r="M823" s="235">
        <v>0</v>
      </c>
      <c r="N823" s="235">
        <v>0</v>
      </c>
      <c r="O823" s="237">
        <f>'[2]Прод. прилож (2)'!$D$1401</f>
        <v>12336300.49</v>
      </c>
      <c r="P823" s="213">
        <f>K823/H822</f>
        <v>3911.2943132890723</v>
      </c>
      <c r="Q823" s="41">
        <v>9673</v>
      </c>
      <c r="R823" s="57" t="s">
        <v>35</v>
      </c>
      <c r="S823" s="14"/>
    </row>
    <row r="824" spans="1:207" s="89" customFormat="1" ht="30" customHeight="1" x14ac:dyDescent="0.25">
      <c r="A824" s="228">
        <v>634</v>
      </c>
      <c r="B824" s="79" t="s">
        <v>350</v>
      </c>
      <c r="C824" s="47">
        <v>1917</v>
      </c>
      <c r="D824" s="229" t="s">
        <v>141</v>
      </c>
      <c r="E824" s="47" t="s">
        <v>16</v>
      </c>
      <c r="F824" s="26">
        <v>2</v>
      </c>
      <c r="G824" s="26">
        <v>2</v>
      </c>
      <c r="H824" s="39">
        <v>505.1</v>
      </c>
      <c r="I824" s="116">
        <v>0</v>
      </c>
      <c r="J824" s="116">
        <v>458.1</v>
      </c>
      <c r="K824" s="231">
        <f t="shared" si="221"/>
        <v>2560762.61</v>
      </c>
      <c r="L824" s="187">
        <v>0</v>
      </c>
      <c r="M824" s="187">
        <v>0</v>
      </c>
      <c r="N824" s="187">
        <v>0</v>
      </c>
      <c r="O824" s="39">
        <f>'[1]Прод. прилож (2)'!$D$245</f>
        <v>2560762.61</v>
      </c>
      <c r="P824" s="187">
        <f t="shared" si="220"/>
        <v>5069.8131261136405</v>
      </c>
      <c r="Q824" s="41">
        <v>9673</v>
      </c>
      <c r="R824" s="57" t="s">
        <v>33</v>
      </c>
      <c r="S824" s="126"/>
      <c r="T824" s="14"/>
      <c r="U824" s="14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  <c r="FE824" s="2"/>
      <c r="FF824" s="2"/>
      <c r="FG824" s="2"/>
      <c r="FH824" s="2"/>
      <c r="FI824" s="2"/>
      <c r="FJ824" s="2"/>
      <c r="FK824" s="2"/>
      <c r="FL824" s="2"/>
      <c r="FM824" s="2"/>
      <c r="FN824" s="2"/>
      <c r="FO824" s="2"/>
      <c r="FP824" s="2"/>
      <c r="FQ824" s="2"/>
      <c r="FR824" s="2"/>
      <c r="FS824" s="2"/>
      <c r="FT824" s="2"/>
      <c r="FU824" s="2"/>
      <c r="FV824" s="2"/>
      <c r="FW824" s="2"/>
      <c r="FX824" s="2"/>
      <c r="FY824" s="2"/>
      <c r="FZ824" s="2"/>
      <c r="GA824" s="2"/>
      <c r="GB824" s="2"/>
      <c r="GC824" s="2"/>
      <c r="GD824" s="2"/>
      <c r="GE824" s="2"/>
      <c r="GF824" s="2"/>
      <c r="GG824" s="2"/>
      <c r="GH824" s="2"/>
      <c r="GI824" s="2"/>
      <c r="GJ824" s="2"/>
      <c r="GK824" s="2"/>
      <c r="GL824" s="2"/>
      <c r="GM824" s="2"/>
      <c r="GN824" s="2"/>
      <c r="GO824" s="2"/>
      <c r="GP824" s="2"/>
      <c r="GQ824" s="2"/>
      <c r="GR824" s="2"/>
      <c r="GS824" s="2"/>
      <c r="GT824" s="2"/>
      <c r="GU824" s="2"/>
      <c r="GV824" s="2"/>
      <c r="GW824" s="2"/>
      <c r="GX824" s="2"/>
      <c r="GY824" s="2"/>
    </row>
    <row r="825" spans="1:207" s="89" customFormat="1" ht="30" customHeight="1" x14ac:dyDescent="0.25">
      <c r="A825" s="228">
        <v>635</v>
      </c>
      <c r="B825" s="78" t="s">
        <v>971</v>
      </c>
      <c r="C825" s="202" t="s">
        <v>997</v>
      </c>
      <c r="D825" s="202" t="s">
        <v>141</v>
      </c>
      <c r="E825" s="202" t="s">
        <v>16</v>
      </c>
      <c r="F825" s="205">
        <v>2</v>
      </c>
      <c r="G825" s="205">
        <v>3</v>
      </c>
      <c r="H825" s="237">
        <v>1216.0999999999999</v>
      </c>
      <c r="I825" s="242">
        <v>713.6</v>
      </c>
      <c r="J825" s="242">
        <v>102.9</v>
      </c>
      <c r="K825" s="41">
        <f t="shared" si="221"/>
        <v>3705032.89</v>
      </c>
      <c r="L825" s="43">
        <v>0</v>
      </c>
      <c r="M825" s="43">
        <v>0</v>
      </c>
      <c r="N825" s="43">
        <v>0</v>
      </c>
      <c r="O825" s="187">
        <f>'[1]Прод. прилож (2)'!$D$246</f>
        <v>3705032.89</v>
      </c>
      <c r="P825" s="41">
        <f>O825/H825</f>
        <v>3046.6515006989562</v>
      </c>
      <c r="Q825" s="41">
        <v>9673</v>
      </c>
      <c r="R825" s="57" t="s">
        <v>33</v>
      </c>
      <c r="S825" s="140"/>
    </row>
    <row r="826" spans="1:207" s="114" customFormat="1" ht="30" customHeight="1" x14ac:dyDescent="0.25">
      <c r="A826" s="329">
        <v>636</v>
      </c>
      <c r="B826" s="327" t="s">
        <v>351</v>
      </c>
      <c r="C826" s="313">
        <v>1917</v>
      </c>
      <c r="D826" s="313" t="s">
        <v>141</v>
      </c>
      <c r="E826" s="313" t="s">
        <v>16</v>
      </c>
      <c r="F826" s="343">
        <v>2</v>
      </c>
      <c r="G826" s="343">
        <v>1</v>
      </c>
      <c r="H826" s="353">
        <v>952.7</v>
      </c>
      <c r="I826" s="361">
        <v>557.6</v>
      </c>
      <c r="J826" s="361">
        <v>93.9</v>
      </c>
      <c r="K826" s="237">
        <f t="shared" ref="K826" si="223">SUM(L826:O826)</f>
        <v>2935118.88</v>
      </c>
      <c r="L826" s="144">
        <v>0</v>
      </c>
      <c r="M826" s="144">
        <v>0</v>
      </c>
      <c r="N826" s="144">
        <v>0</v>
      </c>
      <c r="O826" s="235">
        <f>'[1]Прод. прилож (2)'!$D$247</f>
        <v>2935118.88</v>
      </c>
      <c r="P826" s="237">
        <f>O826/H826</f>
        <v>3080.8427416815366</v>
      </c>
      <c r="Q826" s="237">
        <v>9673</v>
      </c>
      <c r="R826" s="259" t="s">
        <v>33</v>
      </c>
      <c r="S826" s="179"/>
      <c r="T826" s="180"/>
      <c r="U826" s="180"/>
      <c r="V826" s="180"/>
      <c r="W826" s="180"/>
      <c r="X826" s="180"/>
      <c r="Y826" s="180"/>
      <c r="Z826" s="180"/>
      <c r="AA826" s="180"/>
      <c r="AB826" s="180"/>
      <c r="AC826" s="180"/>
      <c r="AD826" s="180"/>
      <c r="AE826" s="180"/>
      <c r="AF826" s="180"/>
      <c r="AG826" s="180"/>
      <c r="AH826" s="180"/>
      <c r="AI826" s="180"/>
      <c r="AJ826" s="180"/>
      <c r="AK826" s="180"/>
      <c r="AL826" s="180"/>
      <c r="AM826" s="180"/>
      <c r="AN826" s="180"/>
      <c r="AO826" s="180"/>
      <c r="AP826" s="180"/>
      <c r="AQ826" s="180"/>
      <c r="AR826" s="180"/>
      <c r="AS826" s="180"/>
      <c r="AT826" s="180"/>
      <c r="AU826" s="180"/>
      <c r="AV826" s="180"/>
      <c r="AW826" s="180"/>
      <c r="AX826" s="180"/>
      <c r="AY826" s="180"/>
      <c r="AZ826" s="180"/>
      <c r="BA826" s="180"/>
      <c r="BB826" s="180"/>
      <c r="BC826" s="180"/>
      <c r="BD826" s="180"/>
      <c r="BE826" s="180"/>
      <c r="BF826" s="180"/>
      <c r="BG826" s="180"/>
      <c r="BH826" s="180"/>
      <c r="BI826" s="180"/>
      <c r="BJ826" s="180"/>
      <c r="BK826" s="180"/>
      <c r="BL826" s="180"/>
      <c r="BM826" s="180"/>
      <c r="BN826" s="180"/>
      <c r="BO826" s="180"/>
      <c r="BP826" s="180"/>
      <c r="BQ826" s="180"/>
      <c r="BR826" s="180"/>
      <c r="BS826" s="180"/>
      <c r="BT826" s="180"/>
      <c r="BU826" s="180"/>
      <c r="BV826" s="180"/>
      <c r="BW826" s="180"/>
      <c r="BX826" s="180"/>
      <c r="BY826" s="180"/>
      <c r="BZ826" s="180"/>
      <c r="CA826" s="180"/>
      <c r="CB826" s="180"/>
      <c r="CC826" s="180"/>
      <c r="CD826" s="180"/>
      <c r="CE826" s="180"/>
      <c r="CF826" s="180"/>
      <c r="CG826" s="180"/>
      <c r="CH826" s="180"/>
      <c r="CI826" s="180"/>
      <c r="CJ826" s="180"/>
      <c r="CK826" s="180"/>
      <c r="CL826" s="180"/>
      <c r="CM826" s="180"/>
      <c r="CN826" s="180"/>
      <c r="CO826" s="180"/>
      <c r="CP826" s="180"/>
      <c r="CQ826" s="180"/>
      <c r="CR826" s="180"/>
      <c r="CS826" s="180"/>
      <c r="CT826" s="180"/>
      <c r="CU826" s="180"/>
      <c r="CV826" s="180"/>
      <c r="CW826" s="180"/>
      <c r="CX826" s="180"/>
      <c r="CY826" s="180"/>
      <c r="CZ826" s="180"/>
      <c r="DA826" s="180"/>
      <c r="DB826" s="180"/>
      <c r="DC826" s="180"/>
      <c r="DD826" s="180"/>
      <c r="DE826" s="180"/>
      <c r="DF826" s="180"/>
      <c r="DG826" s="180"/>
      <c r="DH826" s="180"/>
      <c r="DI826" s="180"/>
      <c r="DJ826" s="180"/>
      <c r="DK826" s="180"/>
      <c r="DL826" s="180"/>
      <c r="DM826" s="180"/>
      <c r="DN826" s="180"/>
      <c r="DO826" s="180"/>
      <c r="DP826" s="180"/>
      <c r="DQ826" s="180"/>
      <c r="DR826" s="180"/>
      <c r="DS826" s="180"/>
      <c r="DT826" s="180"/>
      <c r="DU826" s="180"/>
      <c r="DV826" s="180"/>
      <c r="DW826" s="180"/>
      <c r="DX826" s="180"/>
      <c r="DY826" s="180"/>
      <c r="DZ826" s="180"/>
      <c r="EA826" s="180"/>
      <c r="EB826" s="180"/>
      <c r="EC826" s="180"/>
      <c r="ED826" s="180"/>
      <c r="EE826" s="180"/>
      <c r="EF826" s="180"/>
      <c r="EG826" s="180"/>
      <c r="EH826" s="180"/>
      <c r="EI826" s="180"/>
      <c r="EJ826" s="180"/>
      <c r="EK826" s="180"/>
      <c r="EL826" s="180"/>
      <c r="EM826" s="180"/>
      <c r="EN826" s="180"/>
      <c r="EO826" s="180"/>
      <c r="EP826" s="180"/>
      <c r="EQ826" s="180"/>
      <c r="ER826" s="180"/>
      <c r="ES826" s="180"/>
      <c r="ET826" s="180"/>
      <c r="EU826" s="180"/>
      <c r="EV826" s="180"/>
      <c r="EW826" s="180"/>
      <c r="EX826" s="180"/>
      <c r="EY826" s="180"/>
      <c r="EZ826" s="180"/>
      <c r="FA826" s="180"/>
      <c r="FB826" s="180"/>
      <c r="FC826" s="180"/>
      <c r="FD826" s="180"/>
      <c r="FE826" s="180"/>
      <c r="FF826" s="180"/>
      <c r="FG826" s="180"/>
      <c r="FH826" s="180"/>
      <c r="FI826" s="180"/>
      <c r="FJ826" s="180"/>
      <c r="FK826" s="180"/>
      <c r="FL826" s="180"/>
      <c r="FM826" s="180"/>
      <c r="FN826" s="180"/>
      <c r="FO826" s="180"/>
      <c r="FP826" s="180"/>
      <c r="FQ826" s="180"/>
      <c r="FR826" s="180"/>
      <c r="FS826" s="180"/>
      <c r="FT826" s="180"/>
      <c r="FU826" s="180"/>
      <c r="FV826" s="180"/>
      <c r="FW826" s="180"/>
      <c r="FX826" s="180"/>
      <c r="FY826" s="180"/>
      <c r="FZ826" s="180"/>
      <c r="GA826" s="180"/>
      <c r="GB826" s="180"/>
      <c r="GC826" s="180"/>
      <c r="GD826" s="180"/>
      <c r="GE826" s="180"/>
      <c r="GF826" s="180"/>
      <c r="GG826" s="180"/>
      <c r="GH826" s="180"/>
      <c r="GI826" s="180"/>
      <c r="GJ826" s="180"/>
      <c r="GK826" s="180"/>
      <c r="GL826" s="180"/>
      <c r="GM826" s="180"/>
      <c r="GN826" s="180"/>
      <c r="GO826" s="180"/>
      <c r="GP826" s="180"/>
      <c r="GQ826" s="180"/>
      <c r="GR826" s="180"/>
      <c r="GS826" s="180"/>
      <c r="GT826" s="180"/>
      <c r="GU826" s="180"/>
      <c r="GV826" s="180"/>
      <c r="GW826" s="180"/>
      <c r="GX826" s="180"/>
      <c r="GY826" s="180"/>
    </row>
    <row r="827" spans="1:207" s="113" customFormat="1" ht="30" customHeight="1" x14ac:dyDescent="0.25">
      <c r="A827" s="330"/>
      <c r="B827" s="328"/>
      <c r="C827" s="314"/>
      <c r="D827" s="314"/>
      <c r="E827" s="314"/>
      <c r="F827" s="344"/>
      <c r="G827" s="344"/>
      <c r="H827" s="354"/>
      <c r="I827" s="362"/>
      <c r="J827" s="362"/>
      <c r="K827" s="41">
        <f t="shared" si="221"/>
        <v>32030.41</v>
      </c>
      <c r="L827" s="43">
        <v>0</v>
      </c>
      <c r="M827" s="43">
        <v>0</v>
      </c>
      <c r="N827" s="43">
        <v>0</v>
      </c>
      <c r="O827" s="187">
        <f>'[1]Прод. прилож (2)'!$D$762</f>
        <v>32030.41</v>
      </c>
      <c r="P827" s="41">
        <f>K827/H826</f>
        <v>33.620667576361917</v>
      </c>
      <c r="Q827" s="41">
        <v>9673</v>
      </c>
      <c r="R827" s="57" t="s">
        <v>34</v>
      </c>
      <c r="S827" s="143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  <c r="AL827" s="87"/>
      <c r="AM827" s="87"/>
      <c r="AN827" s="87"/>
      <c r="AO827" s="87"/>
      <c r="AP827" s="87"/>
      <c r="AQ827" s="87"/>
      <c r="AR827" s="87"/>
      <c r="AS827" s="87"/>
      <c r="AT827" s="87"/>
      <c r="AU827" s="87"/>
      <c r="AV827" s="87"/>
      <c r="AW827" s="87"/>
      <c r="AX827" s="87"/>
      <c r="AY827" s="87"/>
      <c r="AZ827" s="87"/>
      <c r="BA827" s="87"/>
      <c r="BB827" s="87"/>
      <c r="BC827" s="87"/>
      <c r="BD827" s="87"/>
      <c r="BE827" s="87"/>
      <c r="BF827" s="87"/>
      <c r="BG827" s="87"/>
      <c r="BH827" s="87"/>
      <c r="BI827" s="87"/>
      <c r="BJ827" s="87"/>
      <c r="BK827" s="87"/>
      <c r="BL827" s="87"/>
      <c r="BM827" s="87"/>
      <c r="BN827" s="87"/>
      <c r="BO827" s="87"/>
      <c r="BP827" s="87"/>
      <c r="BQ827" s="87"/>
      <c r="BR827" s="87"/>
      <c r="BS827" s="87"/>
      <c r="BT827" s="87"/>
      <c r="BU827" s="87"/>
      <c r="BV827" s="87"/>
      <c r="BW827" s="87"/>
      <c r="BX827" s="87"/>
      <c r="BY827" s="87"/>
      <c r="BZ827" s="87"/>
      <c r="CA827" s="87"/>
      <c r="CB827" s="87"/>
      <c r="CC827" s="87"/>
      <c r="CD827" s="87"/>
      <c r="CE827" s="87"/>
      <c r="CF827" s="87"/>
      <c r="CG827" s="87"/>
      <c r="CH827" s="87"/>
      <c r="CI827" s="87"/>
      <c r="CJ827" s="87"/>
      <c r="CK827" s="87"/>
      <c r="CL827" s="87"/>
      <c r="CM827" s="87"/>
      <c r="CN827" s="87"/>
      <c r="CO827" s="87"/>
      <c r="CP827" s="87"/>
      <c r="CQ827" s="87"/>
      <c r="CR827" s="87"/>
      <c r="CS827" s="87"/>
      <c r="CT827" s="87"/>
      <c r="CU827" s="87"/>
      <c r="CV827" s="87"/>
      <c r="CW827" s="87"/>
      <c r="CX827" s="87"/>
      <c r="CY827" s="87"/>
      <c r="CZ827" s="87"/>
      <c r="DA827" s="87"/>
      <c r="DB827" s="87"/>
      <c r="DC827" s="87"/>
      <c r="DD827" s="87"/>
      <c r="DE827" s="87"/>
      <c r="DF827" s="87"/>
      <c r="DG827" s="87"/>
      <c r="DH827" s="87"/>
      <c r="DI827" s="87"/>
      <c r="DJ827" s="87"/>
      <c r="DK827" s="87"/>
      <c r="DL827" s="87"/>
      <c r="DM827" s="87"/>
      <c r="DN827" s="87"/>
      <c r="DO827" s="87"/>
      <c r="DP827" s="87"/>
      <c r="DQ827" s="87"/>
      <c r="DR827" s="87"/>
      <c r="DS827" s="87"/>
      <c r="DT827" s="87"/>
      <c r="DU827" s="87"/>
      <c r="DV827" s="87"/>
      <c r="DW827" s="87"/>
      <c r="DX827" s="87"/>
      <c r="DY827" s="87"/>
      <c r="DZ827" s="87"/>
      <c r="EA827" s="87"/>
      <c r="EB827" s="87"/>
      <c r="EC827" s="87"/>
      <c r="ED827" s="87"/>
      <c r="EE827" s="87"/>
      <c r="EF827" s="87"/>
      <c r="EG827" s="87"/>
      <c r="EH827" s="87"/>
      <c r="EI827" s="87"/>
      <c r="EJ827" s="87"/>
      <c r="EK827" s="87"/>
      <c r="EL827" s="87"/>
      <c r="EM827" s="87"/>
      <c r="EN827" s="87"/>
      <c r="EO827" s="87"/>
      <c r="EP827" s="87"/>
      <c r="EQ827" s="87"/>
      <c r="ER827" s="87"/>
      <c r="ES827" s="87"/>
      <c r="ET827" s="87"/>
      <c r="EU827" s="87"/>
      <c r="EV827" s="87"/>
      <c r="EW827" s="87"/>
      <c r="EX827" s="87"/>
      <c r="EY827" s="87"/>
      <c r="EZ827" s="87"/>
      <c r="FA827" s="87"/>
      <c r="FB827" s="87"/>
      <c r="FC827" s="87"/>
      <c r="FD827" s="87"/>
      <c r="FE827" s="87"/>
      <c r="FF827" s="87"/>
      <c r="FG827" s="87"/>
      <c r="FH827" s="87"/>
      <c r="FI827" s="87"/>
      <c r="FJ827" s="87"/>
      <c r="FK827" s="87"/>
      <c r="FL827" s="87"/>
      <c r="FM827" s="87"/>
      <c r="FN827" s="87"/>
      <c r="FO827" s="87"/>
      <c r="FP827" s="87"/>
      <c r="FQ827" s="87"/>
      <c r="FR827" s="87"/>
      <c r="FS827" s="87"/>
      <c r="FT827" s="87"/>
      <c r="FU827" s="87"/>
      <c r="FV827" s="87"/>
      <c r="FW827" s="87"/>
      <c r="FX827" s="87"/>
      <c r="FY827" s="87"/>
      <c r="FZ827" s="87"/>
      <c r="GA827" s="87"/>
      <c r="GB827" s="87"/>
      <c r="GC827" s="87"/>
      <c r="GD827" s="87"/>
      <c r="GE827" s="87"/>
      <c r="GF827" s="87"/>
      <c r="GG827" s="87"/>
      <c r="GH827" s="87"/>
      <c r="GI827" s="87"/>
      <c r="GJ827" s="87"/>
      <c r="GK827" s="87"/>
      <c r="GL827" s="87"/>
      <c r="GM827" s="87"/>
      <c r="GN827" s="87"/>
      <c r="GO827" s="87"/>
      <c r="GP827" s="87"/>
      <c r="GQ827" s="87"/>
      <c r="GR827" s="87"/>
      <c r="GS827" s="87"/>
      <c r="GT827" s="87"/>
      <c r="GU827" s="87"/>
      <c r="GV827" s="87"/>
      <c r="GW827" s="87"/>
      <c r="GX827" s="87"/>
      <c r="GY827" s="87"/>
    </row>
    <row r="828" spans="1:207" s="113" customFormat="1" ht="30" customHeight="1" x14ac:dyDescent="0.25">
      <c r="A828" s="228">
        <v>637</v>
      </c>
      <c r="B828" s="79" t="s">
        <v>352</v>
      </c>
      <c r="C828" s="47">
        <v>1963</v>
      </c>
      <c r="D828" s="229" t="s">
        <v>141</v>
      </c>
      <c r="E828" s="47" t="s">
        <v>16</v>
      </c>
      <c r="F828" s="26">
        <v>4</v>
      </c>
      <c r="G828" s="26">
        <v>4</v>
      </c>
      <c r="H828" s="237">
        <v>2752.2</v>
      </c>
      <c r="I828" s="116">
        <v>204.3</v>
      </c>
      <c r="J828" s="39">
        <v>2336.85</v>
      </c>
      <c r="K828" s="231">
        <f t="shared" si="221"/>
        <v>95769.54</v>
      </c>
      <c r="L828" s="187">
        <v>0</v>
      </c>
      <c r="M828" s="187">
        <v>0</v>
      </c>
      <c r="N828" s="187">
        <v>0</v>
      </c>
      <c r="O828" s="39">
        <f>'[1]Прод. прилож (2)'!$D$763</f>
        <v>95769.54</v>
      </c>
      <c r="P828" s="187">
        <f t="shared" ref="P828:P876" si="224">K828/H828</f>
        <v>34.797449313276651</v>
      </c>
      <c r="Q828" s="41">
        <v>9673</v>
      </c>
      <c r="R828" s="57" t="s">
        <v>34</v>
      </c>
      <c r="S828" s="46"/>
      <c r="T828" s="15"/>
      <c r="U828" s="15"/>
    </row>
    <row r="829" spans="1:207" s="113" customFormat="1" ht="30" customHeight="1" x14ac:dyDescent="0.25">
      <c r="A829" s="228">
        <v>638</v>
      </c>
      <c r="B829" s="79" t="s">
        <v>353</v>
      </c>
      <c r="C829" s="47">
        <v>1964</v>
      </c>
      <c r="D829" s="229" t="s">
        <v>141</v>
      </c>
      <c r="E829" s="229" t="s">
        <v>16</v>
      </c>
      <c r="F829" s="26">
        <v>4</v>
      </c>
      <c r="G829" s="26">
        <v>4</v>
      </c>
      <c r="H829" s="237">
        <v>2721.2</v>
      </c>
      <c r="I829" s="116">
        <v>72.099999999999994</v>
      </c>
      <c r="J829" s="39">
        <v>2438.0300000000002</v>
      </c>
      <c r="K829" s="231">
        <f t="shared" si="221"/>
        <v>95399.95</v>
      </c>
      <c r="L829" s="187">
        <v>0</v>
      </c>
      <c r="M829" s="187">
        <v>0</v>
      </c>
      <c r="N829" s="187">
        <v>0</v>
      </c>
      <c r="O829" s="39">
        <f>'[1]Прод. прилож (2)'!$D$764</f>
        <v>95399.95</v>
      </c>
      <c r="P829" s="187">
        <f t="shared" si="224"/>
        <v>35.058044245185947</v>
      </c>
      <c r="Q829" s="41">
        <v>9673</v>
      </c>
      <c r="R829" s="57" t="s">
        <v>34</v>
      </c>
      <c r="S829" s="46"/>
      <c r="T829" s="15"/>
      <c r="U829" s="15"/>
    </row>
    <row r="830" spans="1:207" s="113" customFormat="1" ht="30" customHeight="1" x14ac:dyDescent="0.25">
      <c r="A830" s="313">
        <v>639</v>
      </c>
      <c r="B830" s="331" t="s">
        <v>354</v>
      </c>
      <c r="C830" s="357">
        <v>1917</v>
      </c>
      <c r="D830" s="315" t="s">
        <v>141</v>
      </c>
      <c r="E830" s="357" t="s">
        <v>16</v>
      </c>
      <c r="F830" s="317">
        <v>2</v>
      </c>
      <c r="G830" s="317">
        <v>2</v>
      </c>
      <c r="H830" s="319">
        <v>1152.9000000000001</v>
      </c>
      <c r="I830" s="311">
        <v>0</v>
      </c>
      <c r="J830" s="311">
        <v>624.1</v>
      </c>
      <c r="K830" s="231">
        <f t="shared" ref="K830" si="225">SUM(L830:O830)</f>
        <v>125287.38</v>
      </c>
      <c r="L830" s="187">
        <v>0</v>
      </c>
      <c r="M830" s="187">
        <v>0</v>
      </c>
      <c r="N830" s="187">
        <v>0</v>
      </c>
      <c r="O830" s="39">
        <f>'[1]Прод. прилож (2)'!$D$248</f>
        <v>125287.38</v>
      </c>
      <c r="P830" s="187">
        <f>K830/H830</f>
        <v>108.67150663544106</v>
      </c>
      <c r="Q830" s="41">
        <v>9673</v>
      </c>
      <c r="R830" s="57" t="s">
        <v>33</v>
      </c>
      <c r="S830" s="137"/>
      <c r="T830" s="15"/>
      <c r="U830" s="15"/>
    </row>
    <row r="831" spans="1:207" s="113" customFormat="1" ht="30" customHeight="1" x14ac:dyDescent="0.25">
      <c r="A831" s="356"/>
      <c r="B831" s="332"/>
      <c r="C831" s="358"/>
      <c r="D831" s="316"/>
      <c r="E831" s="358"/>
      <c r="F831" s="318"/>
      <c r="G831" s="318"/>
      <c r="H831" s="320"/>
      <c r="I831" s="312"/>
      <c r="J831" s="312"/>
      <c r="K831" s="231">
        <f t="shared" si="221"/>
        <v>469318.46</v>
      </c>
      <c r="L831" s="187">
        <v>0</v>
      </c>
      <c r="M831" s="187">
        <v>0</v>
      </c>
      <c r="N831" s="187">
        <v>0</v>
      </c>
      <c r="O831" s="39">
        <f>'[1]Прод. прилож (2)'!$D$761</f>
        <v>469318.46</v>
      </c>
      <c r="P831" s="187">
        <f>K831/H830</f>
        <v>407.07646803712379</v>
      </c>
      <c r="Q831" s="41">
        <v>9673</v>
      </c>
      <c r="R831" s="57" t="s">
        <v>34</v>
      </c>
      <c r="S831" s="46"/>
      <c r="T831" s="15"/>
      <c r="U831" s="15"/>
    </row>
    <row r="832" spans="1:207" s="113" customFormat="1" ht="30" customHeight="1" x14ac:dyDescent="0.25">
      <c r="A832" s="228">
        <v>640</v>
      </c>
      <c r="B832" s="79" t="s">
        <v>355</v>
      </c>
      <c r="C832" s="47">
        <v>1917</v>
      </c>
      <c r="D832" s="229" t="s">
        <v>141</v>
      </c>
      <c r="E832" s="47" t="s">
        <v>16</v>
      </c>
      <c r="F832" s="26">
        <v>2</v>
      </c>
      <c r="G832" s="26">
        <v>1</v>
      </c>
      <c r="H832" s="39">
        <v>425.7</v>
      </c>
      <c r="I832" s="116">
        <v>0</v>
      </c>
      <c r="J832" s="116">
        <v>402.3</v>
      </c>
      <c r="K832" s="231">
        <f t="shared" si="221"/>
        <v>2196473.9700000002</v>
      </c>
      <c r="L832" s="187">
        <v>0</v>
      </c>
      <c r="M832" s="187">
        <v>0</v>
      </c>
      <c r="N832" s="187">
        <v>0</v>
      </c>
      <c r="O832" s="39">
        <f>'[1]Прод. прилож (2)'!$D$249</f>
        <v>2196473.9700000002</v>
      </c>
      <c r="P832" s="187">
        <f t="shared" si="224"/>
        <v>5159.6757575757583</v>
      </c>
      <c r="Q832" s="41">
        <v>9673</v>
      </c>
      <c r="R832" s="57" t="s">
        <v>33</v>
      </c>
      <c r="S832" s="137"/>
      <c r="T832" s="15"/>
      <c r="U832" s="15"/>
    </row>
    <row r="833" spans="1:207" s="113" customFormat="1" ht="30" customHeight="1" x14ac:dyDescent="0.25">
      <c r="A833" s="228">
        <v>641</v>
      </c>
      <c r="B833" s="79" t="s">
        <v>356</v>
      </c>
      <c r="C833" s="47">
        <v>1917</v>
      </c>
      <c r="D833" s="229" t="s">
        <v>141</v>
      </c>
      <c r="E833" s="47" t="s">
        <v>16</v>
      </c>
      <c r="F833" s="26">
        <v>2</v>
      </c>
      <c r="G833" s="26">
        <v>1</v>
      </c>
      <c r="H833" s="39">
        <v>307.3</v>
      </c>
      <c r="I833" s="116">
        <v>0</v>
      </c>
      <c r="J833" s="116">
        <v>281.39999999999998</v>
      </c>
      <c r="K833" s="231">
        <f t="shared" si="221"/>
        <v>1937567.67</v>
      </c>
      <c r="L833" s="187">
        <v>0</v>
      </c>
      <c r="M833" s="187">
        <v>0</v>
      </c>
      <c r="N833" s="187">
        <v>0</v>
      </c>
      <c r="O833" s="39">
        <f>'[1]Прод. прилож (2)'!$D$250</f>
        <v>1937567.67</v>
      </c>
      <c r="P833" s="187">
        <f t="shared" si="224"/>
        <v>6305.1339733159775</v>
      </c>
      <c r="Q833" s="41">
        <v>9673</v>
      </c>
      <c r="R833" s="57" t="s">
        <v>33</v>
      </c>
      <c r="S833" s="137"/>
      <c r="T833" s="15"/>
      <c r="U833" s="15"/>
    </row>
    <row r="834" spans="1:207" s="83" customFormat="1" ht="30" customHeight="1" x14ac:dyDescent="0.25">
      <c r="A834" s="228">
        <v>642</v>
      </c>
      <c r="B834" s="223" t="s">
        <v>357</v>
      </c>
      <c r="C834" s="239">
        <v>1917</v>
      </c>
      <c r="D834" s="200" t="s">
        <v>141</v>
      </c>
      <c r="E834" s="239" t="s">
        <v>16</v>
      </c>
      <c r="F834" s="215">
        <v>2</v>
      </c>
      <c r="G834" s="215">
        <v>2</v>
      </c>
      <c r="H834" s="217">
        <v>499.1</v>
      </c>
      <c r="I834" s="213">
        <v>0</v>
      </c>
      <c r="J834" s="213">
        <v>453.7</v>
      </c>
      <c r="K834" s="231">
        <f t="shared" ref="K834" si="226">SUM(L834:O834)</f>
        <v>591534.16999999993</v>
      </c>
      <c r="L834" s="187">
        <v>0</v>
      </c>
      <c r="M834" s="187">
        <v>0</v>
      </c>
      <c r="N834" s="187">
        <v>0</v>
      </c>
      <c r="O834" s="39">
        <f>'[1]Прод. прилож (2)'!$D$251</f>
        <v>591534.16999999993</v>
      </c>
      <c r="P834" s="187">
        <f t="shared" ref="P834" si="227">K834/H834</f>
        <v>1185.2017030655177</v>
      </c>
      <c r="Q834" s="41">
        <v>9673</v>
      </c>
      <c r="R834" s="57" t="s">
        <v>33</v>
      </c>
      <c r="S834" s="127"/>
      <c r="T834" s="15"/>
      <c r="U834" s="15"/>
      <c r="V834" s="113"/>
      <c r="W834" s="113"/>
      <c r="X834" s="113"/>
      <c r="Y834" s="113"/>
      <c r="Z834" s="113"/>
      <c r="AA834" s="113"/>
      <c r="AB834" s="113"/>
      <c r="AC834" s="113"/>
      <c r="AD834" s="113"/>
      <c r="AE834" s="113"/>
      <c r="AF834" s="113"/>
      <c r="AG834" s="113"/>
      <c r="AH834" s="113"/>
      <c r="AI834" s="113"/>
      <c r="AJ834" s="113"/>
      <c r="AK834" s="113"/>
      <c r="AL834" s="113"/>
      <c r="AM834" s="113"/>
      <c r="AN834" s="113"/>
      <c r="AO834" s="113"/>
      <c r="AP834" s="113"/>
      <c r="AQ834" s="113"/>
      <c r="AR834" s="113"/>
      <c r="AS834" s="113"/>
      <c r="AT834" s="113"/>
      <c r="AU834" s="113"/>
      <c r="AV834" s="113"/>
      <c r="AW834" s="113"/>
      <c r="AX834" s="113"/>
      <c r="AY834" s="113"/>
      <c r="AZ834" s="113"/>
      <c r="BA834" s="113"/>
      <c r="BB834" s="113"/>
      <c r="BC834" s="113"/>
      <c r="BD834" s="113"/>
      <c r="BE834" s="113"/>
      <c r="BF834" s="113"/>
      <c r="BG834" s="113"/>
      <c r="BH834" s="113"/>
      <c r="BI834" s="113"/>
      <c r="BJ834" s="113"/>
      <c r="BK834" s="113"/>
      <c r="BL834" s="113"/>
      <c r="BM834" s="113"/>
      <c r="BN834" s="113"/>
      <c r="BO834" s="113"/>
      <c r="BP834" s="113"/>
      <c r="BQ834" s="113"/>
      <c r="BR834" s="113"/>
      <c r="BS834" s="113"/>
      <c r="BT834" s="113"/>
      <c r="BU834" s="113"/>
      <c r="BV834" s="113"/>
      <c r="BW834" s="113"/>
      <c r="BX834" s="113"/>
      <c r="BY834" s="113"/>
      <c r="BZ834" s="113"/>
      <c r="CA834" s="113"/>
      <c r="CB834" s="113"/>
      <c r="CC834" s="113"/>
      <c r="CD834" s="113"/>
      <c r="CE834" s="113"/>
      <c r="CF834" s="113"/>
      <c r="CG834" s="113"/>
      <c r="CH834" s="113"/>
      <c r="CI834" s="113"/>
      <c r="CJ834" s="113"/>
      <c r="CK834" s="113"/>
      <c r="CL834" s="113"/>
      <c r="CM834" s="113"/>
      <c r="CN834" s="113"/>
      <c r="CO834" s="113"/>
      <c r="CP834" s="113"/>
      <c r="CQ834" s="113"/>
      <c r="CR834" s="113"/>
      <c r="CS834" s="113"/>
      <c r="CT834" s="113"/>
      <c r="CU834" s="113"/>
      <c r="CV834" s="113"/>
      <c r="CW834" s="113"/>
      <c r="CX834" s="113"/>
      <c r="CY834" s="113"/>
      <c r="CZ834" s="113"/>
      <c r="DA834" s="113"/>
      <c r="DB834" s="113"/>
      <c r="DC834" s="113"/>
      <c r="DD834" s="113"/>
      <c r="DE834" s="113"/>
      <c r="DF834" s="113"/>
      <c r="DG834" s="113"/>
      <c r="DH834" s="113"/>
      <c r="DI834" s="113"/>
      <c r="DJ834" s="113"/>
      <c r="DK834" s="113"/>
      <c r="DL834" s="113"/>
      <c r="DM834" s="113"/>
      <c r="DN834" s="113"/>
      <c r="DO834" s="113"/>
      <c r="DP834" s="113"/>
      <c r="DQ834" s="113"/>
      <c r="DR834" s="113"/>
      <c r="DS834" s="113"/>
      <c r="DT834" s="113"/>
      <c r="DU834" s="113"/>
      <c r="DV834" s="113"/>
      <c r="DW834" s="113"/>
      <c r="DX834" s="113"/>
      <c r="DY834" s="113"/>
      <c r="DZ834" s="113"/>
      <c r="EA834" s="113"/>
      <c r="EB834" s="113"/>
      <c r="EC834" s="113"/>
      <c r="ED834" s="113"/>
      <c r="EE834" s="113"/>
      <c r="EF834" s="113"/>
      <c r="EG834" s="113"/>
      <c r="EH834" s="113"/>
      <c r="EI834" s="113"/>
      <c r="EJ834" s="113"/>
      <c r="EK834" s="113"/>
      <c r="EL834" s="113"/>
      <c r="EM834" s="113"/>
      <c r="EN834" s="113"/>
      <c r="EO834" s="113"/>
      <c r="EP834" s="113"/>
      <c r="EQ834" s="113"/>
      <c r="ER834" s="113"/>
      <c r="ES834" s="113"/>
      <c r="ET834" s="113"/>
      <c r="EU834" s="113"/>
      <c r="EV834" s="113"/>
      <c r="EW834" s="113"/>
      <c r="EX834" s="113"/>
      <c r="EY834" s="113"/>
      <c r="EZ834" s="113"/>
      <c r="FA834" s="113"/>
      <c r="FB834" s="113"/>
      <c r="FC834" s="113"/>
      <c r="FD834" s="113"/>
      <c r="FE834" s="113"/>
      <c r="FF834" s="113"/>
      <c r="FG834" s="113"/>
      <c r="FH834" s="113"/>
      <c r="FI834" s="113"/>
      <c r="FJ834" s="113"/>
      <c r="FK834" s="113"/>
      <c r="FL834" s="113"/>
      <c r="FM834" s="113"/>
      <c r="FN834" s="113"/>
      <c r="FO834" s="113"/>
      <c r="FP834" s="113"/>
      <c r="FQ834" s="113"/>
      <c r="FR834" s="113"/>
      <c r="FS834" s="113"/>
      <c r="FT834" s="113"/>
      <c r="FU834" s="113"/>
      <c r="FV834" s="113"/>
      <c r="FW834" s="113"/>
      <c r="FX834" s="113"/>
      <c r="FY834" s="113"/>
      <c r="FZ834" s="113"/>
      <c r="GA834" s="113"/>
      <c r="GB834" s="113"/>
      <c r="GC834" s="113"/>
      <c r="GD834" s="113"/>
      <c r="GE834" s="113"/>
      <c r="GF834" s="113"/>
      <c r="GG834" s="113"/>
      <c r="GH834" s="113"/>
      <c r="GI834" s="113"/>
      <c r="GJ834" s="113"/>
      <c r="GK834" s="113"/>
      <c r="GL834" s="113"/>
      <c r="GM834" s="113"/>
      <c r="GN834" s="113"/>
      <c r="GO834" s="113"/>
      <c r="GP834" s="113"/>
      <c r="GQ834" s="113"/>
      <c r="GR834" s="113"/>
      <c r="GS834" s="113"/>
      <c r="GT834" s="113"/>
      <c r="GU834" s="113"/>
      <c r="GV834" s="113"/>
      <c r="GW834" s="113"/>
      <c r="GX834" s="113"/>
      <c r="GY834" s="113"/>
    </row>
    <row r="835" spans="1:207" s="113" customFormat="1" ht="30" customHeight="1" x14ac:dyDescent="0.25">
      <c r="A835" s="228">
        <v>643</v>
      </c>
      <c r="B835" s="223" t="s">
        <v>358</v>
      </c>
      <c r="C835" s="239">
        <v>1917</v>
      </c>
      <c r="D835" s="200" t="s">
        <v>141</v>
      </c>
      <c r="E835" s="239" t="s">
        <v>16</v>
      </c>
      <c r="F835" s="215">
        <v>2</v>
      </c>
      <c r="G835" s="215">
        <v>2</v>
      </c>
      <c r="H835" s="217">
        <v>506.8</v>
      </c>
      <c r="I835" s="213">
        <v>0</v>
      </c>
      <c r="J835" s="213">
        <v>460.8</v>
      </c>
      <c r="K835" s="231">
        <f t="shared" ref="K835" si="228">SUM(L835:O835)</f>
        <v>587976.61</v>
      </c>
      <c r="L835" s="187">
        <v>0</v>
      </c>
      <c r="M835" s="187">
        <v>0</v>
      </c>
      <c r="N835" s="187">
        <v>0</v>
      </c>
      <c r="O835" s="39">
        <f>'[1]Прод. прилож (2)'!$D$252</f>
        <v>587976.61</v>
      </c>
      <c r="P835" s="187">
        <f t="shared" ref="P835" si="229">K835/H835</f>
        <v>1160.1748421468035</v>
      </c>
      <c r="Q835" s="41">
        <v>9673</v>
      </c>
      <c r="R835" s="57" t="s">
        <v>33</v>
      </c>
      <c r="S835" s="137"/>
      <c r="T835" s="15"/>
      <c r="U835" s="15"/>
    </row>
    <row r="836" spans="1:207" s="113" customFormat="1" ht="30" customHeight="1" x14ac:dyDescent="0.25">
      <c r="A836" s="228">
        <v>644</v>
      </c>
      <c r="B836" s="79" t="s">
        <v>359</v>
      </c>
      <c r="C836" s="47">
        <v>1966</v>
      </c>
      <c r="D836" s="229" t="s">
        <v>141</v>
      </c>
      <c r="E836" s="47" t="s">
        <v>16</v>
      </c>
      <c r="F836" s="184">
        <v>2</v>
      </c>
      <c r="G836" s="184">
        <v>2</v>
      </c>
      <c r="H836" s="39">
        <v>796.42</v>
      </c>
      <c r="I836" s="39">
        <v>0</v>
      </c>
      <c r="J836" s="39">
        <v>721.03</v>
      </c>
      <c r="K836" s="231">
        <f t="shared" si="221"/>
        <v>39958.269999999997</v>
      </c>
      <c r="L836" s="187">
        <v>0</v>
      </c>
      <c r="M836" s="187">
        <v>0</v>
      </c>
      <c r="N836" s="187">
        <v>0</v>
      </c>
      <c r="O836" s="39">
        <f>'[2]Прод. прилож (2)'!$D$1403</f>
        <v>39958.269999999997</v>
      </c>
      <c r="P836" s="187">
        <f t="shared" si="224"/>
        <v>50.172358805655307</v>
      </c>
      <c r="Q836" s="41">
        <v>9673</v>
      </c>
      <c r="R836" s="57" t="s">
        <v>35</v>
      </c>
      <c r="S836" s="46"/>
      <c r="T836" s="15"/>
      <c r="U836" s="15"/>
    </row>
    <row r="837" spans="1:207" s="113" customFormat="1" ht="30" customHeight="1" x14ac:dyDescent="0.25">
      <c r="A837" s="228">
        <v>645</v>
      </c>
      <c r="B837" s="79" t="s">
        <v>1433</v>
      </c>
      <c r="C837" s="47">
        <v>1990</v>
      </c>
      <c r="D837" s="229" t="s">
        <v>141</v>
      </c>
      <c r="E837" s="47" t="s">
        <v>18</v>
      </c>
      <c r="F837" s="184">
        <v>9</v>
      </c>
      <c r="G837" s="184">
        <v>5</v>
      </c>
      <c r="H837" s="39">
        <v>9760.6</v>
      </c>
      <c r="I837" s="39">
        <v>0</v>
      </c>
      <c r="J837" s="39">
        <v>8900</v>
      </c>
      <c r="K837" s="231">
        <f t="shared" ref="K837" si="230">SUM(L837:O837)</f>
        <v>5244511</v>
      </c>
      <c r="L837" s="187">
        <v>0</v>
      </c>
      <c r="M837" s="187">
        <v>0</v>
      </c>
      <c r="N837" s="187">
        <v>0</v>
      </c>
      <c r="O837" s="39">
        <f>'[2]Прод. прилож (2)'!$D$1404</f>
        <v>5244511</v>
      </c>
      <c r="P837" s="187">
        <f t="shared" si="224"/>
        <v>537.31440690121508</v>
      </c>
      <c r="Q837" s="41">
        <v>9673</v>
      </c>
      <c r="R837" s="57" t="s">
        <v>35</v>
      </c>
      <c r="S837" s="46"/>
      <c r="T837" s="15"/>
      <c r="U837" s="15"/>
    </row>
    <row r="838" spans="1:207" s="113" customFormat="1" ht="30" customHeight="1" x14ac:dyDescent="0.25">
      <c r="A838" s="228">
        <v>646</v>
      </c>
      <c r="B838" s="78" t="s">
        <v>360</v>
      </c>
      <c r="C838" s="47">
        <v>1966</v>
      </c>
      <c r="D838" s="229" t="s">
        <v>141</v>
      </c>
      <c r="E838" s="47" t="s">
        <v>16</v>
      </c>
      <c r="F838" s="184">
        <v>2</v>
      </c>
      <c r="G838" s="184">
        <v>2</v>
      </c>
      <c r="H838" s="39">
        <v>358.9</v>
      </c>
      <c r="I838" s="39">
        <v>0</v>
      </c>
      <c r="J838" s="39">
        <v>358.9</v>
      </c>
      <c r="K838" s="231">
        <f t="shared" si="221"/>
        <v>14112.85</v>
      </c>
      <c r="L838" s="187">
        <v>0</v>
      </c>
      <c r="M838" s="187">
        <v>0</v>
      </c>
      <c r="N838" s="187">
        <v>0</v>
      </c>
      <c r="O838" s="39">
        <f>'[2]Прод. прилож (2)'!$D$1405</f>
        <v>14112.85</v>
      </c>
      <c r="P838" s="187">
        <f t="shared" si="224"/>
        <v>39.322513234884376</v>
      </c>
      <c r="Q838" s="41">
        <v>9673</v>
      </c>
      <c r="R838" s="57" t="s">
        <v>35</v>
      </c>
      <c r="S838" s="46"/>
      <c r="T838" s="15"/>
      <c r="U838" s="15"/>
    </row>
    <row r="839" spans="1:207" s="83" customFormat="1" ht="30" customHeight="1" x14ac:dyDescent="0.25">
      <c r="A839" s="329">
        <v>647</v>
      </c>
      <c r="B839" s="331" t="s">
        <v>361</v>
      </c>
      <c r="C839" s="357">
        <v>1965</v>
      </c>
      <c r="D839" s="315" t="s">
        <v>141</v>
      </c>
      <c r="E839" s="357" t="s">
        <v>16</v>
      </c>
      <c r="F839" s="317">
        <v>5</v>
      </c>
      <c r="G839" s="317">
        <v>3</v>
      </c>
      <c r="H839" s="319">
        <v>4675</v>
      </c>
      <c r="I839" s="311">
        <v>156.4</v>
      </c>
      <c r="J839" s="319">
        <v>2382.56</v>
      </c>
      <c r="K839" s="231">
        <f t="shared" ref="K839:K843" si="231">SUM(L839:O839)</f>
        <v>52994.68</v>
      </c>
      <c r="L839" s="187">
        <v>0</v>
      </c>
      <c r="M839" s="187">
        <v>0</v>
      </c>
      <c r="N839" s="187">
        <v>0</v>
      </c>
      <c r="O839" s="39">
        <f>'[1]Прод. прилож (2)'!$D$765</f>
        <v>52994.68</v>
      </c>
      <c r="P839" s="187">
        <f t="shared" ref="P839:P843" si="232">K839/H839</f>
        <v>11.335760427807486</v>
      </c>
      <c r="Q839" s="41">
        <v>9673</v>
      </c>
      <c r="R839" s="57" t="s">
        <v>34</v>
      </c>
      <c r="S839" s="15"/>
      <c r="T839" s="15"/>
      <c r="U839" s="15"/>
      <c r="V839" s="113"/>
      <c r="W839" s="113"/>
      <c r="X839" s="113"/>
      <c r="Y839" s="113"/>
      <c r="Z839" s="113"/>
      <c r="AA839" s="113"/>
      <c r="AB839" s="113"/>
      <c r="AC839" s="113"/>
      <c r="AD839" s="113"/>
      <c r="AE839" s="113"/>
      <c r="AF839" s="113"/>
      <c r="AG839" s="113"/>
      <c r="AH839" s="113"/>
      <c r="AI839" s="113"/>
      <c r="AJ839" s="113"/>
      <c r="AK839" s="113"/>
      <c r="AL839" s="113"/>
      <c r="AM839" s="113"/>
      <c r="AN839" s="113"/>
      <c r="AO839" s="113"/>
      <c r="AP839" s="113"/>
      <c r="AQ839" s="113"/>
      <c r="AR839" s="113"/>
      <c r="AS839" s="113"/>
      <c r="AT839" s="113"/>
      <c r="AU839" s="113"/>
      <c r="AV839" s="113"/>
      <c r="AW839" s="113"/>
      <c r="AX839" s="113"/>
      <c r="AY839" s="113"/>
      <c r="AZ839" s="113"/>
      <c r="BA839" s="113"/>
      <c r="BB839" s="113"/>
      <c r="BC839" s="113"/>
      <c r="BD839" s="113"/>
      <c r="BE839" s="113"/>
      <c r="BF839" s="113"/>
      <c r="BG839" s="113"/>
      <c r="BH839" s="113"/>
      <c r="BI839" s="113"/>
      <c r="BJ839" s="113"/>
      <c r="BK839" s="113"/>
      <c r="BL839" s="113"/>
      <c r="BM839" s="113"/>
      <c r="BN839" s="113"/>
      <c r="BO839" s="113"/>
      <c r="BP839" s="113"/>
      <c r="BQ839" s="113"/>
      <c r="BR839" s="113"/>
      <c r="BS839" s="113"/>
      <c r="BT839" s="113"/>
      <c r="BU839" s="113"/>
      <c r="BV839" s="113"/>
      <c r="BW839" s="113"/>
      <c r="BX839" s="113"/>
      <c r="BY839" s="113"/>
      <c r="BZ839" s="113"/>
      <c r="CA839" s="113"/>
      <c r="CB839" s="113"/>
      <c r="CC839" s="113"/>
      <c r="CD839" s="113"/>
      <c r="CE839" s="113"/>
      <c r="CF839" s="113"/>
      <c r="CG839" s="113"/>
      <c r="CH839" s="113"/>
      <c r="CI839" s="113"/>
      <c r="CJ839" s="113"/>
      <c r="CK839" s="113"/>
      <c r="CL839" s="113"/>
      <c r="CM839" s="113"/>
      <c r="CN839" s="113"/>
      <c r="CO839" s="113"/>
      <c r="CP839" s="113"/>
      <c r="CQ839" s="113"/>
      <c r="CR839" s="113"/>
      <c r="CS839" s="113"/>
      <c r="CT839" s="113"/>
      <c r="CU839" s="113"/>
      <c r="CV839" s="113"/>
      <c r="CW839" s="113"/>
      <c r="CX839" s="113"/>
      <c r="CY839" s="113"/>
      <c r="CZ839" s="113"/>
      <c r="DA839" s="113"/>
      <c r="DB839" s="113"/>
      <c r="DC839" s="113"/>
      <c r="DD839" s="113"/>
      <c r="DE839" s="113"/>
      <c r="DF839" s="113"/>
      <c r="DG839" s="113"/>
      <c r="DH839" s="113"/>
      <c r="DI839" s="113"/>
      <c r="DJ839" s="113"/>
      <c r="DK839" s="113"/>
      <c r="DL839" s="113"/>
      <c r="DM839" s="113"/>
      <c r="DN839" s="113"/>
      <c r="DO839" s="113"/>
      <c r="DP839" s="113"/>
      <c r="DQ839" s="113"/>
      <c r="DR839" s="113"/>
      <c r="DS839" s="113"/>
      <c r="DT839" s="113"/>
      <c r="DU839" s="113"/>
      <c r="DV839" s="113"/>
      <c r="DW839" s="113"/>
      <c r="DX839" s="113"/>
      <c r="DY839" s="113"/>
      <c r="DZ839" s="113"/>
      <c r="EA839" s="113"/>
      <c r="EB839" s="113"/>
      <c r="EC839" s="113"/>
      <c r="ED839" s="113"/>
      <c r="EE839" s="113"/>
      <c r="EF839" s="113"/>
      <c r="EG839" s="113"/>
      <c r="EH839" s="113"/>
      <c r="EI839" s="113"/>
      <c r="EJ839" s="113"/>
      <c r="EK839" s="113"/>
      <c r="EL839" s="113"/>
      <c r="EM839" s="113"/>
      <c r="EN839" s="113"/>
      <c r="EO839" s="113"/>
      <c r="EP839" s="113"/>
      <c r="EQ839" s="113"/>
      <c r="ER839" s="113"/>
      <c r="ES839" s="113"/>
      <c r="ET839" s="113"/>
      <c r="EU839" s="113"/>
      <c r="EV839" s="113"/>
      <c r="EW839" s="113"/>
      <c r="EX839" s="113"/>
      <c r="EY839" s="113"/>
      <c r="EZ839" s="113"/>
      <c r="FA839" s="113"/>
      <c r="FB839" s="113"/>
      <c r="FC839" s="113"/>
      <c r="FD839" s="113"/>
      <c r="FE839" s="113"/>
      <c r="FF839" s="113"/>
      <c r="FG839" s="113"/>
      <c r="FH839" s="113"/>
      <c r="FI839" s="113"/>
      <c r="FJ839" s="113"/>
      <c r="FK839" s="113"/>
      <c r="FL839" s="113"/>
      <c r="FM839" s="113"/>
      <c r="FN839" s="113"/>
      <c r="FO839" s="113"/>
      <c r="FP839" s="113"/>
      <c r="FQ839" s="113"/>
      <c r="FR839" s="113"/>
      <c r="FS839" s="113"/>
      <c r="FT839" s="113"/>
      <c r="FU839" s="113"/>
      <c r="FV839" s="113"/>
      <c r="FW839" s="113"/>
      <c r="FX839" s="113"/>
      <c r="FY839" s="113"/>
      <c r="FZ839" s="113"/>
      <c r="GA839" s="113"/>
      <c r="GB839" s="113"/>
      <c r="GC839" s="113"/>
      <c r="GD839" s="113"/>
      <c r="GE839" s="113"/>
      <c r="GF839" s="113"/>
      <c r="GG839" s="113"/>
      <c r="GH839" s="113"/>
      <c r="GI839" s="113"/>
      <c r="GJ839" s="113"/>
      <c r="GK839" s="113"/>
      <c r="GL839" s="113"/>
      <c r="GM839" s="113"/>
      <c r="GN839" s="113"/>
      <c r="GO839" s="113"/>
      <c r="GP839" s="113"/>
      <c r="GQ839" s="113"/>
      <c r="GR839" s="113"/>
      <c r="GS839" s="113"/>
      <c r="GT839" s="113"/>
      <c r="GU839" s="113"/>
      <c r="GV839" s="113"/>
      <c r="GW839" s="113"/>
      <c r="GX839" s="113"/>
      <c r="GY839" s="113"/>
    </row>
    <row r="840" spans="1:207" s="83" customFormat="1" ht="30" customHeight="1" x14ac:dyDescent="0.25">
      <c r="A840" s="330"/>
      <c r="B840" s="332"/>
      <c r="C840" s="358"/>
      <c r="D840" s="316"/>
      <c r="E840" s="358"/>
      <c r="F840" s="318"/>
      <c r="G840" s="318"/>
      <c r="H840" s="320"/>
      <c r="I840" s="312"/>
      <c r="J840" s="320"/>
      <c r="K840" s="231">
        <f t="shared" si="231"/>
        <v>6424750</v>
      </c>
      <c r="L840" s="217">
        <v>0</v>
      </c>
      <c r="M840" s="217">
        <v>0</v>
      </c>
      <c r="N840" s="217">
        <v>0</v>
      </c>
      <c r="O840" s="39">
        <f>'[2]Прод. прилож (2)'!$D$1406</f>
        <v>6424750</v>
      </c>
      <c r="P840" s="187">
        <f>K840/H839</f>
        <v>1374.2780748663101</v>
      </c>
      <c r="Q840" s="41">
        <v>9673</v>
      </c>
      <c r="R840" s="57" t="s">
        <v>35</v>
      </c>
      <c r="S840" s="15"/>
      <c r="T840" s="15"/>
      <c r="U840" s="15"/>
      <c r="V840" s="113"/>
      <c r="W840" s="113"/>
      <c r="X840" s="113"/>
      <c r="Y840" s="113"/>
      <c r="Z840" s="113"/>
      <c r="AA840" s="113"/>
      <c r="AB840" s="113"/>
      <c r="AC840" s="113"/>
      <c r="AD840" s="113"/>
      <c r="AE840" s="113"/>
      <c r="AF840" s="113"/>
      <c r="AG840" s="113"/>
      <c r="AH840" s="113"/>
      <c r="AI840" s="113"/>
      <c r="AJ840" s="113"/>
      <c r="AK840" s="113"/>
      <c r="AL840" s="113"/>
      <c r="AM840" s="113"/>
      <c r="AN840" s="113"/>
      <c r="AO840" s="113"/>
      <c r="AP840" s="113"/>
      <c r="AQ840" s="113"/>
      <c r="AR840" s="113"/>
      <c r="AS840" s="113"/>
      <c r="AT840" s="113"/>
      <c r="AU840" s="113"/>
      <c r="AV840" s="113"/>
      <c r="AW840" s="113"/>
      <c r="AX840" s="113"/>
      <c r="AY840" s="113"/>
      <c r="AZ840" s="113"/>
      <c r="BA840" s="113"/>
      <c r="BB840" s="113"/>
      <c r="BC840" s="113"/>
      <c r="BD840" s="113"/>
      <c r="BE840" s="113"/>
      <c r="BF840" s="113"/>
      <c r="BG840" s="113"/>
      <c r="BH840" s="113"/>
      <c r="BI840" s="113"/>
      <c r="BJ840" s="113"/>
      <c r="BK840" s="113"/>
      <c r="BL840" s="113"/>
      <c r="BM840" s="113"/>
      <c r="BN840" s="113"/>
      <c r="BO840" s="113"/>
      <c r="BP840" s="113"/>
      <c r="BQ840" s="113"/>
      <c r="BR840" s="113"/>
      <c r="BS840" s="113"/>
      <c r="BT840" s="113"/>
      <c r="BU840" s="113"/>
      <c r="BV840" s="113"/>
      <c r="BW840" s="113"/>
      <c r="BX840" s="113"/>
      <c r="BY840" s="113"/>
      <c r="BZ840" s="113"/>
      <c r="CA840" s="113"/>
      <c r="CB840" s="113"/>
      <c r="CC840" s="113"/>
      <c r="CD840" s="113"/>
      <c r="CE840" s="113"/>
      <c r="CF840" s="113"/>
      <c r="CG840" s="113"/>
      <c r="CH840" s="113"/>
      <c r="CI840" s="113"/>
      <c r="CJ840" s="113"/>
      <c r="CK840" s="113"/>
      <c r="CL840" s="113"/>
      <c r="CM840" s="113"/>
      <c r="CN840" s="113"/>
      <c r="CO840" s="113"/>
      <c r="CP840" s="113"/>
      <c r="CQ840" s="113"/>
      <c r="CR840" s="113"/>
      <c r="CS840" s="113"/>
      <c r="CT840" s="113"/>
      <c r="CU840" s="113"/>
      <c r="CV840" s="113"/>
      <c r="CW840" s="113"/>
      <c r="CX840" s="113"/>
      <c r="CY840" s="113"/>
      <c r="CZ840" s="113"/>
      <c r="DA840" s="113"/>
      <c r="DB840" s="113"/>
      <c r="DC840" s="113"/>
      <c r="DD840" s="113"/>
      <c r="DE840" s="113"/>
      <c r="DF840" s="113"/>
      <c r="DG840" s="113"/>
      <c r="DH840" s="113"/>
      <c r="DI840" s="113"/>
      <c r="DJ840" s="113"/>
      <c r="DK840" s="113"/>
      <c r="DL840" s="113"/>
      <c r="DM840" s="113"/>
      <c r="DN840" s="113"/>
      <c r="DO840" s="113"/>
      <c r="DP840" s="113"/>
      <c r="DQ840" s="113"/>
      <c r="DR840" s="113"/>
      <c r="DS840" s="113"/>
      <c r="DT840" s="113"/>
      <c r="DU840" s="113"/>
      <c r="DV840" s="113"/>
      <c r="DW840" s="113"/>
      <c r="DX840" s="113"/>
      <c r="DY840" s="113"/>
      <c r="DZ840" s="113"/>
      <c r="EA840" s="113"/>
      <c r="EB840" s="113"/>
      <c r="EC840" s="113"/>
      <c r="ED840" s="113"/>
      <c r="EE840" s="113"/>
      <c r="EF840" s="113"/>
      <c r="EG840" s="113"/>
      <c r="EH840" s="113"/>
      <c r="EI840" s="113"/>
      <c r="EJ840" s="113"/>
      <c r="EK840" s="113"/>
      <c r="EL840" s="113"/>
      <c r="EM840" s="113"/>
      <c r="EN840" s="113"/>
      <c r="EO840" s="113"/>
      <c r="EP840" s="113"/>
      <c r="EQ840" s="113"/>
      <c r="ER840" s="113"/>
      <c r="ES840" s="113"/>
      <c r="ET840" s="113"/>
      <c r="EU840" s="113"/>
      <c r="EV840" s="113"/>
      <c r="EW840" s="113"/>
      <c r="EX840" s="113"/>
      <c r="EY840" s="113"/>
      <c r="EZ840" s="113"/>
      <c r="FA840" s="113"/>
      <c r="FB840" s="113"/>
      <c r="FC840" s="113"/>
      <c r="FD840" s="113"/>
      <c r="FE840" s="113"/>
      <c r="FF840" s="113"/>
      <c r="FG840" s="113"/>
      <c r="FH840" s="113"/>
      <c r="FI840" s="113"/>
      <c r="FJ840" s="113"/>
      <c r="FK840" s="113"/>
      <c r="FL840" s="113"/>
      <c r="FM840" s="113"/>
      <c r="FN840" s="113"/>
      <c r="FO840" s="113"/>
      <c r="FP840" s="113"/>
      <c r="FQ840" s="113"/>
      <c r="FR840" s="113"/>
      <c r="FS840" s="113"/>
      <c r="FT840" s="113"/>
      <c r="FU840" s="113"/>
      <c r="FV840" s="113"/>
      <c r="FW840" s="113"/>
      <c r="FX840" s="113"/>
      <c r="FY840" s="113"/>
      <c r="FZ840" s="113"/>
      <c r="GA840" s="113"/>
      <c r="GB840" s="113"/>
      <c r="GC840" s="113"/>
      <c r="GD840" s="113"/>
      <c r="GE840" s="113"/>
      <c r="GF840" s="113"/>
      <c r="GG840" s="113"/>
      <c r="GH840" s="113"/>
      <c r="GI840" s="113"/>
      <c r="GJ840" s="113"/>
      <c r="GK840" s="113"/>
      <c r="GL840" s="113"/>
      <c r="GM840" s="113"/>
      <c r="GN840" s="113"/>
      <c r="GO840" s="113"/>
      <c r="GP840" s="113"/>
      <c r="GQ840" s="113"/>
      <c r="GR840" s="113"/>
      <c r="GS840" s="113"/>
      <c r="GT840" s="113"/>
      <c r="GU840" s="113"/>
      <c r="GV840" s="113"/>
      <c r="GW840" s="113"/>
      <c r="GX840" s="113"/>
      <c r="GY840" s="113"/>
    </row>
    <row r="841" spans="1:207" s="83" customFormat="1" ht="30" customHeight="1" x14ac:dyDescent="0.25">
      <c r="A841" s="228">
        <v>648</v>
      </c>
      <c r="B841" s="79" t="s">
        <v>1243</v>
      </c>
      <c r="C841" s="47">
        <v>1973</v>
      </c>
      <c r="D841" s="229" t="s">
        <v>141</v>
      </c>
      <c r="E841" s="47" t="s">
        <v>16</v>
      </c>
      <c r="F841" s="26">
        <v>5</v>
      </c>
      <c r="G841" s="26">
        <v>4</v>
      </c>
      <c r="H841" s="39">
        <v>4561.32</v>
      </c>
      <c r="I841" s="116">
        <v>712</v>
      </c>
      <c r="J841" s="39">
        <v>2731.46</v>
      </c>
      <c r="K841" s="231">
        <f>SUM(L841:O841)</f>
        <v>143970.5</v>
      </c>
      <c r="L841" s="187">
        <v>0</v>
      </c>
      <c r="M841" s="187">
        <v>0</v>
      </c>
      <c r="N841" s="187">
        <v>0</v>
      </c>
      <c r="O841" s="39">
        <f>'[2]Прод. прилож (2)'!$D$1407</f>
        <v>143970.5</v>
      </c>
      <c r="P841" s="187">
        <f>K841/H841</f>
        <v>31.563341313479434</v>
      </c>
      <c r="Q841" s="41">
        <v>9673</v>
      </c>
      <c r="R841" s="57" t="s">
        <v>35</v>
      </c>
      <c r="S841" s="15"/>
      <c r="T841" s="15"/>
      <c r="U841" s="15"/>
      <c r="V841" s="113"/>
      <c r="W841" s="113"/>
      <c r="X841" s="113"/>
      <c r="Y841" s="113"/>
      <c r="Z841" s="113"/>
      <c r="AA841" s="113"/>
      <c r="AB841" s="113"/>
      <c r="AC841" s="113"/>
      <c r="AD841" s="113"/>
      <c r="AE841" s="113"/>
      <c r="AF841" s="113"/>
      <c r="AG841" s="113"/>
      <c r="AH841" s="113"/>
      <c r="AI841" s="113"/>
      <c r="AJ841" s="113"/>
      <c r="AK841" s="113"/>
      <c r="AL841" s="113"/>
      <c r="AM841" s="113"/>
      <c r="AN841" s="113"/>
      <c r="AO841" s="113"/>
      <c r="AP841" s="113"/>
      <c r="AQ841" s="113"/>
      <c r="AR841" s="113"/>
      <c r="AS841" s="113"/>
      <c r="AT841" s="113"/>
      <c r="AU841" s="113"/>
      <c r="AV841" s="113"/>
      <c r="AW841" s="113"/>
      <c r="AX841" s="113"/>
      <c r="AY841" s="113"/>
      <c r="AZ841" s="113"/>
      <c r="BA841" s="113"/>
      <c r="BB841" s="113"/>
      <c r="BC841" s="113"/>
      <c r="BD841" s="113"/>
      <c r="BE841" s="113"/>
      <c r="BF841" s="113"/>
      <c r="BG841" s="113"/>
      <c r="BH841" s="113"/>
      <c r="BI841" s="113"/>
      <c r="BJ841" s="113"/>
      <c r="BK841" s="113"/>
      <c r="BL841" s="113"/>
      <c r="BM841" s="113"/>
      <c r="BN841" s="113"/>
      <c r="BO841" s="113"/>
      <c r="BP841" s="113"/>
      <c r="BQ841" s="113"/>
      <c r="BR841" s="113"/>
      <c r="BS841" s="113"/>
      <c r="BT841" s="113"/>
      <c r="BU841" s="113"/>
      <c r="BV841" s="113"/>
      <c r="BW841" s="113"/>
      <c r="BX841" s="113"/>
      <c r="BY841" s="113"/>
      <c r="BZ841" s="113"/>
      <c r="CA841" s="113"/>
      <c r="CB841" s="113"/>
      <c r="CC841" s="113"/>
      <c r="CD841" s="113"/>
      <c r="CE841" s="113"/>
      <c r="CF841" s="113"/>
      <c r="CG841" s="113"/>
      <c r="CH841" s="113"/>
      <c r="CI841" s="113"/>
      <c r="CJ841" s="113"/>
      <c r="CK841" s="113"/>
      <c r="CL841" s="113"/>
      <c r="CM841" s="113"/>
      <c r="CN841" s="113"/>
      <c r="CO841" s="113"/>
      <c r="CP841" s="113"/>
      <c r="CQ841" s="113"/>
      <c r="CR841" s="113"/>
      <c r="CS841" s="113"/>
      <c r="CT841" s="113"/>
      <c r="CU841" s="113"/>
      <c r="CV841" s="113"/>
      <c r="CW841" s="113"/>
      <c r="CX841" s="113"/>
      <c r="CY841" s="113"/>
      <c r="CZ841" s="113"/>
      <c r="DA841" s="113"/>
      <c r="DB841" s="113"/>
      <c r="DC841" s="113"/>
      <c r="DD841" s="113"/>
      <c r="DE841" s="113"/>
      <c r="DF841" s="113"/>
      <c r="DG841" s="113"/>
      <c r="DH841" s="113"/>
      <c r="DI841" s="113"/>
      <c r="DJ841" s="113"/>
      <c r="DK841" s="113"/>
      <c r="DL841" s="113"/>
      <c r="DM841" s="113"/>
      <c r="DN841" s="113"/>
      <c r="DO841" s="113"/>
      <c r="DP841" s="113"/>
      <c r="DQ841" s="113"/>
      <c r="DR841" s="113"/>
      <c r="DS841" s="113"/>
      <c r="DT841" s="113"/>
      <c r="DU841" s="113"/>
      <c r="DV841" s="113"/>
      <c r="DW841" s="113"/>
      <c r="DX841" s="113"/>
      <c r="DY841" s="113"/>
      <c r="DZ841" s="113"/>
      <c r="EA841" s="113"/>
      <c r="EB841" s="113"/>
      <c r="EC841" s="113"/>
      <c r="ED841" s="113"/>
      <c r="EE841" s="113"/>
      <c r="EF841" s="113"/>
      <c r="EG841" s="113"/>
      <c r="EH841" s="113"/>
      <c r="EI841" s="113"/>
      <c r="EJ841" s="113"/>
      <c r="EK841" s="113"/>
      <c r="EL841" s="113"/>
      <c r="EM841" s="113"/>
      <c r="EN841" s="113"/>
      <c r="EO841" s="113"/>
      <c r="EP841" s="113"/>
      <c r="EQ841" s="113"/>
      <c r="ER841" s="113"/>
      <c r="ES841" s="113"/>
      <c r="ET841" s="113"/>
      <c r="EU841" s="113"/>
      <c r="EV841" s="113"/>
      <c r="EW841" s="113"/>
      <c r="EX841" s="113"/>
      <c r="EY841" s="113"/>
      <c r="EZ841" s="113"/>
      <c r="FA841" s="113"/>
      <c r="FB841" s="113"/>
      <c r="FC841" s="113"/>
      <c r="FD841" s="113"/>
      <c r="FE841" s="113"/>
      <c r="FF841" s="113"/>
      <c r="FG841" s="113"/>
      <c r="FH841" s="113"/>
      <c r="FI841" s="113"/>
      <c r="FJ841" s="113"/>
      <c r="FK841" s="113"/>
      <c r="FL841" s="113"/>
      <c r="FM841" s="113"/>
      <c r="FN841" s="113"/>
      <c r="FO841" s="113"/>
      <c r="FP841" s="113"/>
      <c r="FQ841" s="113"/>
      <c r="FR841" s="113"/>
      <c r="FS841" s="113"/>
      <c r="FT841" s="113"/>
      <c r="FU841" s="113"/>
      <c r="FV841" s="113"/>
      <c r="FW841" s="113"/>
      <c r="FX841" s="113"/>
      <c r="FY841" s="113"/>
      <c r="FZ841" s="113"/>
      <c r="GA841" s="113"/>
      <c r="GB841" s="113"/>
      <c r="GC841" s="113"/>
      <c r="GD841" s="113"/>
      <c r="GE841" s="113"/>
      <c r="GF841" s="113"/>
      <c r="GG841" s="113"/>
      <c r="GH841" s="113"/>
      <c r="GI841" s="113"/>
      <c r="GJ841" s="113"/>
      <c r="GK841" s="113"/>
      <c r="GL841" s="113"/>
      <c r="GM841" s="113"/>
      <c r="GN841" s="113"/>
      <c r="GO841" s="113"/>
      <c r="GP841" s="113"/>
      <c r="GQ841" s="113"/>
      <c r="GR841" s="113"/>
      <c r="GS841" s="113"/>
      <c r="GT841" s="113"/>
      <c r="GU841" s="113"/>
      <c r="GV841" s="113"/>
      <c r="GW841" s="113"/>
      <c r="GX841" s="113"/>
      <c r="GY841" s="113"/>
    </row>
    <row r="842" spans="1:207" s="83" customFormat="1" ht="30" customHeight="1" x14ac:dyDescent="0.25">
      <c r="A842" s="228">
        <v>649</v>
      </c>
      <c r="B842" s="79" t="s">
        <v>1143</v>
      </c>
      <c r="C842" s="47">
        <v>1978</v>
      </c>
      <c r="D842" s="229" t="s">
        <v>141</v>
      </c>
      <c r="E842" s="47" t="s">
        <v>16</v>
      </c>
      <c r="F842" s="26">
        <v>9</v>
      </c>
      <c r="G842" s="26">
        <v>2</v>
      </c>
      <c r="H842" s="39">
        <v>8092.23</v>
      </c>
      <c r="I842" s="116">
        <v>0</v>
      </c>
      <c r="J842" s="39">
        <v>8092.23</v>
      </c>
      <c r="K842" s="231">
        <f t="shared" ref="K842" si="233">SUM(L842:O842)</f>
        <v>6129420.8499999996</v>
      </c>
      <c r="L842" s="187">
        <v>0</v>
      </c>
      <c r="M842" s="187">
        <v>0</v>
      </c>
      <c r="N842" s="187">
        <v>0</v>
      </c>
      <c r="O842" s="39">
        <f>'[1]Прод. прилож (2)'!$D$766</f>
        <v>6129420.8499999996</v>
      </c>
      <c r="P842" s="187">
        <f t="shared" si="232"/>
        <v>757.44520978766047</v>
      </c>
      <c r="Q842" s="41">
        <v>9673</v>
      </c>
      <c r="R842" s="57" t="s">
        <v>34</v>
      </c>
      <c r="S842" s="15"/>
      <c r="T842" s="15"/>
      <c r="U842" s="15"/>
      <c r="V842" s="113"/>
      <c r="W842" s="113"/>
      <c r="X842" s="113"/>
      <c r="Y842" s="113"/>
      <c r="Z842" s="113"/>
      <c r="AA842" s="113"/>
      <c r="AB842" s="113"/>
      <c r="AC842" s="113"/>
      <c r="AD842" s="113"/>
      <c r="AE842" s="113"/>
      <c r="AF842" s="113"/>
      <c r="AG842" s="113"/>
      <c r="AH842" s="113"/>
      <c r="AI842" s="113"/>
      <c r="AJ842" s="113"/>
      <c r="AK842" s="113"/>
      <c r="AL842" s="113"/>
      <c r="AM842" s="113"/>
      <c r="AN842" s="113"/>
      <c r="AO842" s="113"/>
      <c r="AP842" s="113"/>
      <c r="AQ842" s="113"/>
      <c r="AR842" s="113"/>
      <c r="AS842" s="113"/>
      <c r="AT842" s="113"/>
      <c r="AU842" s="113"/>
      <c r="AV842" s="113"/>
      <c r="AW842" s="113"/>
      <c r="AX842" s="113"/>
      <c r="AY842" s="113"/>
      <c r="AZ842" s="113"/>
      <c r="BA842" s="113"/>
      <c r="BB842" s="113"/>
      <c r="BC842" s="113"/>
      <c r="BD842" s="113"/>
      <c r="BE842" s="113"/>
      <c r="BF842" s="113"/>
      <c r="BG842" s="113"/>
      <c r="BH842" s="113"/>
      <c r="BI842" s="113"/>
      <c r="BJ842" s="113"/>
      <c r="BK842" s="113"/>
      <c r="BL842" s="113"/>
      <c r="BM842" s="113"/>
      <c r="BN842" s="113"/>
      <c r="BO842" s="113"/>
      <c r="BP842" s="113"/>
      <c r="BQ842" s="113"/>
      <c r="BR842" s="113"/>
      <c r="BS842" s="113"/>
      <c r="BT842" s="113"/>
      <c r="BU842" s="113"/>
      <c r="BV842" s="113"/>
      <c r="BW842" s="113"/>
      <c r="BX842" s="113"/>
      <c r="BY842" s="113"/>
      <c r="BZ842" s="113"/>
      <c r="CA842" s="113"/>
      <c r="CB842" s="113"/>
      <c r="CC842" s="113"/>
      <c r="CD842" s="113"/>
      <c r="CE842" s="113"/>
      <c r="CF842" s="113"/>
      <c r="CG842" s="113"/>
      <c r="CH842" s="113"/>
      <c r="CI842" s="113"/>
      <c r="CJ842" s="113"/>
      <c r="CK842" s="113"/>
      <c r="CL842" s="113"/>
      <c r="CM842" s="113"/>
      <c r="CN842" s="113"/>
      <c r="CO842" s="113"/>
      <c r="CP842" s="113"/>
      <c r="CQ842" s="113"/>
      <c r="CR842" s="113"/>
      <c r="CS842" s="113"/>
      <c r="CT842" s="113"/>
      <c r="CU842" s="113"/>
      <c r="CV842" s="113"/>
      <c r="CW842" s="113"/>
      <c r="CX842" s="113"/>
      <c r="CY842" s="113"/>
      <c r="CZ842" s="113"/>
      <c r="DA842" s="113"/>
      <c r="DB842" s="113"/>
      <c r="DC842" s="113"/>
      <c r="DD842" s="113"/>
      <c r="DE842" s="113"/>
      <c r="DF842" s="113"/>
      <c r="DG842" s="113"/>
      <c r="DH842" s="113"/>
      <c r="DI842" s="113"/>
      <c r="DJ842" s="113"/>
      <c r="DK842" s="113"/>
      <c r="DL842" s="113"/>
      <c r="DM842" s="113"/>
      <c r="DN842" s="113"/>
      <c r="DO842" s="113"/>
      <c r="DP842" s="113"/>
      <c r="DQ842" s="113"/>
      <c r="DR842" s="113"/>
      <c r="DS842" s="113"/>
      <c r="DT842" s="113"/>
      <c r="DU842" s="113"/>
      <c r="DV842" s="113"/>
      <c r="DW842" s="113"/>
      <c r="DX842" s="113"/>
      <c r="DY842" s="113"/>
      <c r="DZ842" s="113"/>
      <c r="EA842" s="113"/>
      <c r="EB842" s="113"/>
      <c r="EC842" s="113"/>
      <c r="ED842" s="113"/>
      <c r="EE842" s="113"/>
      <c r="EF842" s="113"/>
      <c r="EG842" s="113"/>
      <c r="EH842" s="113"/>
      <c r="EI842" s="113"/>
      <c r="EJ842" s="113"/>
      <c r="EK842" s="113"/>
      <c r="EL842" s="113"/>
      <c r="EM842" s="113"/>
      <c r="EN842" s="113"/>
      <c r="EO842" s="113"/>
      <c r="EP842" s="113"/>
      <c r="EQ842" s="113"/>
      <c r="ER842" s="113"/>
      <c r="ES842" s="113"/>
      <c r="ET842" s="113"/>
      <c r="EU842" s="113"/>
      <c r="EV842" s="113"/>
      <c r="EW842" s="113"/>
      <c r="EX842" s="113"/>
      <c r="EY842" s="113"/>
      <c r="EZ842" s="113"/>
      <c r="FA842" s="113"/>
      <c r="FB842" s="113"/>
      <c r="FC842" s="113"/>
      <c r="FD842" s="113"/>
      <c r="FE842" s="113"/>
      <c r="FF842" s="113"/>
      <c r="FG842" s="113"/>
      <c r="FH842" s="113"/>
      <c r="FI842" s="113"/>
      <c r="FJ842" s="113"/>
      <c r="FK842" s="113"/>
      <c r="FL842" s="113"/>
      <c r="FM842" s="113"/>
      <c r="FN842" s="113"/>
      <c r="FO842" s="113"/>
      <c r="FP842" s="113"/>
      <c r="FQ842" s="113"/>
      <c r="FR842" s="113"/>
      <c r="FS842" s="113"/>
      <c r="FT842" s="113"/>
      <c r="FU842" s="113"/>
      <c r="FV842" s="113"/>
      <c r="FW842" s="113"/>
      <c r="FX842" s="113"/>
      <c r="FY842" s="113"/>
      <c r="FZ842" s="113"/>
      <c r="GA842" s="113"/>
      <c r="GB842" s="113"/>
      <c r="GC842" s="113"/>
      <c r="GD842" s="113"/>
      <c r="GE842" s="113"/>
      <c r="GF842" s="113"/>
      <c r="GG842" s="113"/>
      <c r="GH842" s="113"/>
      <c r="GI842" s="113"/>
      <c r="GJ842" s="113"/>
      <c r="GK842" s="113"/>
      <c r="GL842" s="113"/>
      <c r="GM842" s="113"/>
      <c r="GN842" s="113"/>
      <c r="GO842" s="113"/>
      <c r="GP842" s="113"/>
      <c r="GQ842" s="113"/>
      <c r="GR842" s="113"/>
      <c r="GS842" s="113"/>
      <c r="GT842" s="113"/>
      <c r="GU842" s="113"/>
      <c r="GV842" s="113"/>
      <c r="GW842" s="113"/>
      <c r="GX842" s="113"/>
      <c r="GY842" s="113"/>
    </row>
    <row r="843" spans="1:207" s="83" customFormat="1" ht="30" customHeight="1" x14ac:dyDescent="0.25">
      <c r="A843" s="228">
        <v>650</v>
      </c>
      <c r="B843" s="79" t="s">
        <v>1144</v>
      </c>
      <c r="C843" s="47">
        <v>1984</v>
      </c>
      <c r="D843" s="229" t="s">
        <v>141</v>
      </c>
      <c r="E843" s="47" t="s">
        <v>16</v>
      </c>
      <c r="F843" s="26">
        <v>9</v>
      </c>
      <c r="G843" s="26">
        <v>4</v>
      </c>
      <c r="H843" s="39">
        <v>9604.4699999999993</v>
      </c>
      <c r="I843" s="116">
        <v>0</v>
      </c>
      <c r="J843" s="39">
        <v>9604.4699999999993</v>
      </c>
      <c r="K843" s="231">
        <f t="shared" si="231"/>
        <v>13834827.92</v>
      </c>
      <c r="L843" s="187">
        <v>0</v>
      </c>
      <c r="M843" s="187">
        <v>0</v>
      </c>
      <c r="N843" s="187">
        <v>0</v>
      </c>
      <c r="O843" s="39">
        <f>'[1]Прод. прилож (2)'!$D$767</f>
        <v>13834827.92</v>
      </c>
      <c r="P843" s="187">
        <f t="shared" si="232"/>
        <v>1440.4571954517012</v>
      </c>
      <c r="Q843" s="41">
        <v>9673</v>
      </c>
      <c r="R843" s="57" t="s">
        <v>34</v>
      </c>
      <c r="S843" s="15"/>
      <c r="T843" s="15"/>
      <c r="U843" s="15"/>
      <c r="V843" s="113"/>
      <c r="W843" s="113"/>
      <c r="X843" s="113"/>
      <c r="Y843" s="113"/>
      <c r="Z843" s="113"/>
      <c r="AA843" s="113"/>
      <c r="AB843" s="113"/>
      <c r="AC843" s="113"/>
      <c r="AD843" s="113"/>
      <c r="AE843" s="113"/>
      <c r="AF843" s="113"/>
      <c r="AG843" s="113"/>
      <c r="AH843" s="113"/>
      <c r="AI843" s="113"/>
      <c r="AJ843" s="113"/>
      <c r="AK843" s="113"/>
      <c r="AL843" s="113"/>
      <c r="AM843" s="113"/>
      <c r="AN843" s="113"/>
      <c r="AO843" s="113"/>
      <c r="AP843" s="113"/>
      <c r="AQ843" s="113"/>
      <c r="AR843" s="113"/>
      <c r="AS843" s="113"/>
      <c r="AT843" s="113"/>
      <c r="AU843" s="113"/>
      <c r="AV843" s="113"/>
      <c r="AW843" s="113"/>
      <c r="AX843" s="113"/>
      <c r="AY843" s="113"/>
      <c r="AZ843" s="113"/>
      <c r="BA843" s="113"/>
      <c r="BB843" s="113"/>
      <c r="BC843" s="113"/>
      <c r="BD843" s="113"/>
      <c r="BE843" s="113"/>
      <c r="BF843" s="113"/>
      <c r="BG843" s="113"/>
      <c r="BH843" s="113"/>
      <c r="BI843" s="113"/>
      <c r="BJ843" s="113"/>
      <c r="BK843" s="113"/>
      <c r="BL843" s="113"/>
      <c r="BM843" s="113"/>
      <c r="BN843" s="113"/>
      <c r="BO843" s="113"/>
      <c r="BP843" s="113"/>
      <c r="BQ843" s="113"/>
      <c r="BR843" s="113"/>
      <c r="BS843" s="113"/>
      <c r="BT843" s="113"/>
      <c r="BU843" s="113"/>
      <c r="BV843" s="113"/>
      <c r="BW843" s="113"/>
      <c r="BX843" s="113"/>
      <c r="BY843" s="113"/>
      <c r="BZ843" s="113"/>
      <c r="CA843" s="113"/>
      <c r="CB843" s="113"/>
      <c r="CC843" s="113"/>
      <c r="CD843" s="113"/>
      <c r="CE843" s="113"/>
      <c r="CF843" s="113"/>
      <c r="CG843" s="113"/>
      <c r="CH843" s="113"/>
      <c r="CI843" s="113"/>
      <c r="CJ843" s="113"/>
      <c r="CK843" s="113"/>
      <c r="CL843" s="113"/>
      <c r="CM843" s="113"/>
      <c r="CN843" s="113"/>
      <c r="CO843" s="113"/>
      <c r="CP843" s="113"/>
      <c r="CQ843" s="113"/>
      <c r="CR843" s="113"/>
      <c r="CS843" s="113"/>
      <c r="CT843" s="113"/>
      <c r="CU843" s="113"/>
      <c r="CV843" s="113"/>
      <c r="CW843" s="113"/>
      <c r="CX843" s="113"/>
      <c r="CY843" s="113"/>
      <c r="CZ843" s="113"/>
      <c r="DA843" s="113"/>
      <c r="DB843" s="113"/>
      <c r="DC843" s="113"/>
      <c r="DD843" s="113"/>
      <c r="DE843" s="113"/>
      <c r="DF843" s="113"/>
      <c r="DG843" s="113"/>
      <c r="DH843" s="113"/>
      <c r="DI843" s="113"/>
      <c r="DJ843" s="113"/>
      <c r="DK843" s="113"/>
      <c r="DL843" s="113"/>
      <c r="DM843" s="113"/>
      <c r="DN843" s="113"/>
      <c r="DO843" s="113"/>
      <c r="DP843" s="113"/>
      <c r="DQ843" s="113"/>
      <c r="DR843" s="113"/>
      <c r="DS843" s="113"/>
      <c r="DT843" s="113"/>
      <c r="DU843" s="113"/>
      <c r="DV843" s="113"/>
      <c r="DW843" s="113"/>
      <c r="DX843" s="113"/>
      <c r="DY843" s="113"/>
      <c r="DZ843" s="113"/>
      <c r="EA843" s="113"/>
      <c r="EB843" s="113"/>
      <c r="EC843" s="113"/>
      <c r="ED843" s="113"/>
      <c r="EE843" s="113"/>
      <c r="EF843" s="113"/>
      <c r="EG843" s="113"/>
      <c r="EH843" s="113"/>
      <c r="EI843" s="113"/>
      <c r="EJ843" s="113"/>
      <c r="EK843" s="113"/>
      <c r="EL843" s="113"/>
      <c r="EM843" s="113"/>
      <c r="EN843" s="113"/>
      <c r="EO843" s="113"/>
      <c r="EP843" s="113"/>
      <c r="EQ843" s="113"/>
      <c r="ER843" s="113"/>
      <c r="ES843" s="113"/>
      <c r="ET843" s="113"/>
      <c r="EU843" s="113"/>
      <c r="EV843" s="113"/>
      <c r="EW843" s="113"/>
      <c r="EX843" s="113"/>
      <c r="EY843" s="113"/>
      <c r="EZ843" s="113"/>
      <c r="FA843" s="113"/>
      <c r="FB843" s="113"/>
      <c r="FC843" s="113"/>
      <c r="FD843" s="113"/>
      <c r="FE843" s="113"/>
      <c r="FF843" s="113"/>
      <c r="FG843" s="113"/>
      <c r="FH843" s="113"/>
      <c r="FI843" s="113"/>
      <c r="FJ843" s="113"/>
      <c r="FK843" s="113"/>
      <c r="FL843" s="113"/>
      <c r="FM843" s="113"/>
      <c r="FN843" s="113"/>
      <c r="FO843" s="113"/>
      <c r="FP843" s="113"/>
      <c r="FQ843" s="113"/>
      <c r="FR843" s="113"/>
      <c r="FS843" s="113"/>
      <c r="FT843" s="113"/>
      <c r="FU843" s="113"/>
      <c r="FV843" s="113"/>
      <c r="FW843" s="113"/>
      <c r="FX843" s="113"/>
      <c r="FY843" s="113"/>
      <c r="FZ843" s="113"/>
      <c r="GA843" s="113"/>
      <c r="GB843" s="113"/>
      <c r="GC843" s="113"/>
      <c r="GD843" s="113"/>
      <c r="GE843" s="113"/>
      <c r="GF843" s="113"/>
      <c r="GG843" s="113"/>
      <c r="GH843" s="113"/>
      <c r="GI843" s="113"/>
      <c r="GJ843" s="113"/>
      <c r="GK843" s="113"/>
      <c r="GL843" s="113"/>
      <c r="GM843" s="113"/>
      <c r="GN843" s="113"/>
      <c r="GO843" s="113"/>
      <c r="GP843" s="113"/>
      <c r="GQ843" s="113"/>
      <c r="GR843" s="113"/>
      <c r="GS843" s="113"/>
      <c r="GT843" s="113"/>
      <c r="GU843" s="113"/>
      <c r="GV843" s="113"/>
      <c r="GW843" s="113"/>
      <c r="GX843" s="113"/>
      <c r="GY843" s="113"/>
    </row>
    <row r="844" spans="1:207" s="83" customFormat="1" ht="30" customHeight="1" x14ac:dyDescent="0.25">
      <c r="A844" s="313">
        <v>651</v>
      </c>
      <c r="B844" s="331" t="s">
        <v>888</v>
      </c>
      <c r="C844" s="315">
        <v>1959</v>
      </c>
      <c r="D844" s="313" t="s">
        <v>141</v>
      </c>
      <c r="E844" s="313" t="s">
        <v>16</v>
      </c>
      <c r="F844" s="374">
        <v>2</v>
      </c>
      <c r="G844" s="374">
        <v>3</v>
      </c>
      <c r="H844" s="345">
        <v>2046.65</v>
      </c>
      <c r="I844" s="347">
        <v>0</v>
      </c>
      <c r="J844" s="361">
        <v>801.87</v>
      </c>
      <c r="K844" s="231">
        <f t="shared" ref="K844" si="234">SUM(L844:O844)</f>
        <v>706647.6</v>
      </c>
      <c r="L844" s="39">
        <v>0</v>
      </c>
      <c r="M844" s="39">
        <v>0</v>
      </c>
      <c r="N844" s="39">
        <v>0</v>
      </c>
      <c r="O844" s="187">
        <f>'[1]Прод. прилож (2)'!$D$253</f>
        <v>706647.6</v>
      </c>
      <c r="P844" s="41">
        <f t="shared" ref="P844" si="235">K844/H844</f>
        <v>345.2703686512105</v>
      </c>
      <c r="Q844" s="231">
        <v>9673</v>
      </c>
      <c r="R844" s="57" t="s">
        <v>33</v>
      </c>
      <c r="S844" s="128"/>
      <c r="T844" s="85"/>
      <c r="V844" s="84"/>
      <c r="W844" s="84"/>
      <c r="X844" s="84"/>
      <c r="Y844" s="84"/>
      <c r="Z844" s="84"/>
      <c r="AA844" s="84"/>
      <c r="AB844" s="84"/>
      <c r="AC844" s="84"/>
      <c r="AD844" s="84"/>
      <c r="AE844" s="84"/>
      <c r="AF844" s="84"/>
      <c r="AG844" s="84"/>
      <c r="AH844" s="84"/>
      <c r="AI844" s="84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84"/>
      <c r="AW844" s="84"/>
      <c r="AX844" s="84"/>
      <c r="AY844" s="84"/>
      <c r="AZ844" s="84"/>
      <c r="BA844" s="84"/>
      <c r="BB844" s="84"/>
      <c r="BC844" s="84"/>
      <c r="BD844" s="84"/>
      <c r="BE844" s="84"/>
      <c r="BF844" s="84"/>
      <c r="BG844" s="84"/>
      <c r="BH844" s="84"/>
      <c r="BI844" s="84"/>
      <c r="BJ844" s="84"/>
      <c r="BK844" s="84"/>
      <c r="BL844" s="84"/>
      <c r="BM844" s="84"/>
      <c r="BN844" s="84"/>
      <c r="BO844" s="84"/>
      <c r="BP844" s="84"/>
      <c r="BQ844" s="84"/>
      <c r="BR844" s="84"/>
      <c r="BS844" s="84"/>
      <c r="BT844" s="84"/>
      <c r="BU844" s="84"/>
      <c r="BV844" s="84"/>
      <c r="BW844" s="84"/>
      <c r="BX844" s="84"/>
      <c r="BY844" s="84"/>
      <c r="BZ844" s="84"/>
      <c r="CA844" s="84"/>
      <c r="CB844" s="84"/>
      <c r="CC844" s="84"/>
      <c r="CD844" s="84"/>
      <c r="CE844" s="84"/>
      <c r="CF844" s="84"/>
      <c r="CG844" s="84"/>
      <c r="CH844" s="84"/>
      <c r="CI844" s="84"/>
      <c r="CJ844" s="84"/>
      <c r="CK844" s="84"/>
      <c r="CL844" s="84"/>
      <c r="CM844" s="84"/>
      <c r="CN844" s="84"/>
      <c r="CO844" s="84"/>
      <c r="CP844" s="84"/>
      <c r="CQ844" s="84"/>
      <c r="CR844" s="84"/>
      <c r="CS844" s="84"/>
      <c r="CT844" s="84"/>
      <c r="CU844" s="84"/>
      <c r="CV844" s="84"/>
      <c r="CW844" s="84"/>
      <c r="CX844" s="84"/>
      <c r="CY844" s="84"/>
      <c r="CZ844" s="84"/>
      <c r="DA844" s="84"/>
      <c r="DB844" s="84"/>
      <c r="DC844" s="84"/>
      <c r="DD844" s="84"/>
      <c r="DE844" s="84"/>
      <c r="DF844" s="84"/>
      <c r="DG844" s="84"/>
      <c r="DH844" s="84"/>
      <c r="DI844" s="84"/>
      <c r="DJ844" s="84"/>
      <c r="DK844" s="84"/>
      <c r="DL844" s="84"/>
      <c r="DM844" s="84"/>
      <c r="DN844" s="84"/>
      <c r="DO844" s="84"/>
      <c r="DP844" s="84"/>
      <c r="DQ844" s="84"/>
      <c r="DR844" s="84"/>
      <c r="DS844" s="84"/>
      <c r="DT844" s="84"/>
      <c r="DU844" s="84"/>
      <c r="DV844" s="84"/>
      <c r="DW844" s="84"/>
      <c r="DX844" s="84"/>
      <c r="DY844" s="84"/>
      <c r="DZ844" s="84"/>
      <c r="EA844" s="84"/>
      <c r="EB844" s="84"/>
      <c r="EC844" s="84"/>
      <c r="ED844" s="84"/>
      <c r="EE844" s="84"/>
      <c r="EF844" s="84"/>
      <c r="EG844" s="84"/>
      <c r="EH844" s="84"/>
      <c r="EI844" s="84"/>
      <c r="EJ844" s="84"/>
      <c r="EK844" s="84"/>
      <c r="EL844" s="84"/>
      <c r="EM844" s="84"/>
      <c r="EN844" s="84"/>
      <c r="EO844" s="84"/>
      <c r="EP844" s="84"/>
      <c r="EQ844" s="84"/>
      <c r="ER844" s="84"/>
      <c r="ES844" s="84"/>
      <c r="ET844" s="84"/>
      <c r="EU844" s="84"/>
      <c r="EV844" s="84"/>
      <c r="EW844" s="84"/>
      <c r="EX844" s="84"/>
      <c r="EY844" s="84"/>
      <c r="EZ844" s="84"/>
      <c r="FA844" s="84"/>
      <c r="FB844" s="84"/>
      <c r="FC844" s="84"/>
      <c r="FD844" s="84"/>
      <c r="FE844" s="84"/>
      <c r="FF844" s="84"/>
      <c r="FG844" s="84"/>
      <c r="FH844" s="84"/>
      <c r="FI844" s="84"/>
      <c r="FJ844" s="84"/>
      <c r="FK844" s="84"/>
      <c r="FL844" s="84"/>
      <c r="FM844" s="84"/>
      <c r="FN844" s="84"/>
      <c r="FO844" s="84"/>
      <c r="FP844" s="84"/>
      <c r="FQ844" s="84"/>
      <c r="FR844" s="84"/>
      <c r="FS844" s="84"/>
      <c r="FT844" s="84"/>
      <c r="FU844" s="84"/>
      <c r="FV844" s="84"/>
      <c r="FW844" s="84"/>
      <c r="FX844" s="84"/>
      <c r="FY844" s="84"/>
      <c r="FZ844" s="84"/>
      <c r="GA844" s="84"/>
      <c r="GB844" s="84"/>
      <c r="GC844" s="84"/>
      <c r="GD844" s="84"/>
      <c r="GE844" s="84"/>
      <c r="GF844" s="84"/>
      <c r="GG844" s="84"/>
      <c r="GH844" s="84"/>
      <c r="GI844" s="84"/>
      <c r="GJ844" s="84"/>
      <c r="GK844" s="84"/>
      <c r="GL844" s="84"/>
      <c r="GM844" s="84"/>
      <c r="GN844" s="84"/>
      <c r="GO844" s="84"/>
      <c r="GP844" s="84"/>
      <c r="GQ844" s="84"/>
      <c r="GR844" s="84"/>
      <c r="GS844" s="84"/>
      <c r="GT844" s="84"/>
      <c r="GU844" s="84"/>
      <c r="GV844" s="84"/>
      <c r="GW844" s="84"/>
      <c r="GX844" s="84"/>
      <c r="GY844" s="84"/>
    </row>
    <row r="845" spans="1:207" s="83" customFormat="1" ht="30" customHeight="1" x14ac:dyDescent="0.25">
      <c r="A845" s="356"/>
      <c r="B845" s="332"/>
      <c r="C845" s="316"/>
      <c r="D845" s="314"/>
      <c r="E845" s="314"/>
      <c r="F845" s="376"/>
      <c r="G845" s="376"/>
      <c r="H845" s="346"/>
      <c r="I845" s="348"/>
      <c r="J845" s="362"/>
      <c r="K845" s="231">
        <f t="shared" si="221"/>
        <v>1052157.6000000001</v>
      </c>
      <c r="L845" s="39">
        <v>0</v>
      </c>
      <c r="M845" s="39">
        <v>0</v>
      </c>
      <c r="N845" s="39">
        <v>0</v>
      </c>
      <c r="O845" s="187">
        <f>'[1]Прод. прилож (2)'!$D$768</f>
        <v>1052157.6000000001</v>
      </c>
      <c r="P845" s="41">
        <f>K845/H844</f>
        <v>514.08770429726633</v>
      </c>
      <c r="Q845" s="231">
        <v>9673</v>
      </c>
      <c r="R845" s="57" t="s">
        <v>34</v>
      </c>
      <c r="S845" s="85"/>
      <c r="T845" s="85"/>
      <c r="V845" s="84"/>
      <c r="W845" s="84"/>
      <c r="X845" s="84"/>
      <c r="Y845" s="84"/>
      <c r="Z845" s="84"/>
      <c r="AA845" s="84"/>
      <c r="AB845" s="84"/>
      <c r="AC845" s="84"/>
      <c r="AD845" s="84"/>
      <c r="AE845" s="84"/>
      <c r="AF845" s="84"/>
      <c r="AG845" s="84"/>
      <c r="AH845" s="84"/>
      <c r="AI845" s="84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84"/>
      <c r="AW845" s="84"/>
      <c r="AX845" s="84"/>
      <c r="AY845" s="84"/>
      <c r="AZ845" s="84"/>
      <c r="BA845" s="84"/>
      <c r="BB845" s="84"/>
      <c r="BC845" s="84"/>
      <c r="BD845" s="84"/>
      <c r="BE845" s="84"/>
      <c r="BF845" s="84"/>
      <c r="BG845" s="84"/>
      <c r="BH845" s="84"/>
      <c r="BI845" s="84"/>
      <c r="BJ845" s="84"/>
      <c r="BK845" s="84"/>
      <c r="BL845" s="84"/>
      <c r="BM845" s="84"/>
      <c r="BN845" s="84"/>
      <c r="BO845" s="84"/>
      <c r="BP845" s="84"/>
      <c r="BQ845" s="84"/>
      <c r="BR845" s="84"/>
      <c r="BS845" s="84"/>
      <c r="BT845" s="84"/>
      <c r="BU845" s="84"/>
      <c r="BV845" s="84"/>
      <c r="BW845" s="84"/>
      <c r="BX845" s="84"/>
      <c r="BY845" s="84"/>
      <c r="BZ845" s="84"/>
      <c r="CA845" s="84"/>
      <c r="CB845" s="84"/>
      <c r="CC845" s="84"/>
      <c r="CD845" s="84"/>
      <c r="CE845" s="84"/>
      <c r="CF845" s="84"/>
      <c r="CG845" s="84"/>
      <c r="CH845" s="84"/>
      <c r="CI845" s="84"/>
      <c r="CJ845" s="84"/>
      <c r="CK845" s="84"/>
      <c r="CL845" s="84"/>
      <c r="CM845" s="84"/>
      <c r="CN845" s="84"/>
      <c r="CO845" s="84"/>
      <c r="CP845" s="84"/>
      <c r="CQ845" s="84"/>
      <c r="CR845" s="84"/>
      <c r="CS845" s="84"/>
      <c r="CT845" s="84"/>
      <c r="CU845" s="84"/>
      <c r="CV845" s="84"/>
      <c r="CW845" s="84"/>
      <c r="CX845" s="84"/>
      <c r="CY845" s="84"/>
      <c r="CZ845" s="84"/>
      <c r="DA845" s="84"/>
      <c r="DB845" s="84"/>
      <c r="DC845" s="84"/>
      <c r="DD845" s="84"/>
      <c r="DE845" s="84"/>
      <c r="DF845" s="84"/>
      <c r="DG845" s="84"/>
      <c r="DH845" s="84"/>
      <c r="DI845" s="84"/>
      <c r="DJ845" s="84"/>
      <c r="DK845" s="84"/>
      <c r="DL845" s="84"/>
      <c r="DM845" s="84"/>
      <c r="DN845" s="84"/>
      <c r="DO845" s="84"/>
      <c r="DP845" s="84"/>
      <c r="DQ845" s="84"/>
      <c r="DR845" s="84"/>
      <c r="DS845" s="84"/>
      <c r="DT845" s="84"/>
      <c r="DU845" s="84"/>
      <c r="DV845" s="84"/>
      <c r="DW845" s="84"/>
      <c r="DX845" s="84"/>
      <c r="DY845" s="84"/>
      <c r="DZ845" s="84"/>
      <c r="EA845" s="84"/>
      <c r="EB845" s="84"/>
      <c r="EC845" s="84"/>
      <c r="ED845" s="84"/>
      <c r="EE845" s="84"/>
      <c r="EF845" s="84"/>
      <c r="EG845" s="84"/>
      <c r="EH845" s="84"/>
      <c r="EI845" s="84"/>
      <c r="EJ845" s="84"/>
      <c r="EK845" s="84"/>
      <c r="EL845" s="84"/>
      <c r="EM845" s="84"/>
      <c r="EN845" s="84"/>
      <c r="EO845" s="84"/>
      <c r="EP845" s="84"/>
      <c r="EQ845" s="84"/>
      <c r="ER845" s="84"/>
      <c r="ES845" s="84"/>
      <c r="ET845" s="84"/>
      <c r="EU845" s="84"/>
      <c r="EV845" s="84"/>
      <c r="EW845" s="84"/>
      <c r="EX845" s="84"/>
      <c r="EY845" s="84"/>
      <c r="EZ845" s="84"/>
      <c r="FA845" s="84"/>
      <c r="FB845" s="84"/>
      <c r="FC845" s="84"/>
      <c r="FD845" s="84"/>
      <c r="FE845" s="84"/>
      <c r="FF845" s="84"/>
      <c r="FG845" s="84"/>
      <c r="FH845" s="84"/>
      <c r="FI845" s="84"/>
      <c r="FJ845" s="84"/>
      <c r="FK845" s="84"/>
      <c r="FL845" s="84"/>
      <c r="FM845" s="84"/>
      <c r="FN845" s="84"/>
      <c r="FO845" s="84"/>
      <c r="FP845" s="84"/>
      <c r="FQ845" s="84"/>
      <c r="FR845" s="84"/>
      <c r="FS845" s="84"/>
      <c r="FT845" s="84"/>
      <c r="FU845" s="84"/>
      <c r="FV845" s="84"/>
      <c r="FW845" s="84"/>
      <c r="FX845" s="84"/>
      <c r="FY845" s="84"/>
      <c r="FZ845" s="84"/>
      <c r="GA845" s="84"/>
      <c r="GB845" s="84"/>
      <c r="GC845" s="84"/>
      <c r="GD845" s="84"/>
      <c r="GE845" s="84"/>
      <c r="GF845" s="84"/>
      <c r="GG845" s="84"/>
      <c r="GH845" s="84"/>
      <c r="GI845" s="84"/>
      <c r="GJ845" s="84"/>
      <c r="GK845" s="84"/>
      <c r="GL845" s="84"/>
      <c r="GM845" s="84"/>
      <c r="GN845" s="84"/>
      <c r="GO845" s="84"/>
      <c r="GP845" s="84"/>
      <c r="GQ845" s="84"/>
      <c r="GR845" s="84"/>
      <c r="GS845" s="84"/>
      <c r="GT845" s="84"/>
      <c r="GU845" s="84"/>
      <c r="GV845" s="84"/>
      <c r="GW845" s="84"/>
      <c r="GX845" s="84"/>
      <c r="GY845" s="84"/>
    </row>
    <row r="846" spans="1:207" s="87" customFormat="1" ht="30" customHeight="1" x14ac:dyDescent="0.25">
      <c r="A846" s="313">
        <v>652</v>
      </c>
      <c r="B846" s="331" t="s">
        <v>362</v>
      </c>
      <c r="C846" s="357">
        <v>1953</v>
      </c>
      <c r="D846" s="315" t="s">
        <v>141</v>
      </c>
      <c r="E846" s="357" t="s">
        <v>16</v>
      </c>
      <c r="F846" s="317">
        <v>2</v>
      </c>
      <c r="G846" s="317">
        <v>1</v>
      </c>
      <c r="H846" s="319">
        <v>413.2</v>
      </c>
      <c r="I846" s="311">
        <v>0</v>
      </c>
      <c r="J846" s="311">
        <v>224.1</v>
      </c>
      <c r="K846" s="231">
        <f t="shared" ref="K846" si="236">SUM(L846:O846)</f>
        <v>1630757.16</v>
      </c>
      <c r="L846" s="187">
        <v>0</v>
      </c>
      <c r="M846" s="187">
        <v>0</v>
      </c>
      <c r="N846" s="187">
        <v>0</v>
      </c>
      <c r="O846" s="39">
        <f>'[1]Прод. прилож (2)'!$D$254</f>
        <v>1630757.16</v>
      </c>
      <c r="P846" s="187">
        <f>K846/H846</f>
        <v>3946.653339787028</v>
      </c>
      <c r="Q846" s="41">
        <v>9673</v>
      </c>
      <c r="R846" s="57" t="s">
        <v>33</v>
      </c>
      <c r="S846" s="127"/>
      <c r="T846" s="15"/>
      <c r="U846" s="15"/>
      <c r="V846" s="113"/>
      <c r="W846" s="113"/>
      <c r="X846" s="113"/>
      <c r="Y846" s="113"/>
      <c r="Z846" s="113"/>
      <c r="AA846" s="113"/>
      <c r="AB846" s="113"/>
      <c r="AC846" s="113"/>
      <c r="AD846" s="113"/>
      <c r="AE846" s="113"/>
      <c r="AF846" s="113"/>
      <c r="AG846" s="113"/>
      <c r="AH846" s="113"/>
      <c r="AI846" s="113"/>
      <c r="AJ846" s="113"/>
      <c r="AK846" s="113"/>
      <c r="AL846" s="113"/>
      <c r="AM846" s="113"/>
      <c r="AN846" s="113"/>
      <c r="AO846" s="113"/>
      <c r="AP846" s="113"/>
      <c r="AQ846" s="113"/>
      <c r="AR846" s="113"/>
      <c r="AS846" s="113"/>
      <c r="AT846" s="113"/>
      <c r="AU846" s="113"/>
      <c r="AV846" s="113"/>
      <c r="AW846" s="113"/>
      <c r="AX846" s="113"/>
      <c r="AY846" s="113"/>
      <c r="AZ846" s="113"/>
      <c r="BA846" s="113"/>
      <c r="BB846" s="113"/>
      <c r="BC846" s="113"/>
      <c r="BD846" s="113"/>
      <c r="BE846" s="113"/>
      <c r="BF846" s="113"/>
      <c r="BG846" s="113"/>
      <c r="BH846" s="113"/>
      <c r="BI846" s="113"/>
      <c r="BJ846" s="113"/>
      <c r="BK846" s="113"/>
      <c r="BL846" s="113"/>
      <c r="BM846" s="113"/>
      <c r="BN846" s="113"/>
      <c r="BO846" s="113"/>
      <c r="BP846" s="113"/>
      <c r="BQ846" s="113"/>
      <c r="BR846" s="113"/>
      <c r="BS846" s="113"/>
      <c r="BT846" s="113"/>
      <c r="BU846" s="113"/>
      <c r="BV846" s="113"/>
      <c r="BW846" s="113"/>
      <c r="BX846" s="113"/>
      <c r="BY846" s="113"/>
      <c r="BZ846" s="113"/>
      <c r="CA846" s="113"/>
      <c r="CB846" s="113"/>
      <c r="CC846" s="113"/>
      <c r="CD846" s="113"/>
      <c r="CE846" s="113"/>
      <c r="CF846" s="113"/>
      <c r="CG846" s="113"/>
      <c r="CH846" s="113"/>
      <c r="CI846" s="113"/>
      <c r="CJ846" s="113"/>
      <c r="CK846" s="113"/>
      <c r="CL846" s="113"/>
      <c r="CM846" s="113"/>
      <c r="CN846" s="113"/>
      <c r="CO846" s="113"/>
      <c r="CP846" s="113"/>
      <c r="CQ846" s="113"/>
      <c r="CR846" s="113"/>
      <c r="CS846" s="113"/>
      <c r="CT846" s="113"/>
      <c r="CU846" s="113"/>
      <c r="CV846" s="113"/>
      <c r="CW846" s="113"/>
      <c r="CX846" s="113"/>
      <c r="CY846" s="113"/>
      <c r="CZ846" s="113"/>
      <c r="DA846" s="113"/>
      <c r="DB846" s="113"/>
      <c r="DC846" s="113"/>
      <c r="DD846" s="113"/>
      <c r="DE846" s="113"/>
      <c r="DF846" s="113"/>
      <c r="DG846" s="113"/>
      <c r="DH846" s="113"/>
      <c r="DI846" s="113"/>
      <c r="DJ846" s="113"/>
      <c r="DK846" s="113"/>
      <c r="DL846" s="113"/>
      <c r="DM846" s="113"/>
      <c r="DN846" s="113"/>
      <c r="DO846" s="113"/>
      <c r="DP846" s="113"/>
      <c r="DQ846" s="113"/>
      <c r="DR846" s="113"/>
      <c r="DS846" s="113"/>
      <c r="DT846" s="113"/>
      <c r="DU846" s="113"/>
      <c r="DV846" s="113"/>
      <c r="DW846" s="113"/>
      <c r="DX846" s="113"/>
      <c r="DY846" s="113"/>
      <c r="DZ846" s="113"/>
      <c r="EA846" s="113"/>
      <c r="EB846" s="113"/>
      <c r="EC846" s="113"/>
      <c r="ED846" s="113"/>
      <c r="EE846" s="113"/>
      <c r="EF846" s="113"/>
      <c r="EG846" s="113"/>
      <c r="EH846" s="113"/>
      <c r="EI846" s="113"/>
      <c r="EJ846" s="113"/>
      <c r="EK846" s="113"/>
      <c r="EL846" s="113"/>
      <c r="EM846" s="113"/>
      <c r="EN846" s="113"/>
      <c r="EO846" s="113"/>
      <c r="EP846" s="113"/>
      <c r="EQ846" s="113"/>
      <c r="ER846" s="113"/>
      <c r="ES846" s="113"/>
      <c r="ET846" s="113"/>
      <c r="EU846" s="113"/>
      <c r="EV846" s="113"/>
      <c r="EW846" s="113"/>
      <c r="EX846" s="113"/>
      <c r="EY846" s="113"/>
      <c r="EZ846" s="113"/>
      <c r="FA846" s="113"/>
      <c r="FB846" s="113"/>
      <c r="FC846" s="113"/>
      <c r="FD846" s="113"/>
      <c r="FE846" s="113"/>
      <c r="FF846" s="113"/>
      <c r="FG846" s="113"/>
      <c r="FH846" s="113"/>
      <c r="FI846" s="113"/>
      <c r="FJ846" s="113"/>
      <c r="FK846" s="113"/>
      <c r="FL846" s="113"/>
      <c r="FM846" s="113"/>
      <c r="FN846" s="113"/>
      <c r="FO846" s="113"/>
      <c r="FP846" s="113"/>
      <c r="FQ846" s="113"/>
      <c r="FR846" s="113"/>
      <c r="FS846" s="113"/>
      <c r="FT846" s="113"/>
      <c r="FU846" s="113"/>
      <c r="FV846" s="113"/>
      <c r="FW846" s="113"/>
      <c r="FX846" s="113"/>
      <c r="FY846" s="113"/>
      <c r="FZ846" s="113"/>
      <c r="GA846" s="113"/>
      <c r="GB846" s="113"/>
      <c r="GC846" s="113"/>
      <c r="GD846" s="113"/>
      <c r="GE846" s="113"/>
      <c r="GF846" s="113"/>
      <c r="GG846" s="113"/>
      <c r="GH846" s="113"/>
      <c r="GI846" s="113"/>
      <c r="GJ846" s="113"/>
      <c r="GK846" s="113"/>
      <c r="GL846" s="113"/>
      <c r="GM846" s="113"/>
      <c r="GN846" s="113"/>
      <c r="GO846" s="113"/>
      <c r="GP846" s="113"/>
      <c r="GQ846" s="113"/>
      <c r="GR846" s="113"/>
      <c r="GS846" s="113"/>
      <c r="GT846" s="113"/>
      <c r="GU846" s="113"/>
      <c r="GV846" s="113"/>
      <c r="GW846" s="113"/>
      <c r="GX846" s="113"/>
      <c r="GY846" s="113"/>
    </row>
    <row r="847" spans="1:207" s="87" customFormat="1" ht="30" customHeight="1" x14ac:dyDescent="0.25">
      <c r="A847" s="356"/>
      <c r="B847" s="332"/>
      <c r="C847" s="358"/>
      <c r="D847" s="316"/>
      <c r="E847" s="358"/>
      <c r="F847" s="318"/>
      <c r="G847" s="318"/>
      <c r="H847" s="320"/>
      <c r="I847" s="312"/>
      <c r="J847" s="312"/>
      <c r="K847" s="231">
        <f t="shared" si="221"/>
        <v>205858.46</v>
      </c>
      <c r="L847" s="187">
        <v>0</v>
      </c>
      <c r="M847" s="187">
        <v>0</v>
      </c>
      <c r="N847" s="187">
        <v>0</v>
      </c>
      <c r="O847" s="39">
        <f>'[1]Прод. прилож (2)'!$D$770</f>
        <v>205858.46</v>
      </c>
      <c r="P847" s="187">
        <f>K847/H846</f>
        <v>498.20537270087124</v>
      </c>
      <c r="Q847" s="41">
        <v>9673</v>
      </c>
      <c r="R847" s="57" t="s">
        <v>34</v>
      </c>
      <c r="S847" s="15"/>
      <c r="T847" s="15"/>
      <c r="U847" s="15"/>
      <c r="V847" s="113"/>
      <c r="W847" s="113"/>
      <c r="X847" s="113"/>
      <c r="Y847" s="113"/>
      <c r="Z847" s="113"/>
      <c r="AA847" s="113"/>
      <c r="AB847" s="113"/>
      <c r="AC847" s="113"/>
      <c r="AD847" s="113"/>
      <c r="AE847" s="113"/>
      <c r="AF847" s="113"/>
      <c r="AG847" s="113"/>
      <c r="AH847" s="113"/>
      <c r="AI847" s="113"/>
      <c r="AJ847" s="113"/>
      <c r="AK847" s="113"/>
      <c r="AL847" s="113"/>
      <c r="AM847" s="113"/>
      <c r="AN847" s="113"/>
      <c r="AO847" s="113"/>
      <c r="AP847" s="113"/>
      <c r="AQ847" s="113"/>
      <c r="AR847" s="113"/>
      <c r="AS847" s="113"/>
      <c r="AT847" s="113"/>
      <c r="AU847" s="113"/>
      <c r="AV847" s="113"/>
      <c r="AW847" s="113"/>
      <c r="AX847" s="113"/>
      <c r="AY847" s="113"/>
      <c r="AZ847" s="113"/>
      <c r="BA847" s="113"/>
      <c r="BB847" s="113"/>
      <c r="BC847" s="113"/>
      <c r="BD847" s="113"/>
      <c r="BE847" s="113"/>
      <c r="BF847" s="113"/>
      <c r="BG847" s="113"/>
      <c r="BH847" s="113"/>
      <c r="BI847" s="113"/>
      <c r="BJ847" s="113"/>
      <c r="BK847" s="113"/>
      <c r="BL847" s="113"/>
      <c r="BM847" s="113"/>
      <c r="BN847" s="113"/>
      <c r="BO847" s="113"/>
      <c r="BP847" s="113"/>
      <c r="BQ847" s="113"/>
      <c r="BR847" s="113"/>
      <c r="BS847" s="113"/>
      <c r="BT847" s="113"/>
      <c r="BU847" s="113"/>
      <c r="BV847" s="113"/>
      <c r="BW847" s="113"/>
      <c r="BX847" s="113"/>
      <c r="BY847" s="113"/>
      <c r="BZ847" s="113"/>
      <c r="CA847" s="113"/>
      <c r="CB847" s="113"/>
      <c r="CC847" s="113"/>
      <c r="CD847" s="113"/>
      <c r="CE847" s="113"/>
      <c r="CF847" s="113"/>
      <c r="CG847" s="113"/>
      <c r="CH847" s="113"/>
      <c r="CI847" s="113"/>
      <c r="CJ847" s="113"/>
      <c r="CK847" s="113"/>
      <c r="CL847" s="113"/>
      <c r="CM847" s="113"/>
      <c r="CN847" s="113"/>
      <c r="CO847" s="113"/>
      <c r="CP847" s="113"/>
      <c r="CQ847" s="113"/>
      <c r="CR847" s="113"/>
      <c r="CS847" s="113"/>
      <c r="CT847" s="113"/>
      <c r="CU847" s="113"/>
      <c r="CV847" s="113"/>
      <c r="CW847" s="113"/>
      <c r="CX847" s="113"/>
      <c r="CY847" s="113"/>
      <c r="CZ847" s="113"/>
      <c r="DA847" s="113"/>
      <c r="DB847" s="113"/>
      <c r="DC847" s="113"/>
      <c r="DD847" s="113"/>
      <c r="DE847" s="113"/>
      <c r="DF847" s="113"/>
      <c r="DG847" s="113"/>
      <c r="DH847" s="113"/>
      <c r="DI847" s="113"/>
      <c r="DJ847" s="113"/>
      <c r="DK847" s="113"/>
      <c r="DL847" s="113"/>
      <c r="DM847" s="113"/>
      <c r="DN847" s="113"/>
      <c r="DO847" s="113"/>
      <c r="DP847" s="113"/>
      <c r="DQ847" s="113"/>
      <c r="DR847" s="113"/>
      <c r="DS847" s="113"/>
      <c r="DT847" s="113"/>
      <c r="DU847" s="113"/>
      <c r="DV847" s="113"/>
      <c r="DW847" s="113"/>
      <c r="DX847" s="113"/>
      <c r="DY847" s="113"/>
      <c r="DZ847" s="113"/>
      <c r="EA847" s="113"/>
      <c r="EB847" s="113"/>
      <c r="EC847" s="113"/>
      <c r="ED847" s="113"/>
      <c r="EE847" s="113"/>
      <c r="EF847" s="113"/>
      <c r="EG847" s="113"/>
      <c r="EH847" s="113"/>
      <c r="EI847" s="113"/>
      <c r="EJ847" s="113"/>
      <c r="EK847" s="113"/>
      <c r="EL847" s="113"/>
      <c r="EM847" s="113"/>
      <c r="EN847" s="113"/>
      <c r="EO847" s="113"/>
      <c r="EP847" s="113"/>
      <c r="EQ847" s="113"/>
      <c r="ER847" s="113"/>
      <c r="ES847" s="113"/>
      <c r="ET847" s="113"/>
      <c r="EU847" s="113"/>
      <c r="EV847" s="113"/>
      <c r="EW847" s="113"/>
      <c r="EX847" s="113"/>
      <c r="EY847" s="113"/>
      <c r="EZ847" s="113"/>
      <c r="FA847" s="113"/>
      <c r="FB847" s="113"/>
      <c r="FC847" s="113"/>
      <c r="FD847" s="113"/>
      <c r="FE847" s="113"/>
      <c r="FF847" s="113"/>
      <c r="FG847" s="113"/>
      <c r="FH847" s="113"/>
      <c r="FI847" s="113"/>
      <c r="FJ847" s="113"/>
      <c r="FK847" s="113"/>
      <c r="FL847" s="113"/>
      <c r="FM847" s="113"/>
      <c r="FN847" s="113"/>
      <c r="FO847" s="113"/>
      <c r="FP847" s="113"/>
      <c r="FQ847" s="113"/>
      <c r="FR847" s="113"/>
      <c r="FS847" s="113"/>
      <c r="FT847" s="113"/>
      <c r="FU847" s="113"/>
      <c r="FV847" s="113"/>
      <c r="FW847" s="113"/>
      <c r="FX847" s="113"/>
      <c r="FY847" s="113"/>
      <c r="FZ847" s="113"/>
      <c r="GA847" s="113"/>
      <c r="GB847" s="113"/>
      <c r="GC847" s="113"/>
      <c r="GD847" s="113"/>
      <c r="GE847" s="113"/>
      <c r="GF847" s="113"/>
      <c r="GG847" s="113"/>
      <c r="GH847" s="113"/>
      <c r="GI847" s="113"/>
      <c r="GJ847" s="113"/>
      <c r="GK847" s="113"/>
      <c r="GL847" s="113"/>
      <c r="GM847" s="113"/>
      <c r="GN847" s="113"/>
      <c r="GO847" s="113"/>
      <c r="GP847" s="113"/>
      <c r="GQ847" s="113"/>
      <c r="GR847" s="113"/>
      <c r="GS847" s="113"/>
      <c r="GT847" s="113"/>
      <c r="GU847" s="113"/>
      <c r="GV847" s="113"/>
      <c r="GW847" s="113"/>
      <c r="GX847" s="113"/>
      <c r="GY847" s="113"/>
    </row>
    <row r="848" spans="1:207" s="84" customFormat="1" ht="30" customHeight="1" x14ac:dyDescent="0.25">
      <c r="A848" s="228">
        <v>653</v>
      </c>
      <c r="B848" s="78" t="s">
        <v>363</v>
      </c>
      <c r="C848" s="229">
        <v>1964</v>
      </c>
      <c r="D848" s="229" t="s">
        <v>141</v>
      </c>
      <c r="E848" s="229" t="s">
        <v>16</v>
      </c>
      <c r="F848" s="26">
        <v>4</v>
      </c>
      <c r="G848" s="26">
        <v>2</v>
      </c>
      <c r="H848" s="39">
        <v>2264.46</v>
      </c>
      <c r="I848" s="116">
        <v>0</v>
      </c>
      <c r="J848" s="39">
        <v>1275.8599999999999</v>
      </c>
      <c r="K848" s="231">
        <f t="shared" si="221"/>
        <v>38339.68</v>
      </c>
      <c r="L848" s="187">
        <v>0</v>
      </c>
      <c r="M848" s="187">
        <v>0</v>
      </c>
      <c r="N848" s="187">
        <v>0</v>
      </c>
      <c r="O848" s="39">
        <f>'[1]Прод. прилож (2)'!$D$769</f>
        <v>38339.68</v>
      </c>
      <c r="P848" s="187">
        <f t="shared" si="224"/>
        <v>16.931047578672178</v>
      </c>
      <c r="Q848" s="41">
        <v>9673</v>
      </c>
      <c r="R848" s="57" t="s">
        <v>34</v>
      </c>
      <c r="S848" s="15"/>
      <c r="T848" s="15"/>
      <c r="U848" s="15"/>
      <c r="V848" s="113"/>
      <c r="W848" s="113"/>
      <c r="X848" s="113"/>
      <c r="Y848" s="113"/>
      <c r="Z848" s="113"/>
      <c r="AA848" s="113"/>
      <c r="AB848" s="113"/>
      <c r="AC848" s="113"/>
      <c r="AD848" s="113"/>
      <c r="AE848" s="113"/>
      <c r="AF848" s="113"/>
      <c r="AG848" s="113"/>
      <c r="AH848" s="113"/>
      <c r="AI848" s="113"/>
      <c r="AJ848" s="113"/>
      <c r="AK848" s="113"/>
      <c r="AL848" s="113"/>
      <c r="AM848" s="113"/>
      <c r="AN848" s="113"/>
      <c r="AO848" s="113"/>
      <c r="AP848" s="113"/>
      <c r="AQ848" s="113"/>
      <c r="AR848" s="113"/>
      <c r="AS848" s="113"/>
      <c r="AT848" s="113"/>
      <c r="AU848" s="113"/>
      <c r="AV848" s="113"/>
      <c r="AW848" s="113"/>
      <c r="AX848" s="113"/>
      <c r="AY848" s="113"/>
      <c r="AZ848" s="113"/>
      <c r="BA848" s="113"/>
      <c r="BB848" s="113"/>
      <c r="BC848" s="113"/>
      <c r="BD848" s="113"/>
      <c r="BE848" s="113"/>
      <c r="BF848" s="113"/>
      <c r="BG848" s="113"/>
      <c r="BH848" s="113"/>
      <c r="BI848" s="113"/>
      <c r="BJ848" s="113"/>
      <c r="BK848" s="113"/>
      <c r="BL848" s="113"/>
      <c r="BM848" s="113"/>
      <c r="BN848" s="113"/>
      <c r="BO848" s="113"/>
      <c r="BP848" s="113"/>
      <c r="BQ848" s="113"/>
      <c r="BR848" s="113"/>
      <c r="BS848" s="113"/>
      <c r="BT848" s="113"/>
      <c r="BU848" s="113"/>
      <c r="BV848" s="113"/>
      <c r="BW848" s="113"/>
      <c r="BX848" s="113"/>
      <c r="BY848" s="113"/>
      <c r="BZ848" s="113"/>
      <c r="CA848" s="113"/>
      <c r="CB848" s="113"/>
      <c r="CC848" s="113"/>
      <c r="CD848" s="113"/>
      <c r="CE848" s="113"/>
      <c r="CF848" s="113"/>
      <c r="CG848" s="113"/>
      <c r="CH848" s="113"/>
      <c r="CI848" s="113"/>
      <c r="CJ848" s="113"/>
      <c r="CK848" s="113"/>
      <c r="CL848" s="113"/>
      <c r="CM848" s="113"/>
      <c r="CN848" s="113"/>
      <c r="CO848" s="113"/>
      <c r="CP848" s="113"/>
      <c r="CQ848" s="113"/>
      <c r="CR848" s="113"/>
      <c r="CS848" s="113"/>
      <c r="CT848" s="113"/>
      <c r="CU848" s="113"/>
      <c r="CV848" s="113"/>
      <c r="CW848" s="113"/>
      <c r="CX848" s="113"/>
      <c r="CY848" s="113"/>
      <c r="CZ848" s="113"/>
      <c r="DA848" s="113"/>
      <c r="DB848" s="113"/>
      <c r="DC848" s="113"/>
      <c r="DD848" s="113"/>
      <c r="DE848" s="113"/>
      <c r="DF848" s="113"/>
      <c r="DG848" s="113"/>
      <c r="DH848" s="113"/>
      <c r="DI848" s="113"/>
      <c r="DJ848" s="113"/>
      <c r="DK848" s="113"/>
      <c r="DL848" s="113"/>
      <c r="DM848" s="113"/>
      <c r="DN848" s="113"/>
      <c r="DO848" s="113"/>
      <c r="DP848" s="113"/>
      <c r="DQ848" s="113"/>
      <c r="DR848" s="113"/>
      <c r="DS848" s="113"/>
      <c r="DT848" s="113"/>
      <c r="DU848" s="113"/>
      <c r="DV848" s="113"/>
      <c r="DW848" s="113"/>
      <c r="DX848" s="113"/>
      <c r="DY848" s="113"/>
      <c r="DZ848" s="113"/>
      <c r="EA848" s="113"/>
      <c r="EB848" s="113"/>
      <c r="EC848" s="113"/>
      <c r="ED848" s="113"/>
      <c r="EE848" s="113"/>
      <c r="EF848" s="113"/>
      <c r="EG848" s="113"/>
      <c r="EH848" s="113"/>
      <c r="EI848" s="113"/>
      <c r="EJ848" s="113"/>
      <c r="EK848" s="113"/>
      <c r="EL848" s="113"/>
      <c r="EM848" s="113"/>
      <c r="EN848" s="113"/>
      <c r="EO848" s="113"/>
      <c r="EP848" s="113"/>
      <c r="EQ848" s="113"/>
      <c r="ER848" s="113"/>
      <c r="ES848" s="113"/>
      <c r="ET848" s="113"/>
      <c r="EU848" s="113"/>
      <c r="EV848" s="113"/>
      <c r="EW848" s="113"/>
      <c r="EX848" s="113"/>
      <c r="EY848" s="113"/>
      <c r="EZ848" s="113"/>
      <c r="FA848" s="113"/>
      <c r="FB848" s="113"/>
      <c r="FC848" s="113"/>
      <c r="FD848" s="113"/>
      <c r="FE848" s="113"/>
      <c r="FF848" s="113"/>
      <c r="FG848" s="113"/>
      <c r="FH848" s="113"/>
      <c r="FI848" s="113"/>
      <c r="FJ848" s="113"/>
      <c r="FK848" s="113"/>
      <c r="FL848" s="113"/>
      <c r="FM848" s="113"/>
      <c r="FN848" s="113"/>
      <c r="FO848" s="113"/>
      <c r="FP848" s="113"/>
      <c r="FQ848" s="113"/>
      <c r="FR848" s="113"/>
      <c r="FS848" s="113"/>
      <c r="FT848" s="113"/>
      <c r="FU848" s="113"/>
      <c r="FV848" s="113"/>
      <c r="FW848" s="113"/>
      <c r="FX848" s="113"/>
      <c r="FY848" s="113"/>
      <c r="FZ848" s="113"/>
      <c r="GA848" s="113"/>
      <c r="GB848" s="113"/>
      <c r="GC848" s="113"/>
      <c r="GD848" s="113"/>
      <c r="GE848" s="113"/>
      <c r="GF848" s="113"/>
      <c r="GG848" s="113"/>
      <c r="GH848" s="113"/>
      <c r="GI848" s="113"/>
      <c r="GJ848" s="113"/>
      <c r="GK848" s="113"/>
      <c r="GL848" s="113"/>
      <c r="GM848" s="113"/>
      <c r="GN848" s="113"/>
      <c r="GO848" s="113"/>
      <c r="GP848" s="113"/>
      <c r="GQ848" s="113"/>
      <c r="GR848" s="113"/>
      <c r="GS848" s="113"/>
      <c r="GT848" s="113"/>
      <c r="GU848" s="113"/>
      <c r="GV848" s="113"/>
      <c r="GW848" s="113"/>
      <c r="GX848" s="113"/>
      <c r="GY848" s="113"/>
    </row>
    <row r="849" spans="1:207" s="113" customFormat="1" ht="30" customHeight="1" x14ac:dyDescent="0.25">
      <c r="A849" s="228">
        <v>654</v>
      </c>
      <c r="B849" s="79" t="s">
        <v>887</v>
      </c>
      <c r="C849" s="229">
        <v>1957</v>
      </c>
      <c r="D849" s="184" t="s">
        <v>141</v>
      </c>
      <c r="E849" s="184" t="s">
        <v>16</v>
      </c>
      <c r="F849" s="52">
        <v>2</v>
      </c>
      <c r="G849" s="52">
        <v>2</v>
      </c>
      <c r="H849" s="187">
        <v>796.39</v>
      </c>
      <c r="I849" s="122">
        <v>0</v>
      </c>
      <c r="J849" s="39">
        <v>748</v>
      </c>
      <c r="K849" s="231">
        <f t="shared" si="221"/>
        <v>598520.4</v>
      </c>
      <c r="L849" s="39">
        <v>0</v>
      </c>
      <c r="M849" s="39">
        <v>0</v>
      </c>
      <c r="N849" s="39">
        <v>0</v>
      </c>
      <c r="O849" s="39">
        <f>'[1]Прод. прилож (2)'!$D$255</f>
        <v>598520.4</v>
      </c>
      <c r="P849" s="41">
        <f t="shared" si="224"/>
        <v>751.54183251924314</v>
      </c>
      <c r="Q849" s="231">
        <v>9673</v>
      </c>
      <c r="R849" s="57" t="s">
        <v>33</v>
      </c>
      <c r="S849" s="131"/>
      <c r="T849" s="83"/>
      <c r="U849" s="83"/>
      <c r="V849" s="84"/>
      <c r="W849" s="84"/>
      <c r="X849" s="84"/>
      <c r="Y849" s="84"/>
      <c r="Z849" s="84"/>
      <c r="AA849" s="84"/>
      <c r="AB849" s="84"/>
      <c r="AC849" s="84"/>
      <c r="AD849" s="84"/>
      <c r="AE849" s="84"/>
      <c r="AF849" s="84"/>
      <c r="AG849" s="84"/>
      <c r="AH849" s="84"/>
      <c r="AI849" s="84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84"/>
      <c r="AW849" s="84"/>
      <c r="AX849" s="84"/>
      <c r="AY849" s="84"/>
      <c r="AZ849" s="84"/>
      <c r="BA849" s="84"/>
      <c r="BB849" s="84"/>
      <c r="BC849" s="84"/>
      <c r="BD849" s="84"/>
      <c r="BE849" s="84"/>
      <c r="BF849" s="84"/>
      <c r="BG849" s="84"/>
      <c r="BH849" s="84"/>
      <c r="BI849" s="84"/>
      <c r="BJ849" s="84"/>
      <c r="BK849" s="84"/>
      <c r="BL849" s="84"/>
      <c r="BM849" s="84"/>
      <c r="BN849" s="84"/>
      <c r="BO849" s="84"/>
      <c r="BP849" s="84"/>
      <c r="BQ849" s="84"/>
      <c r="BR849" s="84"/>
      <c r="BS849" s="84"/>
      <c r="BT849" s="84"/>
      <c r="BU849" s="84"/>
      <c r="BV849" s="84"/>
      <c r="BW849" s="84"/>
      <c r="BX849" s="84"/>
      <c r="BY849" s="84"/>
      <c r="BZ849" s="84"/>
      <c r="CA849" s="84"/>
      <c r="CB849" s="84"/>
      <c r="CC849" s="84"/>
      <c r="CD849" s="84"/>
      <c r="CE849" s="84"/>
      <c r="CF849" s="84"/>
      <c r="CG849" s="84"/>
      <c r="CH849" s="84"/>
      <c r="CI849" s="84"/>
      <c r="CJ849" s="84"/>
      <c r="CK849" s="84"/>
      <c r="CL849" s="84"/>
      <c r="CM849" s="84"/>
      <c r="CN849" s="84"/>
      <c r="CO849" s="84"/>
      <c r="CP849" s="84"/>
      <c r="CQ849" s="84"/>
      <c r="CR849" s="84"/>
      <c r="CS849" s="84"/>
      <c r="CT849" s="84"/>
      <c r="CU849" s="84"/>
      <c r="CV849" s="84"/>
      <c r="CW849" s="84"/>
      <c r="CX849" s="84"/>
      <c r="CY849" s="84"/>
      <c r="CZ849" s="84"/>
      <c r="DA849" s="84"/>
      <c r="DB849" s="84"/>
      <c r="DC849" s="84"/>
      <c r="DD849" s="84"/>
      <c r="DE849" s="84"/>
      <c r="DF849" s="84"/>
      <c r="DG849" s="84"/>
      <c r="DH849" s="84"/>
      <c r="DI849" s="84"/>
      <c r="DJ849" s="84"/>
      <c r="DK849" s="84"/>
      <c r="DL849" s="84"/>
      <c r="DM849" s="84"/>
      <c r="DN849" s="84"/>
      <c r="DO849" s="84"/>
      <c r="DP849" s="84"/>
      <c r="DQ849" s="84"/>
      <c r="DR849" s="84"/>
      <c r="DS849" s="84"/>
      <c r="DT849" s="84"/>
      <c r="DU849" s="84"/>
      <c r="DV849" s="84"/>
      <c r="DW849" s="84"/>
      <c r="DX849" s="84"/>
      <c r="DY849" s="84"/>
      <c r="DZ849" s="84"/>
      <c r="EA849" s="84"/>
      <c r="EB849" s="84"/>
      <c r="EC849" s="84"/>
      <c r="ED849" s="84"/>
      <c r="EE849" s="84"/>
      <c r="EF849" s="84"/>
      <c r="EG849" s="84"/>
      <c r="EH849" s="84"/>
      <c r="EI849" s="84"/>
      <c r="EJ849" s="84"/>
      <c r="EK849" s="84"/>
      <c r="EL849" s="84"/>
      <c r="EM849" s="84"/>
      <c r="EN849" s="84"/>
      <c r="EO849" s="84"/>
      <c r="EP849" s="84"/>
      <c r="EQ849" s="84"/>
      <c r="ER849" s="84"/>
      <c r="ES849" s="84"/>
      <c r="ET849" s="84"/>
      <c r="EU849" s="84"/>
      <c r="EV849" s="84"/>
      <c r="EW849" s="84"/>
      <c r="EX849" s="84"/>
      <c r="EY849" s="84"/>
      <c r="EZ849" s="84"/>
      <c r="FA849" s="84"/>
      <c r="FB849" s="84"/>
      <c r="FC849" s="84"/>
      <c r="FD849" s="84"/>
      <c r="FE849" s="84"/>
      <c r="FF849" s="84"/>
      <c r="FG849" s="84"/>
      <c r="FH849" s="84"/>
      <c r="FI849" s="84"/>
      <c r="FJ849" s="84"/>
      <c r="FK849" s="84"/>
      <c r="FL849" s="84"/>
      <c r="FM849" s="84"/>
      <c r="FN849" s="84"/>
      <c r="FO849" s="84"/>
      <c r="FP849" s="84"/>
      <c r="FQ849" s="84"/>
      <c r="FR849" s="84"/>
      <c r="FS849" s="84"/>
      <c r="FT849" s="84"/>
      <c r="FU849" s="84"/>
      <c r="FV849" s="84"/>
      <c r="FW849" s="84"/>
      <c r="FX849" s="84"/>
      <c r="FY849" s="84"/>
      <c r="FZ849" s="84"/>
      <c r="GA849" s="84"/>
      <c r="GB849" s="84"/>
      <c r="GC849" s="84"/>
      <c r="GD849" s="84"/>
      <c r="GE849" s="84"/>
      <c r="GF849" s="84"/>
      <c r="GG849" s="84"/>
      <c r="GH849" s="84"/>
      <c r="GI849" s="84"/>
      <c r="GJ849" s="84"/>
      <c r="GK849" s="84"/>
      <c r="GL849" s="84"/>
      <c r="GM849" s="84"/>
      <c r="GN849" s="84"/>
      <c r="GO849" s="84"/>
      <c r="GP849" s="84"/>
      <c r="GQ849" s="84"/>
      <c r="GR849" s="84"/>
      <c r="GS849" s="84"/>
      <c r="GT849" s="84"/>
      <c r="GU849" s="84"/>
      <c r="GV849" s="84"/>
      <c r="GW849" s="84"/>
      <c r="GX849" s="84"/>
      <c r="GY849" s="84"/>
    </row>
    <row r="850" spans="1:207" s="113" customFormat="1" ht="30" customHeight="1" x14ac:dyDescent="0.25">
      <c r="A850" s="313">
        <v>655</v>
      </c>
      <c r="B850" s="331" t="s">
        <v>973</v>
      </c>
      <c r="C850" s="315" t="s">
        <v>972</v>
      </c>
      <c r="D850" s="313" t="s">
        <v>141</v>
      </c>
      <c r="E850" s="313" t="s">
        <v>16</v>
      </c>
      <c r="F850" s="374">
        <v>4</v>
      </c>
      <c r="G850" s="374">
        <v>3</v>
      </c>
      <c r="H850" s="349">
        <v>2386.46</v>
      </c>
      <c r="I850" s="351">
        <v>62.3</v>
      </c>
      <c r="J850" s="319">
        <v>2154.83</v>
      </c>
      <c r="K850" s="231">
        <f t="shared" ref="K850" si="237">SUM(L850:O850)</f>
        <v>292801.96999999997</v>
      </c>
      <c r="L850" s="39">
        <v>0</v>
      </c>
      <c r="M850" s="39">
        <v>0</v>
      </c>
      <c r="N850" s="39">
        <v>0</v>
      </c>
      <c r="O850" s="231">
        <f>'[1]Прод. прилож (2)'!$D$256</f>
        <v>292801.96999999997</v>
      </c>
      <c r="P850" s="41">
        <f t="shared" ref="P850" si="238">K850/H850</f>
        <v>122.69301392019977</v>
      </c>
      <c r="Q850" s="231">
        <v>9673</v>
      </c>
      <c r="R850" s="45" t="s">
        <v>33</v>
      </c>
      <c r="S850" s="86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  <c r="AD850" s="83"/>
      <c r="AE850" s="83"/>
      <c r="AF850" s="83"/>
      <c r="AG850" s="83"/>
      <c r="AH850" s="83"/>
      <c r="AI850" s="83"/>
      <c r="AJ850" s="83"/>
      <c r="AK850" s="83"/>
      <c r="AL850" s="83"/>
      <c r="AM850" s="83"/>
      <c r="AN850" s="83"/>
      <c r="AO850" s="83"/>
      <c r="AP850" s="83"/>
      <c r="AQ850" s="83"/>
      <c r="AR850" s="83"/>
      <c r="AS850" s="83"/>
      <c r="AT850" s="83"/>
      <c r="AU850" s="83"/>
      <c r="AV850" s="83"/>
      <c r="AW850" s="83"/>
      <c r="AX850" s="83"/>
      <c r="AY850" s="83"/>
      <c r="AZ850" s="83"/>
      <c r="BA850" s="83"/>
      <c r="BB850" s="83"/>
      <c r="BC850" s="83"/>
      <c r="BD850" s="83"/>
      <c r="BE850" s="83"/>
      <c r="BF850" s="83"/>
      <c r="BG850" s="83"/>
      <c r="BH850" s="83"/>
      <c r="BI850" s="83"/>
      <c r="BJ850" s="83"/>
      <c r="BK850" s="83"/>
      <c r="BL850" s="83"/>
      <c r="BM850" s="83"/>
      <c r="BN850" s="83"/>
      <c r="BO850" s="83"/>
      <c r="BP850" s="83"/>
      <c r="BQ850" s="83"/>
      <c r="BR850" s="83"/>
      <c r="BS850" s="83"/>
      <c r="BT850" s="83"/>
      <c r="BU850" s="83"/>
      <c r="BV850" s="83"/>
      <c r="BW850" s="83"/>
      <c r="BX850" s="83"/>
      <c r="BY850" s="83"/>
      <c r="BZ850" s="83"/>
      <c r="CA850" s="83"/>
      <c r="CB850" s="83"/>
      <c r="CC850" s="83"/>
      <c r="CD850" s="83"/>
      <c r="CE850" s="83"/>
      <c r="CF850" s="83"/>
      <c r="CG850" s="83"/>
      <c r="CH850" s="83"/>
      <c r="CI850" s="83"/>
      <c r="CJ850" s="83"/>
      <c r="CK850" s="83"/>
      <c r="CL850" s="83"/>
      <c r="CM850" s="83"/>
      <c r="CN850" s="83"/>
      <c r="CO850" s="83"/>
      <c r="CP850" s="83"/>
      <c r="CQ850" s="83"/>
      <c r="CR850" s="83"/>
      <c r="CS850" s="83"/>
      <c r="CT850" s="83"/>
      <c r="CU850" s="83"/>
      <c r="CV850" s="83"/>
      <c r="CW850" s="83"/>
      <c r="CX850" s="83"/>
      <c r="CY850" s="83"/>
      <c r="CZ850" s="83"/>
      <c r="DA850" s="83"/>
      <c r="DB850" s="83"/>
      <c r="DC850" s="83"/>
      <c r="DD850" s="83"/>
      <c r="DE850" s="83"/>
      <c r="DF850" s="83"/>
      <c r="DG850" s="83"/>
      <c r="DH850" s="83"/>
      <c r="DI850" s="83"/>
      <c r="DJ850" s="83"/>
      <c r="DK850" s="83"/>
      <c r="DL850" s="83"/>
      <c r="DM850" s="83"/>
      <c r="DN850" s="83"/>
      <c r="DO850" s="83"/>
      <c r="DP850" s="83"/>
      <c r="DQ850" s="83"/>
      <c r="DR850" s="83"/>
      <c r="DS850" s="83"/>
      <c r="DT850" s="83"/>
      <c r="DU850" s="83"/>
      <c r="DV850" s="83"/>
      <c r="DW850" s="83"/>
      <c r="DX850" s="83"/>
      <c r="DY850" s="83"/>
      <c r="DZ850" s="83"/>
      <c r="EA850" s="83"/>
      <c r="EB850" s="83"/>
      <c r="EC850" s="83"/>
      <c r="ED850" s="83"/>
      <c r="EE850" s="83"/>
      <c r="EF850" s="83"/>
      <c r="EG850" s="83"/>
      <c r="EH850" s="83"/>
      <c r="EI850" s="83"/>
      <c r="EJ850" s="83"/>
      <c r="EK850" s="83"/>
      <c r="EL850" s="83"/>
      <c r="EM850" s="83"/>
      <c r="EN850" s="83"/>
      <c r="EO850" s="83"/>
      <c r="EP850" s="83"/>
      <c r="EQ850" s="83"/>
      <c r="ER850" s="83"/>
      <c r="ES850" s="83"/>
      <c r="ET850" s="83"/>
      <c r="EU850" s="83"/>
      <c r="EV850" s="83"/>
      <c r="EW850" s="83"/>
      <c r="EX850" s="83"/>
      <c r="EY850" s="83"/>
      <c r="EZ850" s="83"/>
      <c r="FA850" s="83"/>
      <c r="FB850" s="83"/>
      <c r="FC850" s="83"/>
      <c r="FD850" s="83"/>
      <c r="FE850" s="83"/>
      <c r="FF850" s="83"/>
      <c r="FG850" s="83"/>
      <c r="FH850" s="83"/>
      <c r="FI850" s="83"/>
      <c r="FJ850" s="83"/>
      <c r="FK850" s="83"/>
      <c r="FL850" s="83"/>
      <c r="FM850" s="83"/>
      <c r="FN850" s="83"/>
      <c r="FO850" s="83"/>
      <c r="FP850" s="83"/>
      <c r="FQ850" s="83"/>
      <c r="FR850" s="83"/>
      <c r="FS850" s="83"/>
      <c r="FT850" s="83"/>
      <c r="FU850" s="83"/>
      <c r="FV850" s="83"/>
      <c r="FW850" s="83"/>
      <c r="FX850" s="83"/>
      <c r="FY850" s="83"/>
      <c r="FZ850" s="83"/>
      <c r="GA850" s="83"/>
      <c r="GB850" s="83"/>
      <c r="GC850" s="83"/>
      <c r="GD850" s="83"/>
      <c r="GE850" s="83"/>
      <c r="GF850" s="83"/>
      <c r="GG850" s="83"/>
      <c r="GH850" s="83"/>
      <c r="GI850" s="83"/>
      <c r="GJ850" s="83"/>
      <c r="GK850" s="83"/>
      <c r="GL850" s="83"/>
      <c r="GM850" s="83"/>
      <c r="GN850" s="83"/>
      <c r="GO850" s="83"/>
      <c r="GP850" s="83"/>
      <c r="GQ850" s="83"/>
      <c r="GR850" s="83"/>
      <c r="GS850" s="83"/>
      <c r="GT850" s="83"/>
      <c r="GU850" s="83"/>
      <c r="GV850" s="83"/>
      <c r="GW850" s="83"/>
      <c r="GX850" s="83"/>
      <c r="GY850" s="83"/>
    </row>
    <row r="851" spans="1:207" s="114" customFormat="1" ht="30" customHeight="1" x14ac:dyDescent="0.25">
      <c r="A851" s="372"/>
      <c r="B851" s="431"/>
      <c r="C851" s="373"/>
      <c r="D851" s="372"/>
      <c r="E851" s="372"/>
      <c r="F851" s="375"/>
      <c r="G851" s="375"/>
      <c r="H851" s="377"/>
      <c r="I851" s="378"/>
      <c r="J851" s="403"/>
      <c r="K851" s="224">
        <f t="shared" si="221"/>
        <v>7394519.9800000004</v>
      </c>
      <c r="L851" s="217">
        <v>0</v>
      </c>
      <c r="M851" s="217">
        <v>0</v>
      </c>
      <c r="N851" s="217">
        <v>0</v>
      </c>
      <c r="O851" s="224">
        <f>'[1]Прод. прилож (2)'!$D$771</f>
        <v>7394519.9800000004</v>
      </c>
      <c r="P851" s="237">
        <f>K851/H850</f>
        <v>3098.5308699915358</v>
      </c>
      <c r="Q851" s="224">
        <v>9673</v>
      </c>
      <c r="R851" s="162" t="s">
        <v>34</v>
      </c>
      <c r="S851" s="166"/>
      <c r="T851" s="155"/>
      <c r="U851" s="155"/>
      <c r="V851" s="155"/>
      <c r="W851" s="155"/>
      <c r="X851" s="155"/>
      <c r="Y851" s="155"/>
      <c r="Z851" s="155"/>
      <c r="AA851" s="155"/>
      <c r="AB851" s="155"/>
      <c r="AC851" s="155"/>
      <c r="AD851" s="155"/>
      <c r="AE851" s="155"/>
      <c r="AF851" s="155"/>
      <c r="AG851" s="155"/>
      <c r="AH851" s="155"/>
      <c r="AI851" s="155"/>
      <c r="AJ851" s="155"/>
      <c r="AK851" s="155"/>
      <c r="AL851" s="155"/>
      <c r="AM851" s="155"/>
      <c r="AN851" s="155"/>
      <c r="AO851" s="155"/>
      <c r="AP851" s="155"/>
      <c r="AQ851" s="155"/>
      <c r="AR851" s="155"/>
      <c r="AS851" s="155"/>
      <c r="AT851" s="155"/>
      <c r="AU851" s="155"/>
      <c r="AV851" s="155"/>
      <c r="AW851" s="155"/>
      <c r="AX851" s="155"/>
      <c r="AY851" s="155"/>
      <c r="AZ851" s="155"/>
      <c r="BA851" s="155"/>
      <c r="BB851" s="155"/>
      <c r="BC851" s="155"/>
      <c r="BD851" s="155"/>
      <c r="BE851" s="155"/>
      <c r="BF851" s="155"/>
      <c r="BG851" s="155"/>
      <c r="BH851" s="155"/>
      <c r="BI851" s="155"/>
      <c r="BJ851" s="155"/>
      <c r="BK851" s="155"/>
      <c r="BL851" s="155"/>
      <c r="BM851" s="155"/>
      <c r="BN851" s="155"/>
      <c r="BO851" s="155"/>
      <c r="BP851" s="155"/>
      <c r="BQ851" s="155"/>
      <c r="BR851" s="155"/>
      <c r="BS851" s="155"/>
      <c r="BT851" s="155"/>
      <c r="BU851" s="155"/>
      <c r="BV851" s="155"/>
      <c r="BW851" s="155"/>
      <c r="BX851" s="155"/>
      <c r="BY851" s="155"/>
      <c r="BZ851" s="155"/>
      <c r="CA851" s="155"/>
      <c r="CB851" s="155"/>
      <c r="CC851" s="155"/>
      <c r="CD851" s="155"/>
      <c r="CE851" s="155"/>
      <c r="CF851" s="155"/>
      <c r="CG851" s="155"/>
      <c r="CH851" s="155"/>
      <c r="CI851" s="155"/>
      <c r="CJ851" s="155"/>
      <c r="CK851" s="155"/>
      <c r="CL851" s="155"/>
      <c r="CM851" s="155"/>
      <c r="CN851" s="155"/>
      <c r="CO851" s="155"/>
      <c r="CP851" s="155"/>
      <c r="CQ851" s="155"/>
      <c r="CR851" s="155"/>
      <c r="CS851" s="155"/>
      <c r="CT851" s="155"/>
      <c r="CU851" s="155"/>
      <c r="CV851" s="155"/>
      <c r="CW851" s="155"/>
      <c r="CX851" s="155"/>
      <c r="CY851" s="155"/>
      <c r="CZ851" s="155"/>
      <c r="DA851" s="155"/>
      <c r="DB851" s="155"/>
      <c r="DC851" s="155"/>
      <c r="DD851" s="155"/>
      <c r="DE851" s="155"/>
      <c r="DF851" s="155"/>
      <c r="DG851" s="155"/>
      <c r="DH851" s="155"/>
      <c r="DI851" s="155"/>
      <c r="DJ851" s="155"/>
      <c r="DK851" s="155"/>
      <c r="DL851" s="155"/>
      <c r="DM851" s="155"/>
      <c r="DN851" s="155"/>
      <c r="DO851" s="155"/>
      <c r="DP851" s="155"/>
      <c r="DQ851" s="155"/>
      <c r="DR851" s="155"/>
      <c r="DS851" s="155"/>
      <c r="DT851" s="155"/>
      <c r="DU851" s="155"/>
      <c r="DV851" s="155"/>
      <c r="DW851" s="155"/>
      <c r="DX851" s="155"/>
      <c r="DY851" s="155"/>
      <c r="DZ851" s="155"/>
      <c r="EA851" s="155"/>
      <c r="EB851" s="155"/>
      <c r="EC851" s="155"/>
      <c r="ED851" s="155"/>
      <c r="EE851" s="155"/>
      <c r="EF851" s="155"/>
      <c r="EG851" s="155"/>
      <c r="EH851" s="155"/>
      <c r="EI851" s="155"/>
      <c r="EJ851" s="155"/>
      <c r="EK851" s="155"/>
      <c r="EL851" s="155"/>
      <c r="EM851" s="155"/>
      <c r="EN851" s="155"/>
      <c r="EO851" s="155"/>
      <c r="EP851" s="155"/>
      <c r="EQ851" s="155"/>
      <c r="ER851" s="155"/>
      <c r="ES851" s="155"/>
      <c r="ET851" s="155"/>
      <c r="EU851" s="155"/>
      <c r="EV851" s="155"/>
      <c r="EW851" s="155"/>
      <c r="EX851" s="155"/>
      <c r="EY851" s="155"/>
      <c r="EZ851" s="155"/>
      <c r="FA851" s="155"/>
      <c r="FB851" s="155"/>
      <c r="FC851" s="155"/>
      <c r="FD851" s="155"/>
      <c r="FE851" s="155"/>
      <c r="FF851" s="155"/>
      <c r="FG851" s="155"/>
      <c r="FH851" s="155"/>
      <c r="FI851" s="155"/>
      <c r="FJ851" s="155"/>
      <c r="FK851" s="155"/>
      <c r="FL851" s="155"/>
      <c r="FM851" s="155"/>
      <c r="FN851" s="155"/>
      <c r="FO851" s="155"/>
      <c r="FP851" s="155"/>
      <c r="FQ851" s="155"/>
      <c r="FR851" s="155"/>
      <c r="FS851" s="155"/>
      <c r="FT851" s="155"/>
      <c r="FU851" s="155"/>
      <c r="FV851" s="155"/>
      <c r="FW851" s="155"/>
      <c r="FX851" s="155"/>
      <c r="FY851" s="155"/>
      <c r="FZ851" s="155"/>
      <c r="GA851" s="155"/>
      <c r="GB851" s="155"/>
      <c r="GC851" s="155"/>
      <c r="GD851" s="155"/>
      <c r="GE851" s="155"/>
      <c r="GF851" s="155"/>
      <c r="GG851" s="155"/>
      <c r="GH851" s="155"/>
      <c r="GI851" s="155"/>
      <c r="GJ851" s="155"/>
      <c r="GK851" s="155"/>
      <c r="GL851" s="155"/>
      <c r="GM851" s="155"/>
      <c r="GN851" s="155"/>
      <c r="GO851" s="155"/>
      <c r="GP851" s="155"/>
      <c r="GQ851" s="155"/>
      <c r="GR851" s="155"/>
      <c r="GS851" s="155"/>
      <c r="GT851" s="155"/>
      <c r="GU851" s="155"/>
      <c r="GV851" s="155"/>
      <c r="GW851" s="155"/>
      <c r="GX851" s="155"/>
      <c r="GY851" s="155"/>
    </row>
    <row r="852" spans="1:207" s="113" customFormat="1" ht="30" customHeight="1" x14ac:dyDescent="0.25">
      <c r="A852" s="314"/>
      <c r="B852" s="332"/>
      <c r="C852" s="316"/>
      <c r="D852" s="314"/>
      <c r="E852" s="314"/>
      <c r="F852" s="376"/>
      <c r="G852" s="376"/>
      <c r="H852" s="350"/>
      <c r="I852" s="352"/>
      <c r="J852" s="320"/>
      <c r="K852" s="231">
        <f t="shared" si="221"/>
        <v>207046.56</v>
      </c>
      <c r="L852" s="39">
        <v>0</v>
      </c>
      <c r="M852" s="39">
        <v>0</v>
      </c>
      <c r="N852" s="39">
        <v>0</v>
      </c>
      <c r="O852" s="231">
        <f>'[2]Прод. прилож (2)'!$D$1408</f>
        <v>207046.56</v>
      </c>
      <c r="P852" s="41">
        <f>K852/H850</f>
        <v>86.758864594420189</v>
      </c>
      <c r="Q852" s="41">
        <v>9673</v>
      </c>
      <c r="R852" s="45" t="s">
        <v>35</v>
      </c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  <c r="AD852" s="83"/>
      <c r="AE852" s="83"/>
      <c r="AF852" s="83"/>
      <c r="AG852" s="83"/>
      <c r="AH852" s="83"/>
      <c r="AI852" s="83"/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3"/>
      <c r="AV852" s="83"/>
      <c r="AW852" s="83"/>
      <c r="AX852" s="83"/>
      <c r="AY852" s="83"/>
      <c r="AZ852" s="83"/>
      <c r="BA852" s="83"/>
      <c r="BB852" s="83"/>
      <c r="BC852" s="83"/>
      <c r="BD852" s="83"/>
      <c r="BE852" s="83"/>
      <c r="BF852" s="83"/>
      <c r="BG852" s="83"/>
      <c r="BH852" s="83"/>
      <c r="BI852" s="83"/>
      <c r="BJ852" s="83"/>
      <c r="BK852" s="83"/>
      <c r="BL852" s="83"/>
      <c r="BM852" s="83"/>
      <c r="BN852" s="83"/>
      <c r="BO852" s="83"/>
      <c r="BP852" s="83"/>
      <c r="BQ852" s="83"/>
      <c r="BR852" s="83"/>
      <c r="BS852" s="83"/>
      <c r="BT852" s="83"/>
      <c r="BU852" s="83"/>
      <c r="BV852" s="83"/>
      <c r="BW852" s="83"/>
      <c r="BX852" s="83"/>
      <c r="BY852" s="83"/>
      <c r="BZ852" s="83"/>
      <c r="CA852" s="83"/>
      <c r="CB852" s="83"/>
      <c r="CC852" s="83"/>
      <c r="CD852" s="83"/>
      <c r="CE852" s="83"/>
      <c r="CF852" s="83"/>
      <c r="CG852" s="83"/>
      <c r="CH852" s="83"/>
      <c r="CI852" s="83"/>
      <c r="CJ852" s="83"/>
      <c r="CK852" s="83"/>
      <c r="CL852" s="83"/>
      <c r="CM852" s="83"/>
      <c r="CN852" s="83"/>
      <c r="CO852" s="83"/>
      <c r="CP852" s="83"/>
      <c r="CQ852" s="83"/>
      <c r="CR852" s="83"/>
      <c r="CS852" s="83"/>
      <c r="CT852" s="83"/>
      <c r="CU852" s="83"/>
      <c r="CV852" s="83"/>
      <c r="CW852" s="83"/>
      <c r="CX852" s="83"/>
      <c r="CY852" s="83"/>
      <c r="CZ852" s="83"/>
      <c r="DA852" s="83"/>
      <c r="DB852" s="83"/>
      <c r="DC852" s="83"/>
      <c r="DD852" s="83"/>
      <c r="DE852" s="83"/>
      <c r="DF852" s="83"/>
      <c r="DG852" s="83"/>
      <c r="DH852" s="83"/>
      <c r="DI852" s="83"/>
      <c r="DJ852" s="83"/>
      <c r="DK852" s="83"/>
      <c r="DL852" s="83"/>
      <c r="DM852" s="83"/>
      <c r="DN852" s="83"/>
      <c r="DO852" s="83"/>
      <c r="DP852" s="83"/>
      <c r="DQ852" s="83"/>
      <c r="DR852" s="83"/>
      <c r="DS852" s="83"/>
      <c r="DT852" s="83"/>
      <c r="DU852" s="83"/>
      <c r="DV852" s="83"/>
      <c r="DW852" s="83"/>
      <c r="DX852" s="83"/>
      <c r="DY852" s="83"/>
      <c r="DZ852" s="83"/>
      <c r="EA852" s="83"/>
      <c r="EB852" s="83"/>
      <c r="EC852" s="83"/>
      <c r="ED852" s="83"/>
      <c r="EE852" s="83"/>
      <c r="EF852" s="83"/>
      <c r="EG852" s="83"/>
      <c r="EH852" s="83"/>
      <c r="EI852" s="83"/>
      <c r="EJ852" s="83"/>
      <c r="EK852" s="83"/>
      <c r="EL852" s="83"/>
      <c r="EM852" s="83"/>
      <c r="EN852" s="83"/>
      <c r="EO852" s="83"/>
      <c r="EP852" s="83"/>
      <c r="EQ852" s="83"/>
      <c r="ER852" s="83"/>
      <c r="ES852" s="83"/>
      <c r="ET852" s="83"/>
      <c r="EU852" s="83"/>
      <c r="EV852" s="83"/>
      <c r="EW852" s="83"/>
      <c r="EX852" s="83"/>
      <c r="EY852" s="83"/>
      <c r="EZ852" s="83"/>
      <c r="FA852" s="83"/>
      <c r="FB852" s="83"/>
      <c r="FC852" s="83"/>
      <c r="FD852" s="83"/>
      <c r="FE852" s="83"/>
      <c r="FF852" s="83"/>
      <c r="FG852" s="83"/>
      <c r="FH852" s="83"/>
      <c r="FI852" s="83"/>
      <c r="FJ852" s="83"/>
      <c r="FK852" s="83"/>
      <c r="FL852" s="83"/>
      <c r="FM852" s="83"/>
      <c r="FN852" s="83"/>
      <c r="FO852" s="83"/>
      <c r="FP852" s="83"/>
      <c r="FQ852" s="83"/>
      <c r="FR852" s="83"/>
      <c r="FS852" s="83"/>
      <c r="FT852" s="83"/>
      <c r="FU852" s="83"/>
      <c r="FV852" s="83"/>
      <c r="FW852" s="83"/>
      <c r="FX852" s="83"/>
      <c r="FY852" s="83"/>
      <c r="FZ852" s="83"/>
      <c r="GA852" s="83"/>
      <c r="GB852" s="83"/>
      <c r="GC852" s="83"/>
      <c r="GD852" s="83"/>
      <c r="GE852" s="83"/>
      <c r="GF852" s="83"/>
      <c r="GG852" s="83"/>
      <c r="GH852" s="83"/>
      <c r="GI852" s="83"/>
      <c r="GJ852" s="83"/>
      <c r="GK852" s="83"/>
      <c r="GL852" s="83"/>
      <c r="GM852" s="83"/>
      <c r="GN852" s="83"/>
      <c r="GO852" s="83"/>
      <c r="GP852" s="83"/>
      <c r="GQ852" s="83"/>
      <c r="GR852" s="83"/>
      <c r="GS852" s="83"/>
      <c r="GT852" s="83"/>
      <c r="GU852" s="83"/>
      <c r="GV852" s="83"/>
      <c r="GW852" s="83"/>
      <c r="GX852" s="83"/>
      <c r="GY852" s="83"/>
    </row>
    <row r="853" spans="1:207" s="113" customFormat="1" ht="30" customHeight="1" x14ac:dyDescent="0.25">
      <c r="A853" s="313">
        <v>656</v>
      </c>
      <c r="B853" s="331" t="s">
        <v>975</v>
      </c>
      <c r="C853" s="315" t="s">
        <v>974</v>
      </c>
      <c r="D853" s="313" t="s">
        <v>141</v>
      </c>
      <c r="E853" s="313" t="s">
        <v>16</v>
      </c>
      <c r="F853" s="374">
        <v>3</v>
      </c>
      <c r="G853" s="374">
        <v>6</v>
      </c>
      <c r="H853" s="345">
        <v>2015.13</v>
      </c>
      <c r="I853" s="351">
        <v>727.2</v>
      </c>
      <c r="J853" s="319">
        <v>1253.67</v>
      </c>
      <c r="K853" s="231">
        <f t="shared" si="221"/>
        <v>600000</v>
      </c>
      <c r="L853" s="39">
        <v>0</v>
      </c>
      <c r="M853" s="39">
        <v>0</v>
      </c>
      <c r="N853" s="39">
        <v>0</v>
      </c>
      <c r="O853" s="187">
        <f>'[1]Прод. прилож (2)'!$D$257</f>
        <v>600000</v>
      </c>
      <c r="P853" s="41">
        <f t="shared" si="224"/>
        <v>297.74753986095186</v>
      </c>
      <c r="Q853" s="231">
        <v>9673</v>
      </c>
      <c r="R853" s="277" t="s">
        <v>33</v>
      </c>
      <c r="S853" s="131"/>
      <c r="T853" s="85"/>
      <c r="U853" s="83"/>
      <c r="V853" s="83"/>
      <c r="W853" s="83"/>
      <c r="X853" s="83"/>
      <c r="Y853" s="83"/>
      <c r="Z853" s="83"/>
      <c r="AA853" s="83"/>
      <c r="AB853" s="83"/>
      <c r="AC853" s="83"/>
      <c r="AD853" s="83"/>
      <c r="AE853" s="83"/>
      <c r="AF853" s="83"/>
      <c r="AG853" s="83"/>
      <c r="AH853" s="83"/>
      <c r="AI853" s="83"/>
      <c r="AJ853" s="83"/>
      <c r="AK853" s="83"/>
      <c r="AL853" s="83"/>
      <c r="AM853" s="83"/>
      <c r="AN853" s="83"/>
      <c r="AO853" s="83"/>
      <c r="AP853" s="83"/>
      <c r="AQ853" s="83"/>
      <c r="AR853" s="83"/>
      <c r="AS853" s="83"/>
      <c r="AT853" s="83"/>
      <c r="AU853" s="83"/>
      <c r="AV853" s="83"/>
      <c r="AW853" s="83"/>
      <c r="AX853" s="83"/>
      <c r="AY853" s="83"/>
      <c r="AZ853" s="83"/>
      <c r="BA853" s="83"/>
      <c r="BB853" s="83"/>
      <c r="BC853" s="83"/>
      <c r="BD853" s="83"/>
      <c r="BE853" s="83"/>
      <c r="BF853" s="83"/>
      <c r="BG853" s="83"/>
      <c r="BH853" s="83"/>
      <c r="BI853" s="83"/>
      <c r="BJ853" s="83"/>
      <c r="BK853" s="83"/>
      <c r="BL853" s="83"/>
      <c r="BM853" s="83"/>
      <c r="BN853" s="83"/>
      <c r="BO853" s="83"/>
      <c r="BP853" s="83"/>
      <c r="BQ853" s="83"/>
      <c r="BR853" s="83"/>
      <c r="BS853" s="83"/>
      <c r="BT853" s="83"/>
      <c r="BU853" s="83"/>
      <c r="BV853" s="83"/>
      <c r="BW853" s="83"/>
      <c r="BX853" s="83"/>
      <c r="BY853" s="83"/>
      <c r="BZ853" s="83"/>
      <c r="CA853" s="83"/>
      <c r="CB853" s="83"/>
      <c r="CC853" s="83"/>
      <c r="CD853" s="83"/>
      <c r="CE853" s="83"/>
      <c r="CF853" s="83"/>
      <c r="CG853" s="83"/>
      <c r="CH853" s="83"/>
      <c r="CI853" s="83"/>
      <c r="CJ853" s="83"/>
      <c r="CK853" s="83"/>
      <c r="CL853" s="83"/>
      <c r="CM853" s="83"/>
      <c r="CN853" s="83"/>
      <c r="CO853" s="83"/>
      <c r="CP853" s="83"/>
      <c r="CQ853" s="83"/>
      <c r="CR853" s="83"/>
      <c r="CS853" s="83"/>
      <c r="CT853" s="83"/>
      <c r="CU853" s="83"/>
      <c r="CV853" s="83"/>
      <c r="CW853" s="83"/>
      <c r="CX853" s="83"/>
      <c r="CY853" s="83"/>
      <c r="CZ853" s="83"/>
      <c r="DA853" s="83"/>
      <c r="DB853" s="83"/>
      <c r="DC853" s="83"/>
      <c r="DD853" s="83"/>
      <c r="DE853" s="83"/>
      <c r="DF853" s="83"/>
      <c r="DG853" s="83"/>
      <c r="DH853" s="83"/>
      <c r="DI853" s="83"/>
      <c r="DJ853" s="83"/>
      <c r="DK853" s="83"/>
      <c r="DL853" s="83"/>
      <c r="DM853" s="83"/>
      <c r="DN853" s="83"/>
      <c r="DO853" s="83"/>
      <c r="DP853" s="83"/>
      <c r="DQ853" s="83"/>
      <c r="DR853" s="83"/>
      <c r="DS853" s="83"/>
      <c r="DT853" s="83"/>
      <c r="DU853" s="83"/>
      <c r="DV853" s="83"/>
      <c r="DW853" s="83"/>
      <c r="DX853" s="83"/>
      <c r="DY853" s="83"/>
      <c r="DZ853" s="83"/>
      <c r="EA853" s="83"/>
      <c r="EB853" s="83"/>
      <c r="EC853" s="83"/>
      <c r="ED853" s="83"/>
      <c r="EE853" s="83"/>
      <c r="EF853" s="83"/>
      <c r="EG853" s="83"/>
      <c r="EH853" s="83"/>
      <c r="EI853" s="83"/>
      <c r="EJ853" s="83"/>
      <c r="EK853" s="83"/>
      <c r="EL853" s="83"/>
      <c r="EM853" s="83"/>
      <c r="EN853" s="83"/>
      <c r="EO853" s="83"/>
      <c r="EP853" s="83"/>
      <c r="EQ853" s="83"/>
      <c r="ER853" s="83"/>
      <c r="ES853" s="83"/>
      <c r="ET853" s="83"/>
      <c r="EU853" s="83"/>
      <c r="EV853" s="83"/>
      <c r="EW853" s="83"/>
      <c r="EX853" s="83"/>
      <c r="EY853" s="83"/>
      <c r="EZ853" s="83"/>
      <c r="FA853" s="83"/>
      <c r="FB853" s="83"/>
      <c r="FC853" s="83"/>
      <c r="FD853" s="83"/>
      <c r="FE853" s="83"/>
      <c r="FF853" s="83"/>
      <c r="FG853" s="83"/>
      <c r="FH853" s="83"/>
      <c r="FI853" s="83"/>
      <c r="FJ853" s="83"/>
      <c r="FK853" s="83"/>
      <c r="FL853" s="83"/>
      <c r="FM853" s="83"/>
      <c r="FN853" s="83"/>
      <c r="FO853" s="83"/>
      <c r="FP853" s="83"/>
      <c r="FQ853" s="83"/>
      <c r="FR853" s="83"/>
      <c r="FS853" s="83"/>
      <c r="FT853" s="83"/>
      <c r="FU853" s="83"/>
      <c r="FV853" s="83"/>
      <c r="FW853" s="83"/>
      <c r="FX853" s="83"/>
      <c r="FY853" s="83"/>
      <c r="FZ853" s="83"/>
      <c r="GA853" s="83"/>
      <c r="GB853" s="83"/>
      <c r="GC853" s="83"/>
      <c r="GD853" s="83"/>
      <c r="GE853" s="83"/>
      <c r="GF853" s="83"/>
      <c r="GG853" s="83"/>
      <c r="GH853" s="83"/>
      <c r="GI853" s="83"/>
      <c r="GJ853" s="83"/>
      <c r="GK853" s="83"/>
      <c r="GL853" s="83"/>
      <c r="GM853" s="83"/>
      <c r="GN853" s="83"/>
      <c r="GO853" s="83"/>
      <c r="GP853" s="83"/>
      <c r="GQ853" s="83"/>
      <c r="GR853" s="83"/>
      <c r="GS853" s="83"/>
      <c r="GT853" s="83"/>
      <c r="GU853" s="83"/>
      <c r="GV853" s="83"/>
      <c r="GW853" s="83"/>
      <c r="GX853" s="83"/>
      <c r="GY853" s="83"/>
    </row>
    <row r="854" spans="1:207" s="113" customFormat="1" ht="30" customHeight="1" x14ac:dyDescent="0.25">
      <c r="A854" s="372"/>
      <c r="B854" s="431"/>
      <c r="C854" s="373"/>
      <c r="D854" s="372"/>
      <c r="E854" s="372"/>
      <c r="F854" s="375"/>
      <c r="G854" s="375"/>
      <c r="H854" s="461"/>
      <c r="I854" s="378"/>
      <c r="J854" s="403"/>
      <c r="K854" s="231">
        <f>SUM(L854:O854)</f>
        <v>18070351.050000001</v>
      </c>
      <c r="L854" s="39">
        <v>0</v>
      </c>
      <c r="M854" s="39">
        <v>0</v>
      </c>
      <c r="N854" s="39">
        <v>0</v>
      </c>
      <c r="O854" s="187">
        <f>'[1]Прод. прилож (2)'!$D$772</f>
        <v>18070351.050000001</v>
      </c>
      <c r="P854" s="41">
        <f>K854/H853</f>
        <v>8967.3376159354484</v>
      </c>
      <c r="Q854" s="231">
        <v>9673</v>
      </c>
      <c r="R854" s="277" t="s">
        <v>34</v>
      </c>
      <c r="S854" s="97"/>
      <c r="T854" s="85"/>
      <c r="U854" s="83"/>
      <c r="V854" s="83"/>
      <c r="W854" s="83"/>
      <c r="X854" s="83"/>
      <c r="Y854" s="83"/>
      <c r="Z854" s="83"/>
      <c r="AA854" s="83"/>
      <c r="AB854" s="83"/>
      <c r="AC854" s="83"/>
      <c r="AD854" s="83"/>
      <c r="AE854" s="83"/>
      <c r="AF854" s="83"/>
      <c r="AG854" s="83"/>
      <c r="AH854" s="83"/>
      <c r="AI854" s="83"/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3"/>
      <c r="AV854" s="83"/>
      <c r="AW854" s="83"/>
      <c r="AX854" s="83"/>
      <c r="AY854" s="83"/>
      <c r="AZ854" s="83"/>
      <c r="BA854" s="83"/>
      <c r="BB854" s="83"/>
      <c r="BC854" s="83"/>
      <c r="BD854" s="83"/>
      <c r="BE854" s="83"/>
      <c r="BF854" s="83"/>
      <c r="BG854" s="83"/>
      <c r="BH854" s="83"/>
      <c r="BI854" s="83"/>
      <c r="BJ854" s="83"/>
      <c r="BK854" s="83"/>
      <c r="BL854" s="83"/>
      <c r="BM854" s="83"/>
      <c r="BN854" s="83"/>
      <c r="BO854" s="83"/>
      <c r="BP854" s="83"/>
      <c r="BQ854" s="83"/>
      <c r="BR854" s="83"/>
      <c r="BS854" s="83"/>
      <c r="BT854" s="83"/>
      <c r="BU854" s="83"/>
      <c r="BV854" s="83"/>
      <c r="BW854" s="83"/>
      <c r="BX854" s="83"/>
      <c r="BY854" s="83"/>
      <c r="BZ854" s="83"/>
      <c r="CA854" s="83"/>
      <c r="CB854" s="83"/>
      <c r="CC854" s="83"/>
      <c r="CD854" s="83"/>
      <c r="CE854" s="83"/>
      <c r="CF854" s="83"/>
      <c r="CG854" s="83"/>
      <c r="CH854" s="83"/>
      <c r="CI854" s="83"/>
      <c r="CJ854" s="83"/>
      <c r="CK854" s="83"/>
      <c r="CL854" s="83"/>
      <c r="CM854" s="83"/>
      <c r="CN854" s="83"/>
      <c r="CO854" s="83"/>
      <c r="CP854" s="83"/>
      <c r="CQ854" s="83"/>
      <c r="CR854" s="83"/>
      <c r="CS854" s="83"/>
      <c r="CT854" s="83"/>
      <c r="CU854" s="83"/>
      <c r="CV854" s="83"/>
      <c r="CW854" s="83"/>
      <c r="CX854" s="83"/>
      <c r="CY854" s="83"/>
      <c r="CZ854" s="83"/>
      <c r="DA854" s="83"/>
      <c r="DB854" s="83"/>
      <c r="DC854" s="83"/>
      <c r="DD854" s="83"/>
      <c r="DE854" s="83"/>
      <c r="DF854" s="83"/>
      <c r="DG854" s="83"/>
      <c r="DH854" s="83"/>
      <c r="DI854" s="83"/>
      <c r="DJ854" s="83"/>
      <c r="DK854" s="83"/>
      <c r="DL854" s="83"/>
      <c r="DM854" s="83"/>
      <c r="DN854" s="83"/>
      <c r="DO854" s="83"/>
      <c r="DP854" s="83"/>
      <c r="DQ854" s="83"/>
      <c r="DR854" s="83"/>
      <c r="DS854" s="83"/>
      <c r="DT854" s="83"/>
      <c r="DU854" s="83"/>
      <c r="DV854" s="83"/>
      <c r="DW854" s="83"/>
      <c r="DX854" s="83"/>
      <c r="DY854" s="83"/>
      <c r="DZ854" s="83"/>
      <c r="EA854" s="83"/>
      <c r="EB854" s="83"/>
      <c r="EC854" s="83"/>
      <c r="ED854" s="83"/>
      <c r="EE854" s="83"/>
      <c r="EF854" s="83"/>
      <c r="EG854" s="83"/>
      <c r="EH854" s="83"/>
      <c r="EI854" s="83"/>
      <c r="EJ854" s="83"/>
      <c r="EK854" s="83"/>
      <c r="EL854" s="83"/>
      <c r="EM854" s="83"/>
      <c r="EN854" s="83"/>
      <c r="EO854" s="83"/>
      <c r="EP854" s="83"/>
      <c r="EQ854" s="83"/>
      <c r="ER854" s="83"/>
      <c r="ES854" s="83"/>
      <c r="ET854" s="83"/>
      <c r="EU854" s="83"/>
      <c r="EV854" s="83"/>
      <c r="EW854" s="83"/>
      <c r="EX854" s="83"/>
      <c r="EY854" s="83"/>
      <c r="EZ854" s="83"/>
      <c r="FA854" s="83"/>
      <c r="FB854" s="83"/>
      <c r="FC854" s="83"/>
      <c r="FD854" s="83"/>
      <c r="FE854" s="83"/>
      <c r="FF854" s="83"/>
      <c r="FG854" s="83"/>
      <c r="FH854" s="83"/>
      <c r="FI854" s="83"/>
      <c r="FJ854" s="83"/>
      <c r="FK854" s="83"/>
      <c r="FL854" s="83"/>
      <c r="FM854" s="83"/>
      <c r="FN854" s="83"/>
      <c r="FO854" s="83"/>
      <c r="FP854" s="83"/>
      <c r="FQ854" s="83"/>
      <c r="FR854" s="83"/>
      <c r="FS854" s="83"/>
      <c r="FT854" s="83"/>
      <c r="FU854" s="83"/>
      <c r="FV854" s="83"/>
      <c r="FW854" s="83"/>
      <c r="FX854" s="83"/>
      <c r="FY854" s="83"/>
      <c r="FZ854" s="83"/>
      <c r="GA854" s="83"/>
      <c r="GB854" s="83"/>
      <c r="GC854" s="83"/>
      <c r="GD854" s="83"/>
      <c r="GE854" s="83"/>
      <c r="GF854" s="83"/>
      <c r="GG854" s="83"/>
      <c r="GH854" s="83"/>
      <c r="GI854" s="83"/>
      <c r="GJ854" s="83"/>
      <c r="GK854" s="83"/>
      <c r="GL854" s="83"/>
      <c r="GM854" s="83"/>
      <c r="GN854" s="83"/>
      <c r="GO854" s="83"/>
      <c r="GP854" s="83"/>
      <c r="GQ854" s="83"/>
      <c r="GR854" s="83"/>
      <c r="GS854" s="83"/>
      <c r="GT854" s="83"/>
      <c r="GU854" s="83"/>
      <c r="GV854" s="83"/>
      <c r="GW854" s="83"/>
      <c r="GX854" s="83"/>
      <c r="GY854" s="83"/>
    </row>
    <row r="855" spans="1:207" s="113" customFormat="1" ht="30" customHeight="1" x14ac:dyDescent="0.25">
      <c r="A855" s="314"/>
      <c r="B855" s="332"/>
      <c r="C855" s="316"/>
      <c r="D855" s="314"/>
      <c r="E855" s="314"/>
      <c r="F855" s="376"/>
      <c r="G855" s="376"/>
      <c r="H855" s="346"/>
      <c r="I855" s="352"/>
      <c r="J855" s="320"/>
      <c r="K855" s="231">
        <f>SUM(L855:O855)</f>
        <v>8935722.6699999999</v>
      </c>
      <c r="L855" s="217">
        <v>0</v>
      </c>
      <c r="M855" s="217">
        <v>0</v>
      </c>
      <c r="N855" s="217">
        <v>0</v>
      </c>
      <c r="O855" s="187">
        <f>'[2]Прод. прилож (2)'!$D$1409</f>
        <v>8935722.6699999999</v>
      </c>
      <c r="P855" s="41">
        <f>K855/H853</f>
        <v>4434.3157364537274</v>
      </c>
      <c r="Q855" s="41">
        <v>9673</v>
      </c>
      <c r="R855" s="277" t="s">
        <v>35</v>
      </c>
      <c r="S855" s="97"/>
      <c r="T855" s="85"/>
      <c r="U855" s="83"/>
      <c r="V855" s="83"/>
      <c r="W855" s="83"/>
      <c r="X855" s="83"/>
      <c r="Y855" s="83"/>
      <c r="Z855" s="83"/>
      <c r="AA855" s="83"/>
      <c r="AB855" s="83"/>
      <c r="AC855" s="83"/>
      <c r="AD855" s="83"/>
      <c r="AE855" s="83"/>
      <c r="AF855" s="83"/>
      <c r="AG855" s="83"/>
      <c r="AH855" s="83"/>
      <c r="AI855" s="83"/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3"/>
      <c r="AV855" s="83"/>
      <c r="AW855" s="83"/>
      <c r="AX855" s="83"/>
      <c r="AY855" s="83"/>
      <c r="AZ855" s="83"/>
      <c r="BA855" s="83"/>
      <c r="BB855" s="83"/>
      <c r="BC855" s="83"/>
      <c r="BD855" s="83"/>
      <c r="BE855" s="83"/>
      <c r="BF855" s="83"/>
      <c r="BG855" s="83"/>
      <c r="BH855" s="83"/>
      <c r="BI855" s="83"/>
      <c r="BJ855" s="83"/>
      <c r="BK855" s="83"/>
      <c r="BL855" s="83"/>
      <c r="BM855" s="83"/>
      <c r="BN855" s="83"/>
      <c r="BO855" s="83"/>
      <c r="BP855" s="83"/>
      <c r="BQ855" s="83"/>
      <c r="BR855" s="83"/>
      <c r="BS855" s="83"/>
      <c r="BT855" s="83"/>
      <c r="BU855" s="83"/>
      <c r="BV855" s="83"/>
      <c r="BW855" s="83"/>
      <c r="BX855" s="83"/>
      <c r="BY855" s="83"/>
      <c r="BZ855" s="83"/>
      <c r="CA855" s="83"/>
      <c r="CB855" s="83"/>
      <c r="CC855" s="83"/>
      <c r="CD855" s="83"/>
      <c r="CE855" s="83"/>
      <c r="CF855" s="83"/>
      <c r="CG855" s="83"/>
      <c r="CH855" s="83"/>
      <c r="CI855" s="83"/>
      <c r="CJ855" s="83"/>
      <c r="CK855" s="83"/>
      <c r="CL855" s="83"/>
      <c r="CM855" s="83"/>
      <c r="CN855" s="83"/>
      <c r="CO855" s="83"/>
      <c r="CP855" s="83"/>
      <c r="CQ855" s="83"/>
      <c r="CR855" s="83"/>
      <c r="CS855" s="83"/>
      <c r="CT855" s="83"/>
      <c r="CU855" s="83"/>
      <c r="CV855" s="83"/>
      <c r="CW855" s="83"/>
      <c r="CX855" s="83"/>
      <c r="CY855" s="83"/>
      <c r="CZ855" s="83"/>
      <c r="DA855" s="83"/>
      <c r="DB855" s="83"/>
      <c r="DC855" s="83"/>
      <c r="DD855" s="83"/>
      <c r="DE855" s="83"/>
      <c r="DF855" s="83"/>
      <c r="DG855" s="83"/>
      <c r="DH855" s="83"/>
      <c r="DI855" s="83"/>
      <c r="DJ855" s="83"/>
      <c r="DK855" s="83"/>
      <c r="DL855" s="83"/>
      <c r="DM855" s="83"/>
      <c r="DN855" s="83"/>
      <c r="DO855" s="83"/>
      <c r="DP855" s="83"/>
      <c r="DQ855" s="83"/>
      <c r="DR855" s="83"/>
      <c r="DS855" s="83"/>
      <c r="DT855" s="83"/>
      <c r="DU855" s="83"/>
      <c r="DV855" s="83"/>
      <c r="DW855" s="83"/>
      <c r="DX855" s="83"/>
      <c r="DY855" s="83"/>
      <c r="DZ855" s="83"/>
      <c r="EA855" s="83"/>
      <c r="EB855" s="83"/>
      <c r="EC855" s="83"/>
      <c r="ED855" s="83"/>
      <c r="EE855" s="83"/>
      <c r="EF855" s="83"/>
      <c r="EG855" s="83"/>
      <c r="EH855" s="83"/>
      <c r="EI855" s="83"/>
      <c r="EJ855" s="83"/>
      <c r="EK855" s="83"/>
      <c r="EL855" s="83"/>
      <c r="EM855" s="83"/>
      <c r="EN855" s="83"/>
      <c r="EO855" s="83"/>
      <c r="EP855" s="83"/>
      <c r="EQ855" s="83"/>
      <c r="ER855" s="83"/>
      <c r="ES855" s="83"/>
      <c r="ET855" s="83"/>
      <c r="EU855" s="83"/>
      <c r="EV855" s="83"/>
      <c r="EW855" s="83"/>
      <c r="EX855" s="83"/>
      <c r="EY855" s="83"/>
      <c r="EZ855" s="83"/>
      <c r="FA855" s="83"/>
      <c r="FB855" s="83"/>
      <c r="FC855" s="83"/>
      <c r="FD855" s="83"/>
      <c r="FE855" s="83"/>
      <c r="FF855" s="83"/>
      <c r="FG855" s="83"/>
      <c r="FH855" s="83"/>
      <c r="FI855" s="83"/>
      <c r="FJ855" s="83"/>
      <c r="FK855" s="83"/>
      <c r="FL855" s="83"/>
      <c r="FM855" s="83"/>
      <c r="FN855" s="83"/>
      <c r="FO855" s="83"/>
      <c r="FP855" s="83"/>
      <c r="FQ855" s="83"/>
      <c r="FR855" s="83"/>
      <c r="FS855" s="83"/>
      <c r="FT855" s="83"/>
      <c r="FU855" s="83"/>
      <c r="FV855" s="83"/>
      <c r="FW855" s="83"/>
      <c r="FX855" s="83"/>
      <c r="FY855" s="83"/>
      <c r="FZ855" s="83"/>
      <c r="GA855" s="83"/>
      <c r="GB855" s="83"/>
      <c r="GC855" s="83"/>
      <c r="GD855" s="83"/>
      <c r="GE855" s="83"/>
      <c r="GF855" s="83"/>
      <c r="GG855" s="83"/>
      <c r="GH855" s="83"/>
      <c r="GI855" s="83"/>
      <c r="GJ855" s="83"/>
      <c r="GK855" s="83"/>
      <c r="GL855" s="83"/>
      <c r="GM855" s="83"/>
      <c r="GN855" s="83"/>
      <c r="GO855" s="83"/>
      <c r="GP855" s="83"/>
      <c r="GQ855" s="83"/>
      <c r="GR855" s="83"/>
      <c r="GS855" s="83"/>
      <c r="GT855" s="83"/>
      <c r="GU855" s="83"/>
      <c r="GV855" s="83"/>
      <c r="GW855" s="83"/>
      <c r="GX855" s="83"/>
      <c r="GY855" s="83"/>
    </row>
    <row r="856" spans="1:207" s="84" customFormat="1" ht="30" customHeight="1" x14ac:dyDescent="0.25">
      <c r="A856" s="202">
        <v>657</v>
      </c>
      <c r="B856" s="221" t="s">
        <v>1350</v>
      </c>
      <c r="C856" s="239">
        <v>1982</v>
      </c>
      <c r="D856" s="200" t="s">
        <v>141</v>
      </c>
      <c r="E856" s="239" t="s">
        <v>16</v>
      </c>
      <c r="F856" s="215">
        <v>9</v>
      </c>
      <c r="G856" s="215">
        <v>2</v>
      </c>
      <c r="H856" s="217">
        <v>6703.78</v>
      </c>
      <c r="I856" s="213">
        <v>0</v>
      </c>
      <c r="J856" s="217">
        <v>4703.78</v>
      </c>
      <c r="K856" s="231">
        <f>SUM(L856:O856)</f>
        <v>6031368.5599999996</v>
      </c>
      <c r="L856" s="187">
        <v>0</v>
      </c>
      <c r="M856" s="39">
        <f>'[2]Прод. прилож (2)'!$D$1410</f>
        <v>6031368.5599999996</v>
      </c>
      <c r="N856" s="187">
        <v>0</v>
      </c>
      <c r="O856" s="39">
        <v>0</v>
      </c>
      <c r="P856" s="41">
        <f>K856/H856</f>
        <v>899.69667262350492</v>
      </c>
      <c r="Q856" s="41">
        <v>9673</v>
      </c>
      <c r="R856" s="57" t="s">
        <v>35</v>
      </c>
      <c r="S856" s="127"/>
      <c r="T856" s="15"/>
      <c r="U856" s="15"/>
      <c r="V856" s="113"/>
      <c r="W856" s="113"/>
      <c r="X856" s="113"/>
      <c r="Y856" s="113"/>
      <c r="Z856" s="113"/>
      <c r="AA856" s="113"/>
      <c r="AB856" s="113"/>
      <c r="AC856" s="113"/>
      <c r="AD856" s="113"/>
      <c r="AE856" s="113"/>
      <c r="AF856" s="113"/>
      <c r="AG856" s="113"/>
      <c r="AH856" s="113"/>
      <c r="AI856" s="113"/>
      <c r="AJ856" s="113"/>
      <c r="AK856" s="113"/>
      <c r="AL856" s="113"/>
      <c r="AM856" s="113"/>
      <c r="AN856" s="113"/>
      <c r="AO856" s="113"/>
      <c r="AP856" s="113"/>
      <c r="AQ856" s="113"/>
      <c r="AR856" s="113"/>
      <c r="AS856" s="113"/>
      <c r="AT856" s="113"/>
      <c r="AU856" s="113"/>
      <c r="AV856" s="113"/>
      <c r="AW856" s="113"/>
      <c r="AX856" s="113"/>
      <c r="AY856" s="113"/>
      <c r="AZ856" s="113"/>
      <c r="BA856" s="113"/>
      <c r="BB856" s="113"/>
      <c r="BC856" s="113"/>
      <c r="BD856" s="113"/>
      <c r="BE856" s="113"/>
      <c r="BF856" s="113"/>
      <c r="BG856" s="113"/>
      <c r="BH856" s="113"/>
      <c r="BI856" s="113"/>
      <c r="BJ856" s="113"/>
      <c r="BK856" s="113"/>
      <c r="BL856" s="113"/>
      <c r="BM856" s="113"/>
      <c r="BN856" s="113"/>
      <c r="BO856" s="113"/>
      <c r="BP856" s="113"/>
      <c r="BQ856" s="113"/>
      <c r="BR856" s="113"/>
      <c r="BS856" s="113"/>
      <c r="BT856" s="113"/>
      <c r="BU856" s="113"/>
      <c r="BV856" s="113"/>
      <c r="BW856" s="113"/>
      <c r="BX856" s="113"/>
      <c r="BY856" s="113"/>
      <c r="BZ856" s="113"/>
      <c r="CA856" s="113"/>
      <c r="CB856" s="113"/>
      <c r="CC856" s="113"/>
      <c r="CD856" s="113"/>
      <c r="CE856" s="113"/>
      <c r="CF856" s="113"/>
      <c r="CG856" s="113"/>
      <c r="CH856" s="113"/>
      <c r="CI856" s="113"/>
      <c r="CJ856" s="113"/>
      <c r="CK856" s="113"/>
      <c r="CL856" s="113"/>
      <c r="CM856" s="113"/>
      <c r="CN856" s="113"/>
      <c r="CO856" s="113"/>
      <c r="CP856" s="113"/>
      <c r="CQ856" s="113"/>
      <c r="CR856" s="113"/>
      <c r="CS856" s="113"/>
      <c r="CT856" s="113"/>
      <c r="CU856" s="113"/>
      <c r="CV856" s="113"/>
      <c r="CW856" s="113"/>
      <c r="CX856" s="113"/>
      <c r="CY856" s="113"/>
      <c r="CZ856" s="113"/>
      <c r="DA856" s="113"/>
      <c r="DB856" s="113"/>
      <c r="DC856" s="113"/>
      <c r="DD856" s="113"/>
      <c r="DE856" s="113"/>
      <c r="DF856" s="113"/>
      <c r="DG856" s="113"/>
      <c r="DH856" s="113"/>
      <c r="DI856" s="113"/>
      <c r="DJ856" s="113"/>
      <c r="DK856" s="113"/>
      <c r="DL856" s="113"/>
      <c r="DM856" s="113"/>
      <c r="DN856" s="113"/>
      <c r="DO856" s="113"/>
      <c r="DP856" s="113"/>
      <c r="DQ856" s="113"/>
      <c r="DR856" s="113"/>
      <c r="DS856" s="113"/>
      <c r="DT856" s="113"/>
      <c r="DU856" s="113"/>
      <c r="DV856" s="113"/>
      <c r="DW856" s="113"/>
      <c r="DX856" s="113"/>
      <c r="DY856" s="113"/>
      <c r="DZ856" s="113"/>
      <c r="EA856" s="113"/>
      <c r="EB856" s="113"/>
      <c r="EC856" s="113"/>
      <c r="ED856" s="113"/>
      <c r="EE856" s="113"/>
      <c r="EF856" s="113"/>
      <c r="EG856" s="113"/>
      <c r="EH856" s="113"/>
      <c r="EI856" s="113"/>
      <c r="EJ856" s="113"/>
      <c r="EK856" s="113"/>
      <c r="EL856" s="113"/>
      <c r="EM856" s="113"/>
      <c r="EN856" s="113"/>
      <c r="EO856" s="113"/>
      <c r="EP856" s="113"/>
      <c r="EQ856" s="113"/>
      <c r="ER856" s="113"/>
      <c r="ES856" s="113"/>
      <c r="ET856" s="113"/>
      <c r="EU856" s="113"/>
      <c r="EV856" s="113"/>
      <c r="EW856" s="113"/>
      <c r="EX856" s="113"/>
      <c r="EY856" s="113"/>
      <c r="EZ856" s="113"/>
      <c r="FA856" s="113"/>
      <c r="FB856" s="113"/>
      <c r="FC856" s="113"/>
      <c r="FD856" s="113"/>
      <c r="FE856" s="113"/>
      <c r="FF856" s="113"/>
      <c r="FG856" s="113"/>
      <c r="FH856" s="113"/>
      <c r="FI856" s="113"/>
      <c r="FJ856" s="113"/>
      <c r="FK856" s="113"/>
      <c r="FL856" s="113"/>
      <c r="FM856" s="113"/>
      <c r="FN856" s="113"/>
      <c r="FO856" s="113"/>
      <c r="FP856" s="113"/>
      <c r="FQ856" s="113"/>
      <c r="FR856" s="113"/>
      <c r="FS856" s="113"/>
      <c r="FT856" s="113"/>
      <c r="FU856" s="113"/>
      <c r="FV856" s="113"/>
      <c r="FW856" s="113"/>
      <c r="FX856" s="113"/>
      <c r="FY856" s="113"/>
      <c r="FZ856" s="113"/>
      <c r="GA856" s="113"/>
      <c r="GB856" s="113"/>
      <c r="GC856" s="113"/>
      <c r="GD856" s="113"/>
      <c r="GE856" s="113"/>
      <c r="GF856" s="113"/>
      <c r="GG856" s="113"/>
      <c r="GH856" s="113"/>
      <c r="GI856" s="113"/>
      <c r="GJ856" s="113"/>
      <c r="GK856" s="113"/>
      <c r="GL856" s="113"/>
      <c r="GM856" s="113"/>
      <c r="GN856" s="113"/>
      <c r="GO856" s="113"/>
      <c r="GP856" s="113"/>
      <c r="GQ856" s="113"/>
      <c r="GR856" s="113"/>
      <c r="GS856" s="113"/>
      <c r="GT856" s="113"/>
      <c r="GU856" s="113"/>
      <c r="GV856" s="113"/>
      <c r="GW856" s="113"/>
      <c r="GX856" s="113"/>
      <c r="GY856" s="113"/>
    </row>
    <row r="857" spans="1:207" s="84" customFormat="1" ht="30" customHeight="1" x14ac:dyDescent="0.25">
      <c r="A857" s="202">
        <v>658</v>
      </c>
      <c r="B857" s="221" t="s">
        <v>364</v>
      </c>
      <c r="C857" s="239">
        <v>1947</v>
      </c>
      <c r="D857" s="200" t="s">
        <v>141</v>
      </c>
      <c r="E857" s="239" t="s">
        <v>16</v>
      </c>
      <c r="F857" s="215">
        <v>2</v>
      </c>
      <c r="G857" s="215">
        <v>1</v>
      </c>
      <c r="H857" s="217">
        <v>693.89</v>
      </c>
      <c r="I857" s="213">
        <v>0</v>
      </c>
      <c r="J857" s="213">
        <v>393.59</v>
      </c>
      <c r="K857" s="231">
        <f t="shared" si="221"/>
        <v>2092976.4400000002</v>
      </c>
      <c r="L857" s="187">
        <v>0</v>
      </c>
      <c r="M857" s="187">
        <v>0</v>
      </c>
      <c r="N857" s="187">
        <v>0</v>
      </c>
      <c r="O857" s="39">
        <f>'[1]Прод. прилож (2)'!$D$258</f>
        <v>2092976.4400000002</v>
      </c>
      <c r="P857" s="187">
        <f t="shared" si="224"/>
        <v>3016.2942829555118</v>
      </c>
      <c r="Q857" s="41">
        <v>9673</v>
      </c>
      <c r="R857" s="57" t="s">
        <v>33</v>
      </c>
      <c r="S857" s="127"/>
      <c r="T857" s="15"/>
      <c r="U857" s="15"/>
      <c r="V857" s="113"/>
      <c r="W857" s="113"/>
      <c r="X857" s="113"/>
      <c r="Y857" s="113"/>
      <c r="Z857" s="113"/>
      <c r="AA857" s="113"/>
      <c r="AB857" s="113"/>
      <c r="AC857" s="113"/>
      <c r="AD857" s="113"/>
      <c r="AE857" s="113"/>
      <c r="AF857" s="113"/>
      <c r="AG857" s="113"/>
      <c r="AH857" s="113"/>
      <c r="AI857" s="113"/>
      <c r="AJ857" s="113"/>
      <c r="AK857" s="113"/>
      <c r="AL857" s="113"/>
      <c r="AM857" s="113"/>
      <c r="AN857" s="113"/>
      <c r="AO857" s="113"/>
      <c r="AP857" s="113"/>
      <c r="AQ857" s="113"/>
      <c r="AR857" s="113"/>
      <c r="AS857" s="113"/>
      <c r="AT857" s="113"/>
      <c r="AU857" s="113"/>
      <c r="AV857" s="113"/>
      <c r="AW857" s="113"/>
      <c r="AX857" s="113"/>
      <c r="AY857" s="113"/>
      <c r="AZ857" s="113"/>
      <c r="BA857" s="113"/>
      <c r="BB857" s="113"/>
      <c r="BC857" s="113"/>
      <c r="BD857" s="113"/>
      <c r="BE857" s="113"/>
      <c r="BF857" s="113"/>
      <c r="BG857" s="113"/>
      <c r="BH857" s="113"/>
      <c r="BI857" s="113"/>
      <c r="BJ857" s="113"/>
      <c r="BK857" s="113"/>
      <c r="BL857" s="113"/>
      <c r="BM857" s="113"/>
      <c r="BN857" s="113"/>
      <c r="BO857" s="113"/>
      <c r="BP857" s="113"/>
      <c r="BQ857" s="113"/>
      <c r="BR857" s="113"/>
      <c r="BS857" s="113"/>
      <c r="BT857" s="113"/>
      <c r="BU857" s="113"/>
      <c r="BV857" s="113"/>
      <c r="BW857" s="113"/>
      <c r="BX857" s="113"/>
      <c r="BY857" s="113"/>
      <c r="BZ857" s="113"/>
      <c r="CA857" s="113"/>
      <c r="CB857" s="113"/>
      <c r="CC857" s="113"/>
      <c r="CD857" s="113"/>
      <c r="CE857" s="113"/>
      <c r="CF857" s="113"/>
      <c r="CG857" s="113"/>
      <c r="CH857" s="113"/>
      <c r="CI857" s="113"/>
      <c r="CJ857" s="113"/>
      <c r="CK857" s="113"/>
      <c r="CL857" s="113"/>
      <c r="CM857" s="113"/>
      <c r="CN857" s="113"/>
      <c r="CO857" s="113"/>
      <c r="CP857" s="113"/>
      <c r="CQ857" s="113"/>
      <c r="CR857" s="113"/>
      <c r="CS857" s="113"/>
      <c r="CT857" s="113"/>
      <c r="CU857" s="113"/>
      <c r="CV857" s="113"/>
      <c r="CW857" s="113"/>
      <c r="CX857" s="113"/>
      <c r="CY857" s="113"/>
      <c r="CZ857" s="113"/>
      <c r="DA857" s="113"/>
      <c r="DB857" s="113"/>
      <c r="DC857" s="113"/>
      <c r="DD857" s="113"/>
      <c r="DE857" s="113"/>
      <c r="DF857" s="113"/>
      <c r="DG857" s="113"/>
      <c r="DH857" s="113"/>
      <c r="DI857" s="113"/>
      <c r="DJ857" s="113"/>
      <c r="DK857" s="113"/>
      <c r="DL857" s="113"/>
      <c r="DM857" s="113"/>
      <c r="DN857" s="113"/>
      <c r="DO857" s="113"/>
      <c r="DP857" s="113"/>
      <c r="DQ857" s="113"/>
      <c r="DR857" s="113"/>
      <c r="DS857" s="113"/>
      <c r="DT857" s="113"/>
      <c r="DU857" s="113"/>
      <c r="DV857" s="113"/>
      <c r="DW857" s="113"/>
      <c r="DX857" s="113"/>
      <c r="DY857" s="113"/>
      <c r="DZ857" s="113"/>
      <c r="EA857" s="113"/>
      <c r="EB857" s="113"/>
      <c r="EC857" s="113"/>
      <c r="ED857" s="113"/>
      <c r="EE857" s="113"/>
      <c r="EF857" s="113"/>
      <c r="EG857" s="113"/>
      <c r="EH857" s="113"/>
      <c r="EI857" s="113"/>
      <c r="EJ857" s="113"/>
      <c r="EK857" s="113"/>
      <c r="EL857" s="113"/>
      <c r="EM857" s="113"/>
      <c r="EN857" s="113"/>
      <c r="EO857" s="113"/>
      <c r="EP857" s="113"/>
      <c r="EQ857" s="113"/>
      <c r="ER857" s="113"/>
      <c r="ES857" s="113"/>
      <c r="ET857" s="113"/>
      <c r="EU857" s="113"/>
      <c r="EV857" s="113"/>
      <c r="EW857" s="113"/>
      <c r="EX857" s="113"/>
      <c r="EY857" s="113"/>
      <c r="EZ857" s="113"/>
      <c r="FA857" s="113"/>
      <c r="FB857" s="113"/>
      <c r="FC857" s="113"/>
      <c r="FD857" s="113"/>
      <c r="FE857" s="113"/>
      <c r="FF857" s="113"/>
      <c r="FG857" s="113"/>
      <c r="FH857" s="113"/>
      <c r="FI857" s="113"/>
      <c r="FJ857" s="113"/>
      <c r="FK857" s="113"/>
      <c r="FL857" s="113"/>
      <c r="FM857" s="113"/>
      <c r="FN857" s="113"/>
      <c r="FO857" s="113"/>
      <c r="FP857" s="113"/>
      <c r="FQ857" s="113"/>
      <c r="FR857" s="113"/>
      <c r="FS857" s="113"/>
      <c r="FT857" s="113"/>
      <c r="FU857" s="113"/>
      <c r="FV857" s="113"/>
      <c r="FW857" s="113"/>
      <c r="FX857" s="113"/>
      <c r="FY857" s="113"/>
      <c r="FZ857" s="113"/>
      <c r="GA857" s="113"/>
      <c r="GB857" s="113"/>
      <c r="GC857" s="113"/>
      <c r="GD857" s="113"/>
      <c r="GE857" s="113"/>
      <c r="GF857" s="113"/>
      <c r="GG857" s="113"/>
      <c r="GH857" s="113"/>
      <c r="GI857" s="113"/>
      <c r="GJ857" s="113"/>
      <c r="GK857" s="113"/>
      <c r="GL857" s="113"/>
      <c r="GM857" s="113"/>
      <c r="GN857" s="113"/>
      <c r="GO857" s="113"/>
      <c r="GP857" s="113"/>
      <c r="GQ857" s="113"/>
      <c r="GR857" s="113"/>
      <c r="GS857" s="113"/>
      <c r="GT857" s="113"/>
      <c r="GU857" s="113"/>
      <c r="GV857" s="113"/>
      <c r="GW857" s="113"/>
      <c r="GX857" s="113"/>
      <c r="GY857" s="113"/>
    </row>
    <row r="858" spans="1:207" s="113" customFormat="1" ht="30" customHeight="1" x14ac:dyDescent="0.25">
      <c r="A858" s="202">
        <v>659</v>
      </c>
      <c r="B858" s="78" t="s">
        <v>365</v>
      </c>
      <c r="C858" s="47">
        <v>1966</v>
      </c>
      <c r="D858" s="229" t="s">
        <v>141</v>
      </c>
      <c r="E858" s="47" t="s">
        <v>16</v>
      </c>
      <c r="F858" s="184">
        <v>3</v>
      </c>
      <c r="G858" s="184">
        <v>2</v>
      </c>
      <c r="H858" s="39">
        <v>1494.19</v>
      </c>
      <c r="I858" s="39">
        <v>48.1</v>
      </c>
      <c r="J858" s="39">
        <v>890.19</v>
      </c>
      <c r="K858" s="231">
        <f t="shared" si="221"/>
        <v>58946.77</v>
      </c>
      <c r="L858" s="187">
        <v>0</v>
      </c>
      <c r="M858" s="187">
        <v>0</v>
      </c>
      <c r="N858" s="187">
        <v>0</v>
      </c>
      <c r="O858" s="39">
        <f>'[2]Прод. прилож (2)'!$D$1411</f>
        <v>58946.77</v>
      </c>
      <c r="P858" s="187">
        <f t="shared" si="224"/>
        <v>39.45065219282688</v>
      </c>
      <c r="Q858" s="41">
        <v>9673</v>
      </c>
      <c r="R858" s="57" t="s">
        <v>35</v>
      </c>
      <c r="S858" s="46"/>
      <c r="T858" s="15"/>
      <c r="U858" s="15"/>
    </row>
    <row r="859" spans="1:207" s="113" customFormat="1" ht="30" customHeight="1" x14ac:dyDescent="0.25">
      <c r="A859" s="202">
        <v>660</v>
      </c>
      <c r="B859" s="78" t="s">
        <v>925</v>
      </c>
      <c r="C859" s="229">
        <v>1959</v>
      </c>
      <c r="D859" s="184" t="s">
        <v>141</v>
      </c>
      <c r="E859" s="184" t="s">
        <v>16</v>
      </c>
      <c r="F859" s="52">
        <v>4</v>
      </c>
      <c r="G859" s="52">
        <v>2</v>
      </c>
      <c r="H859" s="187">
        <v>1693</v>
      </c>
      <c r="I859" s="232">
        <v>67</v>
      </c>
      <c r="J859" s="39">
        <v>1179.5999999999999</v>
      </c>
      <c r="K859" s="231">
        <f t="shared" si="221"/>
        <v>974584.31999999995</v>
      </c>
      <c r="L859" s="39">
        <v>0</v>
      </c>
      <c r="M859" s="39">
        <v>0</v>
      </c>
      <c r="N859" s="39">
        <v>0</v>
      </c>
      <c r="O859" s="187">
        <f>'[1]Прод. прилож (2)'!$D$259</f>
        <v>974584.31999999995</v>
      </c>
      <c r="P859" s="41">
        <f t="shared" si="224"/>
        <v>575.65523922031889</v>
      </c>
      <c r="Q859" s="231">
        <v>9673</v>
      </c>
      <c r="R859" s="57" t="s">
        <v>33</v>
      </c>
      <c r="S859" s="131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83"/>
      <c r="AE859" s="83"/>
      <c r="AF859" s="83"/>
      <c r="AG859" s="83"/>
      <c r="AH859" s="83"/>
      <c r="AI859" s="83"/>
      <c r="AJ859" s="83"/>
      <c r="AK859" s="83"/>
      <c r="AL859" s="83"/>
      <c r="AM859" s="83"/>
      <c r="AN859" s="83"/>
      <c r="AO859" s="83"/>
      <c r="AP859" s="83"/>
      <c r="AQ859" s="83"/>
      <c r="AR859" s="83"/>
      <c r="AS859" s="83"/>
      <c r="AT859" s="83"/>
      <c r="AU859" s="83"/>
      <c r="AV859" s="83"/>
      <c r="AW859" s="83"/>
      <c r="AX859" s="83"/>
      <c r="AY859" s="83"/>
      <c r="AZ859" s="83"/>
      <c r="BA859" s="83"/>
      <c r="BB859" s="83"/>
      <c r="BC859" s="83"/>
      <c r="BD859" s="83"/>
      <c r="BE859" s="83"/>
      <c r="BF859" s="83"/>
      <c r="BG859" s="83"/>
      <c r="BH859" s="83"/>
      <c r="BI859" s="83"/>
      <c r="BJ859" s="83"/>
      <c r="BK859" s="83"/>
      <c r="BL859" s="83"/>
      <c r="BM859" s="83"/>
      <c r="BN859" s="83"/>
      <c r="BO859" s="83"/>
      <c r="BP859" s="83"/>
      <c r="BQ859" s="83"/>
      <c r="BR859" s="83"/>
      <c r="BS859" s="83"/>
      <c r="BT859" s="83"/>
      <c r="BU859" s="83"/>
      <c r="BV859" s="83"/>
      <c r="BW859" s="83"/>
      <c r="BX859" s="83"/>
      <c r="BY859" s="83"/>
      <c r="BZ859" s="83"/>
      <c r="CA859" s="83"/>
      <c r="CB859" s="83"/>
      <c r="CC859" s="83"/>
      <c r="CD859" s="83"/>
      <c r="CE859" s="83"/>
      <c r="CF859" s="83"/>
      <c r="CG859" s="83"/>
      <c r="CH859" s="83"/>
      <c r="CI859" s="83"/>
      <c r="CJ859" s="83"/>
      <c r="CK859" s="83"/>
      <c r="CL859" s="83"/>
      <c r="CM859" s="83"/>
      <c r="CN859" s="83"/>
      <c r="CO859" s="83"/>
      <c r="CP859" s="83"/>
      <c r="CQ859" s="83"/>
      <c r="CR859" s="83"/>
      <c r="CS859" s="83"/>
      <c r="CT859" s="83"/>
      <c r="CU859" s="83"/>
      <c r="CV859" s="83"/>
      <c r="CW859" s="83"/>
      <c r="CX859" s="83"/>
      <c r="CY859" s="83"/>
      <c r="CZ859" s="83"/>
      <c r="DA859" s="83"/>
      <c r="DB859" s="83"/>
      <c r="DC859" s="83"/>
      <c r="DD859" s="83"/>
      <c r="DE859" s="83"/>
      <c r="DF859" s="83"/>
      <c r="DG859" s="83"/>
      <c r="DH859" s="83"/>
      <c r="DI859" s="83"/>
      <c r="DJ859" s="83"/>
      <c r="DK859" s="83"/>
      <c r="DL859" s="83"/>
      <c r="DM859" s="83"/>
      <c r="DN859" s="83"/>
      <c r="DO859" s="83"/>
      <c r="DP859" s="83"/>
      <c r="DQ859" s="83"/>
      <c r="DR859" s="83"/>
      <c r="DS859" s="83"/>
      <c r="DT859" s="83"/>
      <c r="DU859" s="83"/>
      <c r="DV859" s="83"/>
      <c r="DW859" s="83"/>
      <c r="DX859" s="83"/>
      <c r="DY859" s="83"/>
      <c r="DZ859" s="83"/>
      <c r="EA859" s="83"/>
      <c r="EB859" s="83"/>
      <c r="EC859" s="83"/>
      <c r="ED859" s="83"/>
      <c r="EE859" s="83"/>
      <c r="EF859" s="83"/>
      <c r="EG859" s="83"/>
      <c r="EH859" s="83"/>
      <c r="EI859" s="83"/>
      <c r="EJ859" s="83"/>
      <c r="EK859" s="83"/>
      <c r="EL859" s="83"/>
      <c r="EM859" s="83"/>
      <c r="EN859" s="83"/>
      <c r="EO859" s="83"/>
      <c r="EP859" s="83"/>
      <c r="EQ859" s="83"/>
      <c r="ER859" s="83"/>
      <c r="ES859" s="83"/>
      <c r="ET859" s="83"/>
      <c r="EU859" s="83"/>
      <c r="EV859" s="83"/>
      <c r="EW859" s="83"/>
      <c r="EX859" s="83"/>
      <c r="EY859" s="83"/>
      <c r="EZ859" s="83"/>
      <c r="FA859" s="83"/>
      <c r="FB859" s="83"/>
      <c r="FC859" s="83"/>
      <c r="FD859" s="83"/>
      <c r="FE859" s="83"/>
      <c r="FF859" s="83"/>
      <c r="FG859" s="83"/>
      <c r="FH859" s="83"/>
      <c r="FI859" s="83"/>
      <c r="FJ859" s="83"/>
      <c r="FK859" s="83"/>
      <c r="FL859" s="83"/>
      <c r="FM859" s="83"/>
      <c r="FN859" s="83"/>
      <c r="FO859" s="83"/>
      <c r="FP859" s="83"/>
      <c r="FQ859" s="83"/>
      <c r="FR859" s="83"/>
      <c r="FS859" s="83"/>
      <c r="FT859" s="83"/>
      <c r="FU859" s="83"/>
      <c r="FV859" s="83"/>
      <c r="FW859" s="83"/>
      <c r="FX859" s="83"/>
      <c r="FY859" s="83"/>
      <c r="FZ859" s="83"/>
      <c r="GA859" s="83"/>
      <c r="GB859" s="83"/>
      <c r="GC859" s="83"/>
      <c r="GD859" s="83"/>
      <c r="GE859" s="83"/>
      <c r="GF859" s="83"/>
      <c r="GG859" s="83"/>
      <c r="GH859" s="83"/>
      <c r="GI859" s="83"/>
      <c r="GJ859" s="83"/>
      <c r="GK859" s="83"/>
      <c r="GL859" s="83"/>
      <c r="GM859" s="83"/>
      <c r="GN859" s="83"/>
      <c r="GO859" s="83"/>
      <c r="GP859" s="83"/>
      <c r="GQ859" s="83"/>
      <c r="GR859" s="83"/>
      <c r="GS859" s="83"/>
      <c r="GT859" s="83"/>
      <c r="GU859" s="83"/>
      <c r="GV859" s="83"/>
      <c r="GW859" s="83"/>
      <c r="GX859" s="83"/>
      <c r="GY859" s="83"/>
    </row>
    <row r="860" spans="1:207" s="87" customFormat="1" ht="30" customHeight="1" x14ac:dyDescent="0.25">
      <c r="A860" s="202">
        <v>661</v>
      </c>
      <c r="B860" s="78" t="s">
        <v>875</v>
      </c>
      <c r="C860" s="229">
        <v>1941</v>
      </c>
      <c r="D860" s="229" t="s">
        <v>141</v>
      </c>
      <c r="E860" s="229" t="s">
        <v>16</v>
      </c>
      <c r="F860" s="278">
        <v>4</v>
      </c>
      <c r="G860" s="278">
        <v>2</v>
      </c>
      <c r="H860" s="187">
        <v>1815.92</v>
      </c>
      <c r="I860" s="185">
        <v>0</v>
      </c>
      <c r="J860" s="39">
        <v>1207.92</v>
      </c>
      <c r="K860" s="231">
        <f t="shared" si="221"/>
        <v>1153188.6100000001</v>
      </c>
      <c r="L860" s="39">
        <v>0</v>
      </c>
      <c r="M860" s="39">
        <v>0</v>
      </c>
      <c r="N860" s="39">
        <v>0</v>
      </c>
      <c r="O860" s="279">
        <f>'[2]Прод. прилож (2)'!$D$1412</f>
        <v>1153188.6100000001</v>
      </c>
      <c r="P860" s="41">
        <f t="shared" si="224"/>
        <v>635.04372989999558</v>
      </c>
      <c r="Q860" s="231">
        <v>9673</v>
      </c>
      <c r="R860" s="277" t="s">
        <v>35</v>
      </c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83"/>
      <c r="AE860" s="83"/>
      <c r="AF860" s="83"/>
      <c r="AG860" s="83"/>
      <c r="AH860" s="83"/>
      <c r="AI860" s="83"/>
      <c r="AJ860" s="83"/>
      <c r="AK860" s="83"/>
      <c r="AL860" s="83"/>
      <c r="AM860" s="83"/>
      <c r="AN860" s="83"/>
      <c r="AO860" s="83"/>
      <c r="AP860" s="83"/>
      <c r="AQ860" s="83"/>
      <c r="AR860" s="83"/>
      <c r="AS860" s="83"/>
      <c r="AT860" s="83"/>
      <c r="AU860" s="83"/>
      <c r="AV860" s="83"/>
      <c r="AW860" s="83"/>
      <c r="AX860" s="83"/>
      <c r="AY860" s="83"/>
      <c r="AZ860" s="83"/>
      <c r="BA860" s="83"/>
      <c r="BB860" s="83"/>
      <c r="BC860" s="83"/>
      <c r="BD860" s="83"/>
      <c r="BE860" s="83"/>
      <c r="BF860" s="83"/>
      <c r="BG860" s="83"/>
      <c r="BH860" s="83"/>
      <c r="BI860" s="83"/>
      <c r="BJ860" s="83"/>
      <c r="BK860" s="83"/>
      <c r="BL860" s="83"/>
      <c r="BM860" s="83"/>
      <c r="BN860" s="83"/>
      <c r="BO860" s="83"/>
      <c r="BP860" s="83"/>
      <c r="BQ860" s="83"/>
      <c r="BR860" s="83"/>
      <c r="BS860" s="83"/>
      <c r="BT860" s="83"/>
      <c r="BU860" s="83"/>
      <c r="BV860" s="83"/>
      <c r="BW860" s="83"/>
      <c r="BX860" s="83"/>
      <c r="BY860" s="83"/>
      <c r="BZ860" s="83"/>
      <c r="CA860" s="83"/>
      <c r="CB860" s="83"/>
      <c r="CC860" s="83"/>
      <c r="CD860" s="83"/>
      <c r="CE860" s="83"/>
      <c r="CF860" s="83"/>
      <c r="CG860" s="83"/>
      <c r="CH860" s="83"/>
      <c r="CI860" s="83"/>
      <c r="CJ860" s="83"/>
      <c r="CK860" s="83"/>
      <c r="CL860" s="83"/>
      <c r="CM860" s="83"/>
      <c r="CN860" s="83"/>
      <c r="CO860" s="83"/>
      <c r="CP860" s="83"/>
      <c r="CQ860" s="83"/>
      <c r="CR860" s="83"/>
      <c r="CS860" s="83"/>
      <c r="CT860" s="83"/>
      <c r="CU860" s="83"/>
      <c r="CV860" s="83"/>
      <c r="CW860" s="83"/>
      <c r="CX860" s="83"/>
      <c r="CY860" s="83"/>
      <c r="CZ860" s="83"/>
      <c r="DA860" s="83"/>
      <c r="DB860" s="83"/>
      <c r="DC860" s="83"/>
      <c r="DD860" s="83"/>
      <c r="DE860" s="83"/>
      <c r="DF860" s="83"/>
      <c r="DG860" s="83"/>
      <c r="DH860" s="83"/>
      <c r="DI860" s="83"/>
      <c r="DJ860" s="83"/>
      <c r="DK860" s="83"/>
      <c r="DL860" s="83"/>
      <c r="DM860" s="83"/>
      <c r="DN860" s="83"/>
      <c r="DO860" s="83"/>
      <c r="DP860" s="83"/>
      <c r="DQ860" s="83"/>
      <c r="DR860" s="83"/>
      <c r="DS860" s="83"/>
      <c r="DT860" s="83"/>
      <c r="DU860" s="83"/>
      <c r="DV860" s="83"/>
      <c r="DW860" s="83"/>
      <c r="DX860" s="83"/>
      <c r="DY860" s="83"/>
      <c r="DZ860" s="83"/>
      <c r="EA860" s="83"/>
      <c r="EB860" s="83"/>
      <c r="EC860" s="83"/>
      <c r="ED860" s="83"/>
      <c r="EE860" s="83"/>
      <c r="EF860" s="83"/>
      <c r="EG860" s="83"/>
      <c r="EH860" s="83"/>
      <c r="EI860" s="83"/>
      <c r="EJ860" s="83"/>
      <c r="EK860" s="83"/>
      <c r="EL860" s="83"/>
      <c r="EM860" s="83"/>
      <c r="EN860" s="83"/>
      <c r="EO860" s="83"/>
      <c r="EP860" s="83"/>
      <c r="EQ860" s="83"/>
      <c r="ER860" s="83"/>
      <c r="ES860" s="83"/>
      <c r="ET860" s="83"/>
      <c r="EU860" s="83"/>
      <c r="EV860" s="83"/>
      <c r="EW860" s="83"/>
      <c r="EX860" s="83"/>
      <c r="EY860" s="83"/>
      <c r="EZ860" s="83"/>
      <c r="FA860" s="83"/>
      <c r="FB860" s="83"/>
      <c r="FC860" s="83"/>
      <c r="FD860" s="83"/>
      <c r="FE860" s="83"/>
      <c r="FF860" s="83"/>
      <c r="FG860" s="83"/>
      <c r="FH860" s="83"/>
      <c r="FI860" s="83"/>
      <c r="FJ860" s="83"/>
      <c r="FK860" s="83"/>
      <c r="FL860" s="83"/>
      <c r="FM860" s="83"/>
      <c r="FN860" s="83"/>
      <c r="FO860" s="83"/>
      <c r="FP860" s="83"/>
      <c r="FQ860" s="83"/>
      <c r="FR860" s="83"/>
      <c r="FS860" s="83"/>
      <c r="FT860" s="83"/>
      <c r="FU860" s="83"/>
      <c r="FV860" s="83"/>
      <c r="FW860" s="83"/>
      <c r="FX860" s="83"/>
      <c r="FY860" s="83"/>
      <c r="FZ860" s="83"/>
      <c r="GA860" s="83"/>
      <c r="GB860" s="83"/>
      <c r="GC860" s="83"/>
      <c r="GD860" s="83"/>
      <c r="GE860" s="83"/>
      <c r="GF860" s="83"/>
      <c r="GG860" s="83"/>
      <c r="GH860" s="83"/>
      <c r="GI860" s="83"/>
      <c r="GJ860" s="83"/>
      <c r="GK860" s="83"/>
      <c r="GL860" s="83"/>
      <c r="GM860" s="83"/>
      <c r="GN860" s="83"/>
      <c r="GO860" s="83"/>
      <c r="GP860" s="83"/>
      <c r="GQ860" s="83"/>
      <c r="GR860" s="83"/>
      <c r="GS860" s="83"/>
      <c r="GT860" s="83"/>
      <c r="GU860" s="83"/>
      <c r="GV860" s="83"/>
      <c r="GW860" s="83"/>
      <c r="GX860" s="83"/>
      <c r="GY860" s="83"/>
    </row>
    <row r="861" spans="1:207" s="87" customFormat="1" ht="30" customHeight="1" x14ac:dyDescent="0.25">
      <c r="A861" s="202">
        <v>662</v>
      </c>
      <c r="B861" s="78" t="s">
        <v>1244</v>
      </c>
      <c r="C861" s="229">
        <v>1968</v>
      </c>
      <c r="D861" s="229" t="s">
        <v>141</v>
      </c>
      <c r="E861" s="229" t="s">
        <v>16</v>
      </c>
      <c r="F861" s="278">
        <v>5</v>
      </c>
      <c r="G861" s="278">
        <v>1</v>
      </c>
      <c r="H861" s="187">
        <v>1044.7</v>
      </c>
      <c r="I861" s="185">
        <v>51.4</v>
      </c>
      <c r="J861" s="39">
        <v>779.3</v>
      </c>
      <c r="K861" s="231">
        <f>SUM(L861:O861)</f>
        <v>28618.06</v>
      </c>
      <c r="L861" s="39">
        <v>0</v>
      </c>
      <c r="M861" s="39">
        <v>0</v>
      </c>
      <c r="N861" s="39">
        <v>0</v>
      </c>
      <c r="O861" s="279">
        <f>'[2]Прод. прилож (2)'!$D$1413</f>
        <v>28618.06</v>
      </c>
      <c r="P861" s="41">
        <f>K861/H861</f>
        <v>27.393567531348712</v>
      </c>
      <c r="Q861" s="231">
        <v>9673</v>
      </c>
      <c r="R861" s="277" t="s">
        <v>35</v>
      </c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  <c r="AD861" s="83"/>
      <c r="AE861" s="83"/>
      <c r="AF861" s="83"/>
      <c r="AG861" s="83"/>
      <c r="AH861" s="83"/>
      <c r="AI861" s="83"/>
      <c r="AJ861" s="83"/>
      <c r="AK861" s="83"/>
      <c r="AL861" s="83"/>
      <c r="AM861" s="83"/>
      <c r="AN861" s="83"/>
      <c r="AO861" s="83"/>
      <c r="AP861" s="83"/>
      <c r="AQ861" s="83"/>
      <c r="AR861" s="83"/>
      <c r="AS861" s="83"/>
      <c r="AT861" s="83"/>
      <c r="AU861" s="83"/>
      <c r="AV861" s="83"/>
      <c r="AW861" s="83"/>
      <c r="AX861" s="83"/>
      <c r="AY861" s="83"/>
      <c r="AZ861" s="83"/>
      <c r="BA861" s="83"/>
      <c r="BB861" s="83"/>
      <c r="BC861" s="83"/>
      <c r="BD861" s="83"/>
      <c r="BE861" s="83"/>
      <c r="BF861" s="83"/>
      <c r="BG861" s="83"/>
      <c r="BH861" s="83"/>
      <c r="BI861" s="83"/>
      <c r="BJ861" s="83"/>
      <c r="BK861" s="83"/>
      <c r="BL861" s="83"/>
      <c r="BM861" s="83"/>
      <c r="BN861" s="83"/>
      <c r="BO861" s="83"/>
      <c r="BP861" s="83"/>
      <c r="BQ861" s="83"/>
      <c r="BR861" s="83"/>
      <c r="BS861" s="83"/>
      <c r="BT861" s="83"/>
      <c r="BU861" s="83"/>
      <c r="BV861" s="83"/>
      <c r="BW861" s="83"/>
      <c r="BX861" s="83"/>
      <c r="BY861" s="83"/>
      <c r="BZ861" s="83"/>
      <c r="CA861" s="83"/>
      <c r="CB861" s="83"/>
      <c r="CC861" s="83"/>
      <c r="CD861" s="83"/>
      <c r="CE861" s="83"/>
      <c r="CF861" s="83"/>
      <c r="CG861" s="83"/>
      <c r="CH861" s="83"/>
      <c r="CI861" s="83"/>
      <c r="CJ861" s="83"/>
      <c r="CK861" s="83"/>
      <c r="CL861" s="83"/>
      <c r="CM861" s="83"/>
      <c r="CN861" s="83"/>
      <c r="CO861" s="83"/>
      <c r="CP861" s="83"/>
      <c r="CQ861" s="83"/>
      <c r="CR861" s="83"/>
      <c r="CS861" s="83"/>
      <c r="CT861" s="83"/>
      <c r="CU861" s="83"/>
      <c r="CV861" s="83"/>
      <c r="CW861" s="83"/>
      <c r="CX861" s="83"/>
      <c r="CY861" s="83"/>
      <c r="CZ861" s="83"/>
      <c r="DA861" s="83"/>
      <c r="DB861" s="83"/>
      <c r="DC861" s="83"/>
      <c r="DD861" s="83"/>
      <c r="DE861" s="83"/>
      <c r="DF861" s="83"/>
      <c r="DG861" s="83"/>
      <c r="DH861" s="83"/>
      <c r="DI861" s="83"/>
      <c r="DJ861" s="83"/>
      <c r="DK861" s="83"/>
      <c r="DL861" s="83"/>
      <c r="DM861" s="83"/>
      <c r="DN861" s="83"/>
      <c r="DO861" s="83"/>
      <c r="DP861" s="83"/>
      <c r="DQ861" s="83"/>
      <c r="DR861" s="83"/>
      <c r="DS861" s="83"/>
      <c r="DT861" s="83"/>
      <c r="DU861" s="83"/>
      <c r="DV861" s="83"/>
      <c r="DW861" s="83"/>
      <c r="DX861" s="83"/>
      <c r="DY861" s="83"/>
      <c r="DZ861" s="83"/>
      <c r="EA861" s="83"/>
      <c r="EB861" s="83"/>
      <c r="EC861" s="83"/>
      <c r="ED861" s="83"/>
      <c r="EE861" s="83"/>
      <c r="EF861" s="83"/>
      <c r="EG861" s="83"/>
      <c r="EH861" s="83"/>
      <c r="EI861" s="83"/>
      <c r="EJ861" s="83"/>
      <c r="EK861" s="83"/>
      <c r="EL861" s="83"/>
      <c r="EM861" s="83"/>
      <c r="EN861" s="83"/>
      <c r="EO861" s="83"/>
      <c r="EP861" s="83"/>
      <c r="EQ861" s="83"/>
      <c r="ER861" s="83"/>
      <c r="ES861" s="83"/>
      <c r="ET861" s="83"/>
      <c r="EU861" s="83"/>
      <c r="EV861" s="83"/>
      <c r="EW861" s="83"/>
      <c r="EX861" s="83"/>
      <c r="EY861" s="83"/>
      <c r="EZ861" s="83"/>
      <c r="FA861" s="83"/>
      <c r="FB861" s="83"/>
      <c r="FC861" s="83"/>
      <c r="FD861" s="83"/>
      <c r="FE861" s="83"/>
      <c r="FF861" s="83"/>
      <c r="FG861" s="83"/>
      <c r="FH861" s="83"/>
      <c r="FI861" s="83"/>
      <c r="FJ861" s="83"/>
      <c r="FK861" s="83"/>
      <c r="FL861" s="83"/>
      <c r="FM861" s="83"/>
      <c r="FN861" s="83"/>
      <c r="FO861" s="83"/>
      <c r="FP861" s="83"/>
      <c r="FQ861" s="83"/>
      <c r="FR861" s="83"/>
      <c r="FS861" s="83"/>
      <c r="FT861" s="83"/>
      <c r="FU861" s="83"/>
      <c r="FV861" s="83"/>
      <c r="FW861" s="83"/>
      <c r="FX861" s="83"/>
      <c r="FY861" s="83"/>
      <c r="FZ861" s="83"/>
      <c r="GA861" s="83"/>
      <c r="GB861" s="83"/>
      <c r="GC861" s="83"/>
      <c r="GD861" s="83"/>
      <c r="GE861" s="83"/>
      <c r="GF861" s="83"/>
      <c r="GG861" s="83"/>
      <c r="GH861" s="83"/>
      <c r="GI861" s="83"/>
      <c r="GJ861" s="83"/>
      <c r="GK861" s="83"/>
      <c r="GL861" s="83"/>
      <c r="GM861" s="83"/>
      <c r="GN861" s="83"/>
      <c r="GO861" s="83"/>
      <c r="GP861" s="83"/>
      <c r="GQ861" s="83"/>
      <c r="GR861" s="83"/>
      <c r="GS861" s="83"/>
      <c r="GT861" s="83"/>
      <c r="GU861" s="83"/>
      <c r="GV861" s="83"/>
      <c r="GW861" s="83"/>
      <c r="GX861" s="83"/>
      <c r="GY861" s="83"/>
    </row>
    <row r="862" spans="1:207" s="87" customFormat="1" ht="30" customHeight="1" x14ac:dyDescent="0.25">
      <c r="A862" s="202">
        <v>663</v>
      </c>
      <c r="B862" s="78" t="s">
        <v>366</v>
      </c>
      <c r="C862" s="48">
        <v>1964</v>
      </c>
      <c r="D862" s="229" t="s">
        <v>141</v>
      </c>
      <c r="E862" s="229" t="s">
        <v>16</v>
      </c>
      <c r="F862" s="26">
        <v>5</v>
      </c>
      <c r="G862" s="26">
        <v>3</v>
      </c>
      <c r="H862" s="39">
        <v>3257.6</v>
      </c>
      <c r="I862" s="116">
        <v>272.39999999999998</v>
      </c>
      <c r="J862" s="39">
        <v>1776.8</v>
      </c>
      <c r="K862" s="231">
        <f t="shared" si="221"/>
        <v>4901964.29</v>
      </c>
      <c r="L862" s="187">
        <v>0</v>
      </c>
      <c r="M862" s="187">
        <v>0</v>
      </c>
      <c r="N862" s="187">
        <v>0</v>
      </c>
      <c r="O862" s="39">
        <f>'[1]Прод. прилож (2)'!$D$773</f>
        <v>4901964.29</v>
      </c>
      <c r="P862" s="187">
        <f t="shared" si="224"/>
        <v>1504.7778395137525</v>
      </c>
      <c r="Q862" s="41">
        <v>9673</v>
      </c>
      <c r="R862" s="57" t="s">
        <v>34</v>
      </c>
      <c r="S862" s="15"/>
      <c r="T862" s="15"/>
      <c r="U862" s="15"/>
      <c r="V862" s="113"/>
      <c r="W862" s="113"/>
      <c r="X862" s="113"/>
      <c r="Y862" s="113"/>
      <c r="Z862" s="113"/>
      <c r="AA862" s="113"/>
      <c r="AB862" s="113"/>
      <c r="AC862" s="113"/>
      <c r="AD862" s="113"/>
      <c r="AE862" s="113"/>
      <c r="AF862" s="113"/>
      <c r="AG862" s="113"/>
      <c r="AH862" s="113"/>
      <c r="AI862" s="113"/>
      <c r="AJ862" s="113"/>
      <c r="AK862" s="113"/>
      <c r="AL862" s="113"/>
      <c r="AM862" s="113"/>
      <c r="AN862" s="113"/>
      <c r="AO862" s="113"/>
      <c r="AP862" s="113"/>
      <c r="AQ862" s="113"/>
      <c r="AR862" s="113"/>
      <c r="AS862" s="113"/>
      <c r="AT862" s="113"/>
      <c r="AU862" s="113"/>
      <c r="AV862" s="113"/>
      <c r="AW862" s="113"/>
      <c r="AX862" s="113"/>
      <c r="AY862" s="113"/>
      <c r="AZ862" s="113"/>
      <c r="BA862" s="113"/>
      <c r="BB862" s="113"/>
      <c r="BC862" s="113"/>
      <c r="BD862" s="113"/>
      <c r="BE862" s="113"/>
      <c r="BF862" s="113"/>
      <c r="BG862" s="113"/>
      <c r="BH862" s="113"/>
      <c r="BI862" s="113"/>
      <c r="BJ862" s="113"/>
      <c r="BK862" s="113"/>
      <c r="BL862" s="113"/>
      <c r="BM862" s="113"/>
      <c r="BN862" s="113"/>
      <c r="BO862" s="113"/>
      <c r="BP862" s="113"/>
      <c r="BQ862" s="113"/>
      <c r="BR862" s="113"/>
      <c r="BS862" s="113"/>
      <c r="BT862" s="113"/>
      <c r="BU862" s="113"/>
      <c r="BV862" s="113"/>
      <c r="BW862" s="113"/>
      <c r="BX862" s="113"/>
      <c r="BY862" s="113"/>
      <c r="BZ862" s="113"/>
      <c r="CA862" s="113"/>
      <c r="CB862" s="113"/>
      <c r="CC862" s="113"/>
      <c r="CD862" s="113"/>
      <c r="CE862" s="113"/>
      <c r="CF862" s="113"/>
      <c r="CG862" s="113"/>
      <c r="CH862" s="113"/>
      <c r="CI862" s="113"/>
      <c r="CJ862" s="113"/>
      <c r="CK862" s="113"/>
      <c r="CL862" s="113"/>
      <c r="CM862" s="113"/>
      <c r="CN862" s="113"/>
      <c r="CO862" s="113"/>
      <c r="CP862" s="113"/>
      <c r="CQ862" s="113"/>
      <c r="CR862" s="113"/>
      <c r="CS862" s="113"/>
      <c r="CT862" s="113"/>
      <c r="CU862" s="113"/>
      <c r="CV862" s="113"/>
      <c r="CW862" s="113"/>
      <c r="CX862" s="113"/>
      <c r="CY862" s="113"/>
      <c r="CZ862" s="113"/>
      <c r="DA862" s="113"/>
      <c r="DB862" s="113"/>
      <c r="DC862" s="113"/>
      <c r="DD862" s="113"/>
      <c r="DE862" s="113"/>
      <c r="DF862" s="113"/>
      <c r="DG862" s="113"/>
      <c r="DH862" s="113"/>
      <c r="DI862" s="113"/>
      <c r="DJ862" s="113"/>
      <c r="DK862" s="113"/>
      <c r="DL862" s="113"/>
      <c r="DM862" s="113"/>
      <c r="DN862" s="113"/>
      <c r="DO862" s="113"/>
      <c r="DP862" s="113"/>
      <c r="DQ862" s="113"/>
      <c r="DR862" s="113"/>
      <c r="DS862" s="113"/>
      <c r="DT862" s="113"/>
      <c r="DU862" s="113"/>
      <c r="DV862" s="113"/>
      <c r="DW862" s="113"/>
      <c r="DX862" s="113"/>
      <c r="DY862" s="113"/>
      <c r="DZ862" s="113"/>
      <c r="EA862" s="113"/>
      <c r="EB862" s="113"/>
      <c r="EC862" s="113"/>
      <c r="ED862" s="113"/>
      <c r="EE862" s="113"/>
      <c r="EF862" s="113"/>
      <c r="EG862" s="113"/>
      <c r="EH862" s="113"/>
      <c r="EI862" s="113"/>
      <c r="EJ862" s="113"/>
      <c r="EK862" s="113"/>
      <c r="EL862" s="113"/>
      <c r="EM862" s="113"/>
      <c r="EN862" s="113"/>
      <c r="EO862" s="113"/>
      <c r="EP862" s="113"/>
      <c r="EQ862" s="113"/>
      <c r="ER862" s="113"/>
      <c r="ES862" s="113"/>
      <c r="ET862" s="113"/>
      <c r="EU862" s="113"/>
      <c r="EV862" s="113"/>
      <c r="EW862" s="113"/>
      <c r="EX862" s="113"/>
      <c r="EY862" s="113"/>
      <c r="EZ862" s="113"/>
      <c r="FA862" s="113"/>
      <c r="FB862" s="113"/>
      <c r="FC862" s="113"/>
      <c r="FD862" s="113"/>
      <c r="FE862" s="113"/>
      <c r="FF862" s="113"/>
      <c r="FG862" s="113"/>
      <c r="FH862" s="113"/>
      <c r="FI862" s="113"/>
      <c r="FJ862" s="113"/>
      <c r="FK862" s="113"/>
      <c r="FL862" s="113"/>
      <c r="FM862" s="113"/>
      <c r="FN862" s="113"/>
      <c r="FO862" s="113"/>
      <c r="FP862" s="113"/>
      <c r="FQ862" s="113"/>
      <c r="FR862" s="113"/>
      <c r="FS862" s="113"/>
      <c r="FT862" s="113"/>
      <c r="FU862" s="113"/>
      <c r="FV862" s="113"/>
      <c r="FW862" s="113"/>
      <c r="FX862" s="113"/>
      <c r="FY862" s="113"/>
      <c r="FZ862" s="113"/>
      <c r="GA862" s="113"/>
      <c r="GB862" s="113"/>
      <c r="GC862" s="113"/>
      <c r="GD862" s="113"/>
      <c r="GE862" s="113"/>
      <c r="GF862" s="113"/>
      <c r="GG862" s="113"/>
      <c r="GH862" s="113"/>
      <c r="GI862" s="113"/>
      <c r="GJ862" s="113"/>
      <c r="GK862" s="113"/>
      <c r="GL862" s="113"/>
      <c r="GM862" s="113"/>
      <c r="GN862" s="113"/>
      <c r="GO862" s="113"/>
      <c r="GP862" s="113"/>
      <c r="GQ862" s="113"/>
      <c r="GR862" s="113"/>
      <c r="GS862" s="113"/>
      <c r="GT862" s="113"/>
      <c r="GU862" s="113"/>
      <c r="GV862" s="113"/>
      <c r="GW862" s="113"/>
      <c r="GX862" s="113"/>
      <c r="GY862" s="113"/>
    </row>
    <row r="863" spans="1:207" s="87" customFormat="1" ht="30" customHeight="1" x14ac:dyDescent="0.25">
      <c r="A863" s="202">
        <v>664</v>
      </c>
      <c r="B863" s="78" t="s">
        <v>367</v>
      </c>
      <c r="C863" s="47">
        <v>1967</v>
      </c>
      <c r="D863" s="229" t="s">
        <v>141</v>
      </c>
      <c r="E863" s="47" t="s">
        <v>16</v>
      </c>
      <c r="F863" s="184">
        <v>2</v>
      </c>
      <c r="G863" s="184">
        <v>2</v>
      </c>
      <c r="H863" s="39">
        <v>1288.82</v>
      </c>
      <c r="I863" s="39">
        <v>86.8</v>
      </c>
      <c r="J863" s="39">
        <v>644.20000000000005</v>
      </c>
      <c r="K863" s="231">
        <f t="shared" si="221"/>
        <v>44139.199999999997</v>
      </c>
      <c r="L863" s="187">
        <v>0</v>
      </c>
      <c r="M863" s="187">
        <v>0</v>
      </c>
      <c r="N863" s="187">
        <v>0</v>
      </c>
      <c r="O863" s="39">
        <f>'[2]Прод. прилож (2)'!$D$1414</f>
        <v>44139.199999999997</v>
      </c>
      <c r="P863" s="187">
        <f t="shared" si="224"/>
        <v>34.247761518288044</v>
      </c>
      <c r="Q863" s="41">
        <v>9673</v>
      </c>
      <c r="R863" s="57" t="s">
        <v>35</v>
      </c>
      <c r="S863" s="15"/>
      <c r="T863" s="15"/>
      <c r="U863" s="15"/>
      <c r="V863" s="113"/>
      <c r="W863" s="113"/>
      <c r="X863" s="113"/>
      <c r="Y863" s="113"/>
      <c r="Z863" s="113"/>
      <c r="AA863" s="113"/>
      <c r="AB863" s="113"/>
      <c r="AC863" s="113"/>
      <c r="AD863" s="113"/>
      <c r="AE863" s="113"/>
      <c r="AF863" s="113"/>
      <c r="AG863" s="113"/>
      <c r="AH863" s="113"/>
      <c r="AI863" s="113"/>
      <c r="AJ863" s="113"/>
      <c r="AK863" s="113"/>
      <c r="AL863" s="113"/>
      <c r="AM863" s="113"/>
      <c r="AN863" s="113"/>
      <c r="AO863" s="113"/>
      <c r="AP863" s="113"/>
      <c r="AQ863" s="113"/>
      <c r="AR863" s="113"/>
      <c r="AS863" s="113"/>
      <c r="AT863" s="113"/>
      <c r="AU863" s="113"/>
      <c r="AV863" s="113"/>
      <c r="AW863" s="113"/>
      <c r="AX863" s="113"/>
      <c r="AY863" s="113"/>
      <c r="AZ863" s="113"/>
      <c r="BA863" s="113"/>
      <c r="BB863" s="113"/>
      <c r="BC863" s="113"/>
      <c r="BD863" s="113"/>
      <c r="BE863" s="113"/>
      <c r="BF863" s="113"/>
      <c r="BG863" s="113"/>
      <c r="BH863" s="113"/>
      <c r="BI863" s="113"/>
      <c r="BJ863" s="113"/>
      <c r="BK863" s="113"/>
      <c r="BL863" s="113"/>
      <c r="BM863" s="113"/>
      <c r="BN863" s="113"/>
      <c r="BO863" s="113"/>
      <c r="BP863" s="113"/>
      <c r="BQ863" s="113"/>
      <c r="BR863" s="113"/>
      <c r="BS863" s="113"/>
      <c r="BT863" s="113"/>
      <c r="BU863" s="113"/>
      <c r="BV863" s="113"/>
      <c r="BW863" s="113"/>
      <c r="BX863" s="113"/>
      <c r="BY863" s="113"/>
      <c r="BZ863" s="113"/>
      <c r="CA863" s="113"/>
      <c r="CB863" s="113"/>
      <c r="CC863" s="113"/>
      <c r="CD863" s="113"/>
      <c r="CE863" s="113"/>
      <c r="CF863" s="113"/>
      <c r="CG863" s="113"/>
      <c r="CH863" s="113"/>
      <c r="CI863" s="113"/>
      <c r="CJ863" s="113"/>
      <c r="CK863" s="113"/>
      <c r="CL863" s="113"/>
      <c r="CM863" s="113"/>
      <c r="CN863" s="113"/>
      <c r="CO863" s="113"/>
      <c r="CP863" s="113"/>
      <c r="CQ863" s="113"/>
      <c r="CR863" s="113"/>
      <c r="CS863" s="113"/>
      <c r="CT863" s="113"/>
      <c r="CU863" s="113"/>
      <c r="CV863" s="113"/>
      <c r="CW863" s="113"/>
      <c r="CX863" s="113"/>
      <c r="CY863" s="113"/>
      <c r="CZ863" s="113"/>
      <c r="DA863" s="113"/>
      <c r="DB863" s="113"/>
      <c r="DC863" s="113"/>
      <c r="DD863" s="113"/>
      <c r="DE863" s="113"/>
      <c r="DF863" s="113"/>
      <c r="DG863" s="113"/>
      <c r="DH863" s="113"/>
      <c r="DI863" s="113"/>
      <c r="DJ863" s="113"/>
      <c r="DK863" s="113"/>
      <c r="DL863" s="113"/>
      <c r="DM863" s="113"/>
      <c r="DN863" s="113"/>
      <c r="DO863" s="113"/>
      <c r="DP863" s="113"/>
      <c r="DQ863" s="113"/>
      <c r="DR863" s="113"/>
      <c r="DS863" s="113"/>
      <c r="DT863" s="113"/>
      <c r="DU863" s="113"/>
      <c r="DV863" s="113"/>
      <c r="DW863" s="113"/>
      <c r="DX863" s="113"/>
      <c r="DY863" s="113"/>
      <c r="DZ863" s="113"/>
      <c r="EA863" s="113"/>
      <c r="EB863" s="113"/>
      <c r="EC863" s="113"/>
      <c r="ED863" s="113"/>
      <c r="EE863" s="113"/>
      <c r="EF863" s="113"/>
      <c r="EG863" s="113"/>
      <c r="EH863" s="113"/>
      <c r="EI863" s="113"/>
      <c r="EJ863" s="113"/>
      <c r="EK863" s="113"/>
      <c r="EL863" s="113"/>
      <c r="EM863" s="113"/>
      <c r="EN863" s="113"/>
      <c r="EO863" s="113"/>
      <c r="EP863" s="113"/>
      <c r="EQ863" s="113"/>
      <c r="ER863" s="113"/>
      <c r="ES863" s="113"/>
      <c r="ET863" s="113"/>
      <c r="EU863" s="113"/>
      <c r="EV863" s="113"/>
      <c r="EW863" s="113"/>
      <c r="EX863" s="113"/>
      <c r="EY863" s="113"/>
      <c r="EZ863" s="113"/>
      <c r="FA863" s="113"/>
      <c r="FB863" s="113"/>
      <c r="FC863" s="113"/>
      <c r="FD863" s="113"/>
      <c r="FE863" s="113"/>
      <c r="FF863" s="113"/>
      <c r="FG863" s="113"/>
      <c r="FH863" s="113"/>
      <c r="FI863" s="113"/>
      <c r="FJ863" s="113"/>
      <c r="FK863" s="113"/>
      <c r="FL863" s="113"/>
      <c r="FM863" s="113"/>
      <c r="FN863" s="113"/>
      <c r="FO863" s="113"/>
      <c r="FP863" s="113"/>
      <c r="FQ863" s="113"/>
      <c r="FR863" s="113"/>
      <c r="FS863" s="113"/>
      <c r="FT863" s="113"/>
      <c r="FU863" s="113"/>
      <c r="FV863" s="113"/>
      <c r="FW863" s="113"/>
      <c r="FX863" s="113"/>
      <c r="FY863" s="113"/>
      <c r="FZ863" s="113"/>
      <c r="GA863" s="113"/>
      <c r="GB863" s="113"/>
      <c r="GC863" s="113"/>
      <c r="GD863" s="113"/>
      <c r="GE863" s="113"/>
      <c r="GF863" s="113"/>
      <c r="GG863" s="113"/>
      <c r="GH863" s="113"/>
      <c r="GI863" s="113"/>
      <c r="GJ863" s="113"/>
      <c r="GK863" s="113"/>
      <c r="GL863" s="113"/>
      <c r="GM863" s="113"/>
      <c r="GN863" s="113"/>
      <c r="GO863" s="113"/>
      <c r="GP863" s="113"/>
      <c r="GQ863" s="113"/>
      <c r="GR863" s="113"/>
      <c r="GS863" s="113"/>
      <c r="GT863" s="113"/>
      <c r="GU863" s="113"/>
      <c r="GV863" s="113"/>
      <c r="GW863" s="113"/>
      <c r="GX863" s="113"/>
      <c r="GY863" s="113"/>
    </row>
    <row r="864" spans="1:207" s="87" customFormat="1" ht="30" customHeight="1" x14ac:dyDescent="0.25">
      <c r="A864" s="202">
        <v>665</v>
      </c>
      <c r="B864" s="78" t="s">
        <v>368</v>
      </c>
      <c r="C864" s="47">
        <v>1963</v>
      </c>
      <c r="D864" s="229" t="s">
        <v>141</v>
      </c>
      <c r="E864" s="47" t="s">
        <v>16</v>
      </c>
      <c r="F864" s="26">
        <v>2</v>
      </c>
      <c r="G864" s="26">
        <v>2</v>
      </c>
      <c r="H864" s="39">
        <v>644.41999999999996</v>
      </c>
      <c r="I864" s="116">
        <v>54.1</v>
      </c>
      <c r="J864" s="39">
        <v>444.68</v>
      </c>
      <c r="K864" s="231">
        <f t="shared" si="221"/>
        <v>33376.559999999998</v>
      </c>
      <c r="L864" s="187">
        <v>0</v>
      </c>
      <c r="M864" s="187">
        <v>0</v>
      </c>
      <c r="N864" s="187">
        <v>0</v>
      </c>
      <c r="O864" s="39">
        <f>'[1]Прод. прилож (2)'!$D$774</f>
        <v>33376.559999999998</v>
      </c>
      <c r="P864" s="187">
        <f t="shared" si="224"/>
        <v>51.793178361937869</v>
      </c>
      <c r="Q864" s="41">
        <v>9673</v>
      </c>
      <c r="R864" s="57" t="s">
        <v>34</v>
      </c>
      <c r="S864" s="15"/>
      <c r="T864" s="15"/>
      <c r="U864" s="15"/>
      <c r="V864" s="113"/>
      <c r="W864" s="113"/>
      <c r="X864" s="113"/>
      <c r="Y864" s="113"/>
      <c r="Z864" s="113"/>
      <c r="AA864" s="113"/>
      <c r="AB864" s="113"/>
      <c r="AC864" s="113"/>
      <c r="AD864" s="113"/>
      <c r="AE864" s="113"/>
      <c r="AF864" s="113"/>
      <c r="AG864" s="113"/>
      <c r="AH864" s="113"/>
      <c r="AI864" s="113"/>
      <c r="AJ864" s="113"/>
      <c r="AK864" s="113"/>
      <c r="AL864" s="113"/>
      <c r="AM864" s="113"/>
      <c r="AN864" s="113"/>
      <c r="AO864" s="113"/>
      <c r="AP864" s="113"/>
      <c r="AQ864" s="113"/>
      <c r="AR864" s="113"/>
      <c r="AS864" s="113"/>
      <c r="AT864" s="113"/>
      <c r="AU864" s="113"/>
      <c r="AV864" s="113"/>
      <c r="AW864" s="113"/>
      <c r="AX864" s="113"/>
      <c r="AY864" s="113"/>
      <c r="AZ864" s="113"/>
      <c r="BA864" s="113"/>
      <c r="BB864" s="113"/>
      <c r="BC864" s="113"/>
      <c r="BD864" s="113"/>
      <c r="BE864" s="113"/>
      <c r="BF864" s="113"/>
      <c r="BG864" s="113"/>
      <c r="BH864" s="113"/>
      <c r="BI864" s="113"/>
      <c r="BJ864" s="113"/>
      <c r="BK864" s="113"/>
      <c r="BL864" s="113"/>
      <c r="BM864" s="113"/>
      <c r="BN864" s="113"/>
      <c r="BO864" s="113"/>
      <c r="BP864" s="113"/>
      <c r="BQ864" s="113"/>
      <c r="BR864" s="113"/>
      <c r="BS864" s="113"/>
      <c r="BT864" s="113"/>
      <c r="BU864" s="113"/>
      <c r="BV864" s="113"/>
      <c r="BW864" s="113"/>
      <c r="BX864" s="113"/>
      <c r="BY864" s="113"/>
      <c r="BZ864" s="113"/>
      <c r="CA864" s="113"/>
      <c r="CB864" s="113"/>
      <c r="CC864" s="113"/>
      <c r="CD864" s="113"/>
      <c r="CE864" s="113"/>
      <c r="CF864" s="113"/>
      <c r="CG864" s="113"/>
      <c r="CH864" s="113"/>
      <c r="CI864" s="113"/>
      <c r="CJ864" s="113"/>
      <c r="CK864" s="113"/>
      <c r="CL864" s="113"/>
      <c r="CM864" s="113"/>
      <c r="CN864" s="113"/>
      <c r="CO864" s="113"/>
      <c r="CP864" s="113"/>
      <c r="CQ864" s="113"/>
      <c r="CR864" s="113"/>
      <c r="CS864" s="113"/>
      <c r="CT864" s="113"/>
      <c r="CU864" s="113"/>
      <c r="CV864" s="113"/>
      <c r="CW864" s="113"/>
      <c r="CX864" s="113"/>
      <c r="CY864" s="113"/>
      <c r="CZ864" s="113"/>
      <c r="DA864" s="113"/>
      <c r="DB864" s="113"/>
      <c r="DC864" s="113"/>
      <c r="DD864" s="113"/>
      <c r="DE864" s="113"/>
      <c r="DF864" s="113"/>
      <c r="DG864" s="113"/>
      <c r="DH864" s="113"/>
      <c r="DI864" s="113"/>
      <c r="DJ864" s="113"/>
      <c r="DK864" s="113"/>
      <c r="DL864" s="113"/>
      <c r="DM864" s="113"/>
      <c r="DN864" s="113"/>
      <c r="DO864" s="113"/>
      <c r="DP864" s="113"/>
      <c r="DQ864" s="113"/>
      <c r="DR864" s="113"/>
      <c r="DS864" s="113"/>
      <c r="DT864" s="113"/>
      <c r="DU864" s="113"/>
      <c r="DV864" s="113"/>
      <c r="DW864" s="113"/>
      <c r="DX864" s="113"/>
      <c r="DY864" s="113"/>
      <c r="DZ864" s="113"/>
      <c r="EA864" s="113"/>
      <c r="EB864" s="113"/>
      <c r="EC864" s="113"/>
      <c r="ED864" s="113"/>
      <c r="EE864" s="113"/>
      <c r="EF864" s="113"/>
      <c r="EG864" s="113"/>
      <c r="EH864" s="113"/>
      <c r="EI864" s="113"/>
      <c r="EJ864" s="113"/>
      <c r="EK864" s="113"/>
      <c r="EL864" s="113"/>
      <c r="EM864" s="113"/>
      <c r="EN864" s="113"/>
      <c r="EO864" s="113"/>
      <c r="EP864" s="113"/>
      <c r="EQ864" s="113"/>
      <c r="ER864" s="113"/>
      <c r="ES864" s="113"/>
      <c r="ET864" s="113"/>
      <c r="EU864" s="113"/>
      <c r="EV864" s="113"/>
      <c r="EW864" s="113"/>
      <c r="EX864" s="113"/>
      <c r="EY864" s="113"/>
      <c r="EZ864" s="113"/>
      <c r="FA864" s="113"/>
      <c r="FB864" s="113"/>
      <c r="FC864" s="113"/>
      <c r="FD864" s="113"/>
      <c r="FE864" s="113"/>
      <c r="FF864" s="113"/>
      <c r="FG864" s="113"/>
      <c r="FH864" s="113"/>
      <c r="FI864" s="113"/>
      <c r="FJ864" s="113"/>
      <c r="FK864" s="113"/>
      <c r="FL864" s="113"/>
      <c r="FM864" s="113"/>
      <c r="FN864" s="113"/>
      <c r="FO864" s="113"/>
      <c r="FP864" s="113"/>
      <c r="FQ864" s="113"/>
      <c r="FR864" s="113"/>
      <c r="FS864" s="113"/>
      <c r="FT864" s="113"/>
      <c r="FU864" s="113"/>
      <c r="FV864" s="113"/>
      <c r="FW864" s="113"/>
      <c r="FX864" s="113"/>
      <c r="FY864" s="113"/>
      <c r="FZ864" s="113"/>
      <c r="GA864" s="113"/>
      <c r="GB864" s="113"/>
      <c r="GC864" s="113"/>
      <c r="GD864" s="113"/>
      <c r="GE864" s="113"/>
      <c r="GF864" s="113"/>
      <c r="GG864" s="113"/>
      <c r="GH864" s="113"/>
      <c r="GI864" s="113"/>
      <c r="GJ864" s="113"/>
      <c r="GK864" s="113"/>
      <c r="GL864" s="113"/>
      <c r="GM864" s="113"/>
      <c r="GN864" s="113"/>
      <c r="GO864" s="113"/>
      <c r="GP864" s="113"/>
      <c r="GQ864" s="113"/>
      <c r="GR864" s="113"/>
      <c r="GS864" s="113"/>
      <c r="GT864" s="113"/>
      <c r="GU864" s="113"/>
      <c r="GV864" s="113"/>
      <c r="GW864" s="113"/>
      <c r="GX864" s="113"/>
      <c r="GY864" s="113"/>
    </row>
    <row r="865" spans="1:207" s="87" customFormat="1" ht="30" customHeight="1" x14ac:dyDescent="0.25">
      <c r="A865" s="202">
        <v>666</v>
      </c>
      <c r="B865" s="78" t="s">
        <v>369</v>
      </c>
      <c r="C865" s="47">
        <v>1965</v>
      </c>
      <c r="D865" s="229" t="s">
        <v>141</v>
      </c>
      <c r="E865" s="47" t="s">
        <v>16</v>
      </c>
      <c r="F865" s="26">
        <v>2</v>
      </c>
      <c r="G865" s="26">
        <v>2</v>
      </c>
      <c r="H865" s="39">
        <v>646.29999999999995</v>
      </c>
      <c r="I865" s="116">
        <v>57.9</v>
      </c>
      <c r="J865" s="39">
        <v>458.5</v>
      </c>
      <c r="K865" s="231">
        <f t="shared" si="221"/>
        <v>32609.87</v>
      </c>
      <c r="L865" s="187">
        <v>0</v>
      </c>
      <c r="M865" s="187">
        <v>0</v>
      </c>
      <c r="N865" s="187">
        <v>0</v>
      </c>
      <c r="O865" s="39">
        <f>'[1]Прод. прилож (2)'!$D$775</f>
        <v>32609.87</v>
      </c>
      <c r="P865" s="187">
        <f t="shared" si="224"/>
        <v>50.456243230697822</v>
      </c>
      <c r="Q865" s="41">
        <v>9673</v>
      </c>
      <c r="R865" s="57" t="s">
        <v>34</v>
      </c>
      <c r="S865" s="15"/>
      <c r="T865" s="15"/>
      <c r="U865" s="15"/>
      <c r="V865" s="113"/>
      <c r="W865" s="113"/>
      <c r="X865" s="113"/>
      <c r="Y865" s="113"/>
      <c r="Z865" s="113"/>
      <c r="AA865" s="113"/>
      <c r="AB865" s="113"/>
      <c r="AC865" s="113"/>
      <c r="AD865" s="113"/>
      <c r="AE865" s="113"/>
      <c r="AF865" s="113"/>
      <c r="AG865" s="113"/>
      <c r="AH865" s="113"/>
      <c r="AI865" s="113"/>
      <c r="AJ865" s="113"/>
      <c r="AK865" s="113"/>
      <c r="AL865" s="113"/>
      <c r="AM865" s="113"/>
      <c r="AN865" s="113"/>
      <c r="AO865" s="113"/>
      <c r="AP865" s="113"/>
      <c r="AQ865" s="113"/>
      <c r="AR865" s="113"/>
      <c r="AS865" s="113"/>
      <c r="AT865" s="113"/>
      <c r="AU865" s="113"/>
      <c r="AV865" s="113"/>
      <c r="AW865" s="113"/>
      <c r="AX865" s="113"/>
      <c r="AY865" s="113"/>
      <c r="AZ865" s="113"/>
      <c r="BA865" s="113"/>
      <c r="BB865" s="113"/>
      <c r="BC865" s="113"/>
      <c r="BD865" s="113"/>
      <c r="BE865" s="113"/>
      <c r="BF865" s="113"/>
      <c r="BG865" s="113"/>
      <c r="BH865" s="113"/>
      <c r="BI865" s="113"/>
      <c r="BJ865" s="113"/>
      <c r="BK865" s="113"/>
      <c r="BL865" s="113"/>
      <c r="BM865" s="113"/>
      <c r="BN865" s="113"/>
      <c r="BO865" s="113"/>
      <c r="BP865" s="113"/>
      <c r="BQ865" s="113"/>
      <c r="BR865" s="113"/>
      <c r="BS865" s="113"/>
      <c r="BT865" s="113"/>
      <c r="BU865" s="113"/>
      <c r="BV865" s="113"/>
      <c r="BW865" s="113"/>
      <c r="BX865" s="113"/>
      <c r="BY865" s="113"/>
      <c r="BZ865" s="113"/>
      <c r="CA865" s="113"/>
      <c r="CB865" s="113"/>
      <c r="CC865" s="113"/>
      <c r="CD865" s="113"/>
      <c r="CE865" s="113"/>
      <c r="CF865" s="113"/>
      <c r="CG865" s="113"/>
      <c r="CH865" s="113"/>
      <c r="CI865" s="113"/>
      <c r="CJ865" s="113"/>
      <c r="CK865" s="113"/>
      <c r="CL865" s="113"/>
      <c r="CM865" s="113"/>
      <c r="CN865" s="113"/>
      <c r="CO865" s="113"/>
      <c r="CP865" s="113"/>
      <c r="CQ865" s="113"/>
      <c r="CR865" s="113"/>
      <c r="CS865" s="113"/>
      <c r="CT865" s="113"/>
      <c r="CU865" s="113"/>
      <c r="CV865" s="113"/>
      <c r="CW865" s="113"/>
      <c r="CX865" s="113"/>
      <c r="CY865" s="113"/>
      <c r="CZ865" s="113"/>
      <c r="DA865" s="113"/>
      <c r="DB865" s="113"/>
      <c r="DC865" s="113"/>
      <c r="DD865" s="113"/>
      <c r="DE865" s="113"/>
      <c r="DF865" s="113"/>
      <c r="DG865" s="113"/>
      <c r="DH865" s="113"/>
      <c r="DI865" s="113"/>
      <c r="DJ865" s="113"/>
      <c r="DK865" s="113"/>
      <c r="DL865" s="113"/>
      <c r="DM865" s="113"/>
      <c r="DN865" s="113"/>
      <c r="DO865" s="113"/>
      <c r="DP865" s="113"/>
      <c r="DQ865" s="113"/>
      <c r="DR865" s="113"/>
      <c r="DS865" s="113"/>
      <c r="DT865" s="113"/>
      <c r="DU865" s="113"/>
      <c r="DV865" s="113"/>
      <c r="DW865" s="113"/>
      <c r="DX865" s="113"/>
      <c r="DY865" s="113"/>
      <c r="DZ865" s="113"/>
      <c r="EA865" s="113"/>
      <c r="EB865" s="113"/>
      <c r="EC865" s="113"/>
      <c r="ED865" s="113"/>
      <c r="EE865" s="113"/>
      <c r="EF865" s="113"/>
      <c r="EG865" s="113"/>
      <c r="EH865" s="113"/>
      <c r="EI865" s="113"/>
      <c r="EJ865" s="113"/>
      <c r="EK865" s="113"/>
      <c r="EL865" s="113"/>
      <c r="EM865" s="113"/>
      <c r="EN865" s="113"/>
      <c r="EO865" s="113"/>
      <c r="EP865" s="113"/>
      <c r="EQ865" s="113"/>
      <c r="ER865" s="113"/>
      <c r="ES865" s="113"/>
      <c r="ET865" s="113"/>
      <c r="EU865" s="113"/>
      <c r="EV865" s="113"/>
      <c r="EW865" s="113"/>
      <c r="EX865" s="113"/>
      <c r="EY865" s="113"/>
      <c r="EZ865" s="113"/>
      <c r="FA865" s="113"/>
      <c r="FB865" s="113"/>
      <c r="FC865" s="113"/>
      <c r="FD865" s="113"/>
      <c r="FE865" s="113"/>
      <c r="FF865" s="113"/>
      <c r="FG865" s="113"/>
      <c r="FH865" s="113"/>
      <c r="FI865" s="113"/>
      <c r="FJ865" s="113"/>
      <c r="FK865" s="113"/>
      <c r="FL865" s="113"/>
      <c r="FM865" s="113"/>
      <c r="FN865" s="113"/>
      <c r="FO865" s="113"/>
      <c r="FP865" s="113"/>
      <c r="FQ865" s="113"/>
      <c r="FR865" s="113"/>
      <c r="FS865" s="113"/>
      <c r="FT865" s="113"/>
      <c r="FU865" s="113"/>
      <c r="FV865" s="113"/>
      <c r="FW865" s="113"/>
      <c r="FX865" s="113"/>
      <c r="FY865" s="113"/>
      <c r="FZ865" s="113"/>
      <c r="GA865" s="113"/>
      <c r="GB865" s="113"/>
      <c r="GC865" s="113"/>
      <c r="GD865" s="113"/>
      <c r="GE865" s="113"/>
      <c r="GF865" s="113"/>
      <c r="GG865" s="113"/>
      <c r="GH865" s="113"/>
      <c r="GI865" s="113"/>
      <c r="GJ865" s="113"/>
      <c r="GK865" s="113"/>
      <c r="GL865" s="113"/>
      <c r="GM865" s="113"/>
      <c r="GN865" s="113"/>
      <c r="GO865" s="113"/>
      <c r="GP865" s="113"/>
      <c r="GQ865" s="113"/>
      <c r="GR865" s="113"/>
      <c r="GS865" s="113"/>
      <c r="GT865" s="113"/>
      <c r="GU865" s="113"/>
      <c r="GV865" s="113"/>
      <c r="GW865" s="113"/>
      <c r="GX865" s="113"/>
      <c r="GY865" s="113"/>
    </row>
    <row r="866" spans="1:207" s="83" customFormat="1" ht="30" customHeight="1" x14ac:dyDescent="0.25">
      <c r="A866" s="329">
        <v>667</v>
      </c>
      <c r="B866" s="331" t="s">
        <v>1145</v>
      </c>
      <c r="C866" s="357">
        <v>1988</v>
      </c>
      <c r="D866" s="315" t="s">
        <v>141</v>
      </c>
      <c r="E866" s="357" t="s">
        <v>16</v>
      </c>
      <c r="F866" s="317">
        <v>9</v>
      </c>
      <c r="G866" s="317">
        <v>4</v>
      </c>
      <c r="H866" s="319">
        <v>7707.8</v>
      </c>
      <c r="I866" s="311">
        <v>201</v>
      </c>
      <c r="J866" s="319">
        <v>6678.5</v>
      </c>
      <c r="K866" s="231">
        <f t="shared" si="221"/>
        <v>13772085.5</v>
      </c>
      <c r="L866" s="187">
        <v>0</v>
      </c>
      <c r="M866" s="187">
        <v>0</v>
      </c>
      <c r="N866" s="187">
        <v>0</v>
      </c>
      <c r="O866" s="39">
        <f>'[1]Прод. прилож (2)'!$D$776</f>
        <v>13772085.5</v>
      </c>
      <c r="P866" s="187">
        <f t="shared" si="224"/>
        <v>1786.7725550740809</v>
      </c>
      <c r="Q866" s="41">
        <v>9673</v>
      </c>
      <c r="R866" s="57" t="s">
        <v>34</v>
      </c>
      <c r="S866" s="15"/>
      <c r="T866" s="15"/>
      <c r="U866" s="15"/>
      <c r="V866" s="113"/>
      <c r="W866" s="113"/>
      <c r="X866" s="113"/>
      <c r="Y866" s="113"/>
      <c r="Z866" s="113"/>
      <c r="AA866" s="113"/>
      <c r="AB866" s="113"/>
      <c r="AC866" s="113"/>
      <c r="AD866" s="113"/>
      <c r="AE866" s="113"/>
      <c r="AF866" s="113"/>
      <c r="AG866" s="113"/>
      <c r="AH866" s="113"/>
      <c r="AI866" s="113"/>
      <c r="AJ866" s="113"/>
      <c r="AK866" s="113"/>
      <c r="AL866" s="113"/>
      <c r="AM866" s="113"/>
      <c r="AN866" s="113"/>
      <c r="AO866" s="113"/>
      <c r="AP866" s="113"/>
      <c r="AQ866" s="113"/>
      <c r="AR866" s="113"/>
      <c r="AS866" s="113"/>
      <c r="AT866" s="113"/>
      <c r="AU866" s="113"/>
      <c r="AV866" s="113"/>
      <c r="AW866" s="113"/>
      <c r="AX866" s="113"/>
      <c r="AY866" s="113"/>
      <c r="AZ866" s="113"/>
      <c r="BA866" s="113"/>
      <c r="BB866" s="113"/>
      <c r="BC866" s="113"/>
      <c r="BD866" s="113"/>
      <c r="BE866" s="113"/>
      <c r="BF866" s="113"/>
      <c r="BG866" s="113"/>
      <c r="BH866" s="113"/>
      <c r="BI866" s="113"/>
      <c r="BJ866" s="113"/>
      <c r="BK866" s="113"/>
      <c r="BL866" s="113"/>
      <c r="BM866" s="113"/>
      <c r="BN866" s="113"/>
      <c r="BO866" s="113"/>
      <c r="BP866" s="113"/>
      <c r="BQ866" s="113"/>
      <c r="BR866" s="113"/>
      <c r="BS866" s="113"/>
      <c r="BT866" s="113"/>
      <c r="BU866" s="113"/>
      <c r="BV866" s="113"/>
      <c r="BW866" s="113"/>
      <c r="BX866" s="113"/>
      <c r="BY866" s="113"/>
      <c r="BZ866" s="113"/>
      <c r="CA866" s="113"/>
      <c r="CB866" s="113"/>
      <c r="CC866" s="113"/>
      <c r="CD866" s="113"/>
      <c r="CE866" s="113"/>
      <c r="CF866" s="113"/>
      <c r="CG866" s="113"/>
      <c r="CH866" s="113"/>
      <c r="CI866" s="113"/>
      <c r="CJ866" s="113"/>
      <c r="CK866" s="113"/>
      <c r="CL866" s="113"/>
      <c r="CM866" s="113"/>
      <c r="CN866" s="113"/>
      <c r="CO866" s="113"/>
      <c r="CP866" s="113"/>
      <c r="CQ866" s="113"/>
      <c r="CR866" s="113"/>
      <c r="CS866" s="113"/>
      <c r="CT866" s="113"/>
      <c r="CU866" s="113"/>
      <c r="CV866" s="113"/>
      <c r="CW866" s="113"/>
      <c r="CX866" s="113"/>
      <c r="CY866" s="113"/>
      <c r="CZ866" s="113"/>
      <c r="DA866" s="113"/>
      <c r="DB866" s="113"/>
      <c r="DC866" s="113"/>
      <c r="DD866" s="113"/>
      <c r="DE866" s="113"/>
      <c r="DF866" s="113"/>
      <c r="DG866" s="113"/>
      <c r="DH866" s="113"/>
      <c r="DI866" s="113"/>
      <c r="DJ866" s="113"/>
      <c r="DK866" s="113"/>
      <c r="DL866" s="113"/>
      <c r="DM866" s="113"/>
      <c r="DN866" s="113"/>
      <c r="DO866" s="113"/>
      <c r="DP866" s="113"/>
      <c r="DQ866" s="113"/>
      <c r="DR866" s="113"/>
      <c r="DS866" s="113"/>
      <c r="DT866" s="113"/>
      <c r="DU866" s="113"/>
      <c r="DV866" s="113"/>
      <c r="DW866" s="113"/>
      <c r="DX866" s="113"/>
      <c r="DY866" s="113"/>
      <c r="DZ866" s="113"/>
      <c r="EA866" s="113"/>
      <c r="EB866" s="113"/>
      <c r="EC866" s="113"/>
      <c r="ED866" s="113"/>
      <c r="EE866" s="113"/>
      <c r="EF866" s="113"/>
      <c r="EG866" s="113"/>
      <c r="EH866" s="113"/>
      <c r="EI866" s="113"/>
      <c r="EJ866" s="113"/>
      <c r="EK866" s="113"/>
      <c r="EL866" s="113"/>
      <c r="EM866" s="113"/>
      <c r="EN866" s="113"/>
      <c r="EO866" s="113"/>
      <c r="EP866" s="113"/>
      <c r="EQ866" s="113"/>
      <c r="ER866" s="113"/>
      <c r="ES866" s="113"/>
      <c r="ET866" s="113"/>
      <c r="EU866" s="113"/>
      <c r="EV866" s="113"/>
      <c r="EW866" s="113"/>
      <c r="EX866" s="113"/>
      <c r="EY866" s="113"/>
      <c r="EZ866" s="113"/>
      <c r="FA866" s="113"/>
      <c r="FB866" s="113"/>
      <c r="FC866" s="113"/>
      <c r="FD866" s="113"/>
      <c r="FE866" s="113"/>
      <c r="FF866" s="113"/>
      <c r="FG866" s="113"/>
      <c r="FH866" s="113"/>
      <c r="FI866" s="113"/>
      <c r="FJ866" s="113"/>
      <c r="FK866" s="113"/>
      <c r="FL866" s="113"/>
      <c r="FM866" s="113"/>
      <c r="FN866" s="113"/>
      <c r="FO866" s="113"/>
      <c r="FP866" s="113"/>
      <c r="FQ866" s="113"/>
      <c r="FR866" s="113"/>
      <c r="FS866" s="113"/>
      <c r="FT866" s="113"/>
      <c r="FU866" s="113"/>
      <c r="FV866" s="113"/>
      <c r="FW866" s="113"/>
      <c r="FX866" s="113"/>
      <c r="FY866" s="113"/>
      <c r="FZ866" s="113"/>
      <c r="GA866" s="113"/>
      <c r="GB866" s="113"/>
      <c r="GC866" s="113"/>
      <c r="GD866" s="113"/>
      <c r="GE866" s="113"/>
      <c r="GF866" s="113"/>
      <c r="GG866" s="113"/>
      <c r="GH866" s="113"/>
      <c r="GI866" s="113"/>
      <c r="GJ866" s="113"/>
      <c r="GK866" s="113"/>
      <c r="GL866" s="113"/>
      <c r="GM866" s="113"/>
      <c r="GN866" s="113"/>
      <c r="GO866" s="113"/>
      <c r="GP866" s="113"/>
      <c r="GQ866" s="113"/>
      <c r="GR866" s="113"/>
      <c r="GS866" s="113"/>
      <c r="GT866" s="113"/>
      <c r="GU866" s="113"/>
      <c r="GV866" s="113"/>
      <c r="GW866" s="113"/>
      <c r="GX866" s="113"/>
      <c r="GY866" s="113"/>
    </row>
    <row r="867" spans="1:207" s="81" customFormat="1" ht="30" customHeight="1" x14ac:dyDescent="0.25">
      <c r="A867" s="330"/>
      <c r="B867" s="332"/>
      <c r="C867" s="358"/>
      <c r="D867" s="316"/>
      <c r="E867" s="358"/>
      <c r="F867" s="318"/>
      <c r="G867" s="318"/>
      <c r="H867" s="320"/>
      <c r="I867" s="312"/>
      <c r="J867" s="320"/>
      <c r="K867" s="231">
        <f>SUM(L867:O867)</f>
        <v>29233.3</v>
      </c>
      <c r="L867" s="187">
        <v>0</v>
      </c>
      <c r="M867" s="187">
        <v>0</v>
      </c>
      <c r="N867" s="187">
        <v>0</v>
      </c>
      <c r="O867" s="39">
        <f>'[2]Прод. прилож (2)'!$D$1415</f>
        <v>29233.3</v>
      </c>
      <c r="P867" s="187">
        <f>K867/H866</f>
        <v>3.7926905212901216</v>
      </c>
      <c r="Q867" s="41">
        <v>9673</v>
      </c>
      <c r="R867" s="57" t="s">
        <v>35</v>
      </c>
      <c r="S867" s="14"/>
      <c r="T867" s="14"/>
      <c r="U867" s="14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  <c r="FI867" s="2"/>
      <c r="FJ867" s="2"/>
      <c r="FK867" s="2"/>
      <c r="FL867" s="2"/>
      <c r="FM867" s="2"/>
      <c r="FN867" s="2"/>
      <c r="FO867" s="2"/>
      <c r="FP867" s="2"/>
      <c r="FQ867" s="2"/>
      <c r="FR867" s="2"/>
      <c r="FS867" s="2"/>
      <c r="FT867" s="2"/>
      <c r="FU867" s="2"/>
      <c r="FV867" s="2"/>
      <c r="FW867" s="2"/>
      <c r="FX867" s="2"/>
      <c r="FY867" s="2"/>
      <c r="FZ867" s="2"/>
      <c r="GA867" s="2"/>
      <c r="GB867" s="2"/>
      <c r="GC867" s="2"/>
      <c r="GD867" s="2"/>
      <c r="GE867" s="2"/>
      <c r="GF867" s="2"/>
      <c r="GG867" s="2"/>
      <c r="GH867" s="2"/>
      <c r="GI867" s="2"/>
      <c r="GJ867" s="2"/>
      <c r="GK867" s="2"/>
      <c r="GL867" s="2"/>
      <c r="GM867" s="2"/>
      <c r="GN867" s="2"/>
      <c r="GO867" s="2"/>
      <c r="GP867" s="2"/>
      <c r="GQ867" s="2"/>
      <c r="GR867" s="2"/>
      <c r="GS867" s="2"/>
      <c r="GT867" s="2"/>
      <c r="GU867" s="2"/>
      <c r="GV867" s="2"/>
      <c r="GW867" s="2"/>
      <c r="GX867" s="2"/>
      <c r="GY867" s="2"/>
    </row>
    <row r="868" spans="1:207" s="89" customFormat="1" ht="30" customHeight="1" x14ac:dyDescent="0.25">
      <c r="A868" s="228">
        <v>668</v>
      </c>
      <c r="B868" s="221" t="s">
        <v>371</v>
      </c>
      <c r="C868" s="239">
        <v>1953</v>
      </c>
      <c r="D868" s="200" t="s">
        <v>141</v>
      </c>
      <c r="E868" s="239" t="s">
        <v>16</v>
      </c>
      <c r="F868" s="215">
        <v>2</v>
      </c>
      <c r="G868" s="215">
        <v>2</v>
      </c>
      <c r="H868" s="217">
        <v>823.94</v>
      </c>
      <c r="I868" s="213">
        <v>0</v>
      </c>
      <c r="J868" s="39">
        <v>537.70000000000005</v>
      </c>
      <c r="K868" s="231">
        <f t="shared" si="221"/>
        <v>3674641.82</v>
      </c>
      <c r="L868" s="187">
        <v>0</v>
      </c>
      <c r="M868" s="187">
        <v>0</v>
      </c>
      <c r="N868" s="187">
        <v>0</v>
      </c>
      <c r="O868" s="39">
        <f>'[1]Прод. прилож (2)'!$D$260</f>
        <v>3674641.82</v>
      </c>
      <c r="P868" s="187">
        <f t="shared" si="224"/>
        <v>4459.8415175862319</v>
      </c>
      <c r="Q868" s="41">
        <v>9673</v>
      </c>
      <c r="R868" s="57" t="s">
        <v>33</v>
      </c>
      <c r="S868" s="126"/>
      <c r="T868" s="14"/>
      <c r="U868" s="14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  <c r="FE868" s="2"/>
      <c r="FF868" s="2"/>
      <c r="FG868" s="2"/>
      <c r="FH868" s="2"/>
      <c r="FI868" s="2"/>
      <c r="FJ868" s="2"/>
      <c r="FK868" s="2"/>
      <c r="FL868" s="2"/>
      <c r="FM868" s="2"/>
      <c r="FN868" s="2"/>
      <c r="FO868" s="2"/>
      <c r="FP868" s="2"/>
      <c r="FQ868" s="2"/>
      <c r="FR868" s="2"/>
      <c r="FS868" s="2"/>
      <c r="FT868" s="2"/>
      <c r="FU868" s="2"/>
      <c r="FV868" s="2"/>
      <c r="FW868" s="2"/>
      <c r="FX868" s="2"/>
      <c r="FY868" s="2"/>
      <c r="FZ868" s="2"/>
      <c r="GA868" s="2"/>
      <c r="GB868" s="2"/>
      <c r="GC868" s="2"/>
      <c r="GD868" s="2"/>
      <c r="GE868" s="2"/>
      <c r="GF868" s="2"/>
      <c r="GG868" s="2"/>
      <c r="GH868" s="2"/>
      <c r="GI868" s="2"/>
      <c r="GJ868" s="2"/>
      <c r="GK868" s="2"/>
      <c r="GL868" s="2"/>
      <c r="GM868" s="2"/>
      <c r="GN868" s="2"/>
      <c r="GO868" s="2"/>
      <c r="GP868" s="2"/>
      <c r="GQ868" s="2"/>
      <c r="GR868" s="2"/>
      <c r="GS868" s="2"/>
      <c r="GT868" s="2"/>
      <c r="GU868" s="2"/>
      <c r="GV868" s="2"/>
      <c r="GW868" s="2"/>
      <c r="GX868" s="2"/>
      <c r="GY868" s="2"/>
    </row>
    <row r="869" spans="1:207" s="89" customFormat="1" ht="30" customHeight="1" x14ac:dyDescent="0.25">
      <c r="A869" s="228">
        <v>669</v>
      </c>
      <c r="B869" s="221" t="s">
        <v>714</v>
      </c>
      <c r="C869" s="239">
        <v>1960</v>
      </c>
      <c r="D869" s="200" t="s">
        <v>141</v>
      </c>
      <c r="E869" s="239" t="s">
        <v>16</v>
      </c>
      <c r="F869" s="215">
        <v>2</v>
      </c>
      <c r="G869" s="215">
        <v>2</v>
      </c>
      <c r="H869" s="217">
        <v>636.6</v>
      </c>
      <c r="I869" s="213">
        <v>0</v>
      </c>
      <c r="J869" s="39">
        <v>636.6</v>
      </c>
      <c r="K869" s="231">
        <f t="shared" si="221"/>
        <v>4199725</v>
      </c>
      <c r="L869" s="187">
        <v>0</v>
      </c>
      <c r="M869" s="187">
        <v>0</v>
      </c>
      <c r="N869" s="187">
        <v>0</v>
      </c>
      <c r="O869" s="39">
        <f>'[1]Прод. прилож (2)'!$D$261</f>
        <v>4199725</v>
      </c>
      <c r="P869" s="187">
        <f t="shared" si="224"/>
        <v>6597.117499214577</v>
      </c>
      <c r="Q869" s="41">
        <v>9673</v>
      </c>
      <c r="R869" s="57" t="s">
        <v>33</v>
      </c>
      <c r="S869" s="126"/>
      <c r="T869" s="14"/>
      <c r="U869" s="14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  <c r="FE869" s="2"/>
      <c r="FF869" s="2"/>
      <c r="FG869" s="2"/>
      <c r="FH869" s="2"/>
      <c r="FI869" s="2"/>
      <c r="FJ869" s="2"/>
      <c r="FK869" s="2"/>
      <c r="FL869" s="2"/>
      <c r="FM869" s="2"/>
      <c r="FN869" s="2"/>
      <c r="FO869" s="2"/>
      <c r="FP869" s="2"/>
      <c r="FQ869" s="2"/>
      <c r="FR869" s="2"/>
      <c r="FS869" s="2"/>
      <c r="FT869" s="2"/>
      <c r="FU869" s="2"/>
      <c r="FV869" s="2"/>
      <c r="FW869" s="2"/>
      <c r="FX869" s="2"/>
      <c r="FY869" s="2"/>
      <c r="FZ869" s="2"/>
      <c r="GA869" s="2"/>
      <c r="GB869" s="2"/>
      <c r="GC869" s="2"/>
      <c r="GD869" s="2"/>
      <c r="GE869" s="2"/>
      <c r="GF869" s="2"/>
      <c r="GG869" s="2"/>
      <c r="GH869" s="2"/>
      <c r="GI869" s="2"/>
      <c r="GJ869" s="2"/>
      <c r="GK869" s="2"/>
      <c r="GL869" s="2"/>
      <c r="GM869" s="2"/>
      <c r="GN869" s="2"/>
      <c r="GO869" s="2"/>
      <c r="GP869" s="2"/>
      <c r="GQ869" s="2"/>
      <c r="GR869" s="2"/>
      <c r="GS869" s="2"/>
      <c r="GT869" s="2"/>
      <c r="GU869" s="2"/>
      <c r="GV869" s="2"/>
      <c r="GW869" s="2"/>
      <c r="GX869" s="2"/>
      <c r="GY869" s="2"/>
    </row>
    <row r="870" spans="1:207" s="89" customFormat="1" ht="30" customHeight="1" x14ac:dyDescent="0.25">
      <c r="A870" s="329">
        <v>670</v>
      </c>
      <c r="B870" s="331" t="s">
        <v>372</v>
      </c>
      <c r="C870" s="357">
        <v>1964</v>
      </c>
      <c r="D870" s="315" t="s">
        <v>141</v>
      </c>
      <c r="E870" s="370" t="s">
        <v>16</v>
      </c>
      <c r="F870" s="317">
        <v>2</v>
      </c>
      <c r="G870" s="317">
        <v>2</v>
      </c>
      <c r="H870" s="319">
        <v>418.2</v>
      </c>
      <c r="I870" s="311">
        <v>0</v>
      </c>
      <c r="J870" s="319">
        <v>458.1</v>
      </c>
      <c r="K870" s="231">
        <f t="shared" si="221"/>
        <v>22164.89</v>
      </c>
      <c r="L870" s="187">
        <v>0</v>
      </c>
      <c r="M870" s="187">
        <v>0</v>
      </c>
      <c r="N870" s="187">
        <v>0</v>
      </c>
      <c r="O870" s="39">
        <f>'[1]Прод. прилож (2)'!$D$778</f>
        <v>22164.89</v>
      </c>
      <c r="P870" s="187">
        <f t="shared" si="224"/>
        <v>53.000693448110951</v>
      </c>
      <c r="Q870" s="41">
        <v>9673</v>
      </c>
      <c r="R870" s="57" t="s">
        <v>34</v>
      </c>
      <c r="S870" s="14"/>
      <c r="T870" s="14"/>
      <c r="U870" s="14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  <c r="FE870" s="2"/>
      <c r="FF870" s="2"/>
      <c r="FG870" s="2"/>
      <c r="FH870" s="2"/>
      <c r="FI870" s="2"/>
      <c r="FJ870" s="2"/>
      <c r="FK870" s="2"/>
      <c r="FL870" s="2"/>
      <c r="FM870" s="2"/>
      <c r="FN870" s="2"/>
      <c r="FO870" s="2"/>
      <c r="FP870" s="2"/>
      <c r="FQ870" s="2"/>
      <c r="FR870" s="2"/>
      <c r="FS870" s="2"/>
      <c r="FT870" s="2"/>
      <c r="FU870" s="2"/>
      <c r="FV870" s="2"/>
      <c r="FW870" s="2"/>
      <c r="FX870" s="2"/>
      <c r="FY870" s="2"/>
      <c r="FZ870" s="2"/>
      <c r="GA870" s="2"/>
      <c r="GB870" s="2"/>
      <c r="GC870" s="2"/>
      <c r="GD870" s="2"/>
      <c r="GE870" s="2"/>
      <c r="GF870" s="2"/>
      <c r="GG870" s="2"/>
      <c r="GH870" s="2"/>
      <c r="GI870" s="2"/>
      <c r="GJ870" s="2"/>
      <c r="GK870" s="2"/>
      <c r="GL870" s="2"/>
      <c r="GM870" s="2"/>
      <c r="GN870" s="2"/>
      <c r="GO870" s="2"/>
      <c r="GP870" s="2"/>
      <c r="GQ870" s="2"/>
      <c r="GR870" s="2"/>
      <c r="GS870" s="2"/>
      <c r="GT870" s="2"/>
      <c r="GU870" s="2"/>
      <c r="GV870" s="2"/>
      <c r="GW870" s="2"/>
      <c r="GX870" s="2"/>
      <c r="GY870" s="2"/>
    </row>
    <row r="871" spans="1:207" s="89" customFormat="1" ht="30" customHeight="1" x14ac:dyDescent="0.25">
      <c r="A871" s="330"/>
      <c r="B871" s="332"/>
      <c r="C871" s="358"/>
      <c r="D871" s="316"/>
      <c r="E871" s="371"/>
      <c r="F871" s="318"/>
      <c r="G871" s="318"/>
      <c r="H871" s="320"/>
      <c r="I871" s="312"/>
      <c r="J871" s="320"/>
      <c r="K871" s="231">
        <f t="shared" si="221"/>
        <v>3451975.69</v>
      </c>
      <c r="L871" s="217">
        <v>0</v>
      </c>
      <c r="M871" s="217">
        <v>0</v>
      </c>
      <c r="N871" s="217">
        <v>0</v>
      </c>
      <c r="O871" s="39">
        <f>'[2]Прод. прилож (2)'!$D$1416</f>
        <v>3451975.69</v>
      </c>
      <c r="P871" s="187">
        <f>K871/H870</f>
        <v>8254.3655906264939</v>
      </c>
      <c r="Q871" s="41">
        <v>9673</v>
      </c>
      <c r="R871" s="57" t="s">
        <v>35</v>
      </c>
      <c r="S871" s="14"/>
      <c r="T871" s="14"/>
      <c r="U871" s="14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  <c r="FR871" s="2"/>
      <c r="FS871" s="2"/>
      <c r="FT871" s="2"/>
      <c r="FU871" s="2"/>
      <c r="FV871" s="2"/>
      <c r="FW871" s="2"/>
      <c r="FX871" s="2"/>
      <c r="FY871" s="2"/>
      <c r="FZ871" s="2"/>
      <c r="GA871" s="2"/>
      <c r="GB871" s="2"/>
      <c r="GC871" s="2"/>
      <c r="GD871" s="2"/>
      <c r="GE871" s="2"/>
      <c r="GF871" s="2"/>
      <c r="GG871" s="2"/>
      <c r="GH871" s="2"/>
      <c r="GI871" s="2"/>
      <c r="GJ871" s="2"/>
      <c r="GK871" s="2"/>
      <c r="GL871" s="2"/>
      <c r="GM871" s="2"/>
      <c r="GN871" s="2"/>
      <c r="GO871" s="2"/>
      <c r="GP871" s="2"/>
      <c r="GQ871" s="2"/>
      <c r="GR871" s="2"/>
      <c r="GS871" s="2"/>
      <c r="GT871" s="2"/>
      <c r="GU871" s="2"/>
      <c r="GV871" s="2"/>
      <c r="GW871" s="2"/>
      <c r="GX871" s="2"/>
      <c r="GY871" s="2"/>
    </row>
    <row r="872" spans="1:207" s="87" customFormat="1" ht="30" customHeight="1" x14ac:dyDescent="0.25">
      <c r="A872" s="329">
        <v>671</v>
      </c>
      <c r="B872" s="331" t="s">
        <v>373</v>
      </c>
      <c r="C872" s="357">
        <v>1964</v>
      </c>
      <c r="D872" s="315" t="s">
        <v>141</v>
      </c>
      <c r="E872" s="370" t="s">
        <v>16</v>
      </c>
      <c r="F872" s="317">
        <v>2</v>
      </c>
      <c r="G872" s="317">
        <v>2</v>
      </c>
      <c r="H872" s="319">
        <v>441.6</v>
      </c>
      <c r="I872" s="311">
        <v>0</v>
      </c>
      <c r="J872" s="319">
        <v>453.7</v>
      </c>
      <c r="K872" s="231">
        <f t="shared" si="221"/>
        <v>22164.89</v>
      </c>
      <c r="L872" s="187">
        <v>0</v>
      </c>
      <c r="M872" s="187">
        <v>0</v>
      </c>
      <c r="N872" s="187">
        <v>0</v>
      </c>
      <c r="O872" s="39">
        <f>'[1]Прод. прилож (2)'!$D$779</f>
        <v>22164.89</v>
      </c>
      <c r="P872" s="187">
        <f t="shared" si="224"/>
        <v>50.192232789855069</v>
      </c>
      <c r="Q872" s="41">
        <v>9673</v>
      </c>
      <c r="R872" s="57" t="s">
        <v>34</v>
      </c>
      <c r="S872" s="15"/>
      <c r="T872" s="15"/>
      <c r="U872" s="15"/>
      <c r="V872" s="113"/>
      <c r="W872" s="113"/>
      <c r="X872" s="113"/>
      <c r="Y872" s="113"/>
      <c r="Z872" s="113"/>
      <c r="AA872" s="113"/>
      <c r="AB872" s="113"/>
      <c r="AC872" s="113"/>
      <c r="AD872" s="113"/>
      <c r="AE872" s="113"/>
      <c r="AF872" s="113"/>
      <c r="AG872" s="113"/>
      <c r="AH872" s="113"/>
      <c r="AI872" s="113"/>
      <c r="AJ872" s="113"/>
      <c r="AK872" s="113"/>
      <c r="AL872" s="113"/>
      <c r="AM872" s="113"/>
      <c r="AN872" s="113"/>
      <c r="AO872" s="113"/>
      <c r="AP872" s="113"/>
      <c r="AQ872" s="113"/>
      <c r="AR872" s="113"/>
      <c r="AS872" s="113"/>
      <c r="AT872" s="113"/>
      <c r="AU872" s="113"/>
      <c r="AV872" s="113"/>
      <c r="AW872" s="113"/>
      <c r="AX872" s="113"/>
      <c r="AY872" s="113"/>
      <c r="AZ872" s="113"/>
      <c r="BA872" s="113"/>
      <c r="BB872" s="113"/>
      <c r="BC872" s="113"/>
      <c r="BD872" s="113"/>
      <c r="BE872" s="113"/>
      <c r="BF872" s="113"/>
      <c r="BG872" s="113"/>
      <c r="BH872" s="113"/>
      <c r="BI872" s="113"/>
      <c r="BJ872" s="113"/>
      <c r="BK872" s="113"/>
      <c r="BL872" s="113"/>
      <c r="BM872" s="113"/>
      <c r="BN872" s="113"/>
      <c r="BO872" s="113"/>
      <c r="BP872" s="113"/>
      <c r="BQ872" s="113"/>
      <c r="BR872" s="113"/>
      <c r="BS872" s="113"/>
      <c r="BT872" s="113"/>
      <c r="BU872" s="113"/>
      <c r="BV872" s="113"/>
      <c r="BW872" s="113"/>
      <c r="BX872" s="113"/>
      <c r="BY872" s="113"/>
      <c r="BZ872" s="113"/>
      <c r="CA872" s="113"/>
      <c r="CB872" s="113"/>
      <c r="CC872" s="113"/>
      <c r="CD872" s="113"/>
      <c r="CE872" s="113"/>
      <c r="CF872" s="113"/>
      <c r="CG872" s="113"/>
      <c r="CH872" s="113"/>
      <c r="CI872" s="113"/>
      <c r="CJ872" s="113"/>
      <c r="CK872" s="113"/>
      <c r="CL872" s="113"/>
      <c r="CM872" s="113"/>
      <c r="CN872" s="113"/>
      <c r="CO872" s="113"/>
      <c r="CP872" s="113"/>
      <c r="CQ872" s="113"/>
      <c r="CR872" s="113"/>
      <c r="CS872" s="113"/>
      <c r="CT872" s="113"/>
      <c r="CU872" s="113"/>
      <c r="CV872" s="113"/>
      <c r="CW872" s="113"/>
      <c r="CX872" s="113"/>
      <c r="CY872" s="113"/>
      <c r="CZ872" s="113"/>
      <c r="DA872" s="113"/>
      <c r="DB872" s="113"/>
      <c r="DC872" s="113"/>
      <c r="DD872" s="113"/>
      <c r="DE872" s="113"/>
      <c r="DF872" s="113"/>
      <c r="DG872" s="113"/>
      <c r="DH872" s="113"/>
      <c r="DI872" s="113"/>
      <c r="DJ872" s="113"/>
      <c r="DK872" s="113"/>
      <c r="DL872" s="113"/>
      <c r="DM872" s="113"/>
      <c r="DN872" s="113"/>
      <c r="DO872" s="113"/>
      <c r="DP872" s="113"/>
      <c r="DQ872" s="113"/>
      <c r="DR872" s="113"/>
      <c r="DS872" s="113"/>
      <c r="DT872" s="113"/>
      <c r="DU872" s="113"/>
      <c r="DV872" s="113"/>
      <c r="DW872" s="113"/>
      <c r="DX872" s="113"/>
      <c r="DY872" s="113"/>
      <c r="DZ872" s="113"/>
      <c r="EA872" s="113"/>
      <c r="EB872" s="113"/>
      <c r="EC872" s="113"/>
      <c r="ED872" s="113"/>
      <c r="EE872" s="113"/>
      <c r="EF872" s="113"/>
      <c r="EG872" s="113"/>
      <c r="EH872" s="113"/>
      <c r="EI872" s="113"/>
      <c r="EJ872" s="113"/>
      <c r="EK872" s="113"/>
      <c r="EL872" s="113"/>
      <c r="EM872" s="113"/>
      <c r="EN872" s="113"/>
      <c r="EO872" s="113"/>
      <c r="EP872" s="113"/>
      <c r="EQ872" s="113"/>
      <c r="ER872" s="113"/>
      <c r="ES872" s="113"/>
      <c r="ET872" s="113"/>
      <c r="EU872" s="113"/>
      <c r="EV872" s="113"/>
      <c r="EW872" s="113"/>
      <c r="EX872" s="113"/>
      <c r="EY872" s="113"/>
      <c r="EZ872" s="113"/>
      <c r="FA872" s="113"/>
      <c r="FB872" s="113"/>
      <c r="FC872" s="113"/>
      <c r="FD872" s="113"/>
      <c r="FE872" s="113"/>
      <c r="FF872" s="113"/>
      <c r="FG872" s="113"/>
      <c r="FH872" s="113"/>
      <c r="FI872" s="113"/>
      <c r="FJ872" s="113"/>
      <c r="FK872" s="113"/>
      <c r="FL872" s="113"/>
      <c r="FM872" s="113"/>
      <c r="FN872" s="113"/>
      <c r="FO872" s="113"/>
      <c r="FP872" s="113"/>
      <c r="FQ872" s="113"/>
      <c r="FR872" s="113"/>
      <c r="FS872" s="113"/>
      <c r="FT872" s="113"/>
      <c r="FU872" s="113"/>
      <c r="FV872" s="113"/>
      <c r="FW872" s="113"/>
      <c r="FX872" s="113"/>
      <c r="FY872" s="113"/>
      <c r="FZ872" s="113"/>
      <c r="GA872" s="113"/>
      <c r="GB872" s="113"/>
      <c r="GC872" s="113"/>
      <c r="GD872" s="113"/>
      <c r="GE872" s="113"/>
      <c r="GF872" s="113"/>
      <c r="GG872" s="113"/>
      <c r="GH872" s="113"/>
      <c r="GI872" s="113"/>
      <c r="GJ872" s="113"/>
      <c r="GK872" s="113"/>
      <c r="GL872" s="113"/>
      <c r="GM872" s="113"/>
      <c r="GN872" s="113"/>
      <c r="GO872" s="113"/>
      <c r="GP872" s="113"/>
      <c r="GQ872" s="113"/>
      <c r="GR872" s="113"/>
      <c r="GS872" s="113"/>
      <c r="GT872" s="113"/>
      <c r="GU872" s="113"/>
      <c r="GV872" s="113"/>
      <c r="GW872" s="113"/>
      <c r="GX872" s="113"/>
      <c r="GY872" s="113"/>
    </row>
    <row r="873" spans="1:207" s="87" customFormat="1" ht="30" customHeight="1" x14ac:dyDescent="0.25">
      <c r="A873" s="330"/>
      <c r="B873" s="332"/>
      <c r="C873" s="358"/>
      <c r="D873" s="316"/>
      <c r="E873" s="371"/>
      <c r="F873" s="318"/>
      <c r="G873" s="318"/>
      <c r="H873" s="320"/>
      <c r="I873" s="312"/>
      <c r="J873" s="320"/>
      <c r="K873" s="231">
        <f t="shared" si="221"/>
        <v>4662727.76</v>
      </c>
      <c r="L873" s="217">
        <v>0</v>
      </c>
      <c r="M873" s="217">
        <v>0</v>
      </c>
      <c r="N873" s="217">
        <v>0</v>
      </c>
      <c r="O873" s="39">
        <f>'[2]Прод. прилож (2)'!$D$1417</f>
        <v>4662727.76</v>
      </c>
      <c r="P873" s="187">
        <f>K873/H872</f>
        <v>10558.71322463768</v>
      </c>
      <c r="Q873" s="41">
        <v>9673</v>
      </c>
      <c r="R873" s="57" t="s">
        <v>35</v>
      </c>
      <c r="S873" s="15"/>
      <c r="T873" s="15"/>
      <c r="U873" s="15"/>
      <c r="V873" s="113"/>
      <c r="W873" s="113"/>
      <c r="X873" s="113"/>
      <c r="Y873" s="113"/>
      <c r="Z873" s="113"/>
      <c r="AA873" s="113"/>
      <c r="AB873" s="113"/>
      <c r="AC873" s="113"/>
      <c r="AD873" s="113"/>
      <c r="AE873" s="113"/>
      <c r="AF873" s="113"/>
      <c r="AG873" s="113"/>
      <c r="AH873" s="113"/>
      <c r="AI873" s="113"/>
      <c r="AJ873" s="113"/>
      <c r="AK873" s="113"/>
      <c r="AL873" s="113"/>
      <c r="AM873" s="113"/>
      <c r="AN873" s="113"/>
      <c r="AO873" s="113"/>
      <c r="AP873" s="113"/>
      <c r="AQ873" s="113"/>
      <c r="AR873" s="113"/>
      <c r="AS873" s="113"/>
      <c r="AT873" s="113"/>
      <c r="AU873" s="113"/>
      <c r="AV873" s="113"/>
      <c r="AW873" s="113"/>
      <c r="AX873" s="113"/>
      <c r="AY873" s="113"/>
      <c r="AZ873" s="113"/>
      <c r="BA873" s="113"/>
      <c r="BB873" s="113"/>
      <c r="BC873" s="113"/>
      <c r="BD873" s="113"/>
      <c r="BE873" s="113"/>
      <c r="BF873" s="113"/>
      <c r="BG873" s="113"/>
      <c r="BH873" s="113"/>
      <c r="BI873" s="113"/>
      <c r="BJ873" s="113"/>
      <c r="BK873" s="113"/>
      <c r="BL873" s="113"/>
      <c r="BM873" s="113"/>
      <c r="BN873" s="113"/>
      <c r="BO873" s="113"/>
      <c r="BP873" s="113"/>
      <c r="BQ873" s="113"/>
      <c r="BR873" s="113"/>
      <c r="BS873" s="113"/>
      <c r="BT873" s="113"/>
      <c r="BU873" s="113"/>
      <c r="BV873" s="113"/>
      <c r="BW873" s="113"/>
      <c r="BX873" s="113"/>
      <c r="BY873" s="113"/>
      <c r="BZ873" s="113"/>
      <c r="CA873" s="113"/>
      <c r="CB873" s="113"/>
      <c r="CC873" s="113"/>
      <c r="CD873" s="113"/>
      <c r="CE873" s="113"/>
      <c r="CF873" s="113"/>
      <c r="CG873" s="113"/>
      <c r="CH873" s="113"/>
      <c r="CI873" s="113"/>
      <c r="CJ873" s="113"/>
      <c r="CK873" s="113"/>
      <c r="CL873" s="113"/>
      <c r="CM873" s="113"/>
      <c r="CN873" s="113"/>
      <c r="CO873" s="113"/>
      <c r="CP873" s="113"/>
      <c r="CQ873" s="113"/>
      <c r="CR873" s="113"/>
      <c r="CS873" s="113"/>
      <c r="CT873" s="113"/>
      <c r="CU873" s="113"/>
      <c r="CV873" s="113"/>
      <c r="CW873" s="113"/>
      <c r="CX873" s="113"/>
      <c r="CY873" s="113"/>
      <c r="CZ873" s="113"/>
      <c r="DA873" s="113"/>
      <c r="DB873" s="113"/>
      <c r="DC873" s="113"/>
      <c r="DD873" s="113"/>
      <c r="DE873" s="113"/>
      <c r="DF873" s="113"/>
      <c r="DG873" s="113"/>
      <c r="DH873" s="113"/>
      <c r="DI873" s="113"/>
      <c r="DJ873" s="113"/>
      <c r="DK873" s="113"/>
      <c r="DL873" s="113"/>
      <c r="DM873" s="113"/>
      <c r="DN873" s="113"/>
      <c r="DO873" s="113"/>
      <c r="DP873" s="113"/>
      <c r="DQ873" s="113"/>
      <c r="DR873" s="113"/>
      <c r="DS873" s="113"/>
      <c r="DT873" s="113"/>
      <c r="DU873" s="113"/>
      <c r="DV873" s="113"/>
      <c r="DW873" s="113"/>
      <c r="DX873" s="113"/>
      <c r="DY873" s="113"/>
      <c r="DZ873" s="113"/>
      <c r="EA873" s="113"/>
      <c r="EB873" s="113"/>
      <c r="EC873" s="113"/>
      <c r="ED873" s="113"/>
      <c r="EE873" s="113"/>
      <c r="EF873" s="113"/>
      <c r="EG873" s="113"/>
      <c r="EH873" s="113"/>
      <c r="EI873" s="113"/>
      <c r="EJ873" s="113"/>
      <c r="EK873" s="113"/>
      <c r="EL873" s="113"/>
      <c r="EM873" s="113"/>
      <c r="EN873" s="113"/>
      <c r="EO873" s="113"/>
      <c r="EP873" s="113"/>
      <c r="EQ873" s="113"/>
      <c r="ER873" s="113"/>
      <c r="ES873" s="113"/>
      <c r="ET873" s="113"/>
      <c r="EU873" s="113"/>
      <c r="EV873" s="113"/>
      <c r="EW873" s="113"/>
      <c r="EX873" s="113"/>
      <c r="EY873" s="113"/>
      <c r="EZ873" s="113"/>
      <c r="FA873" s="113"/>
      <c r="FB873" s="113"/>
      <c r="FC873" s="113"/>
      <c r="FD873" s="113"/>
      <c r="FE873" s="113"/>
      <c r="FF873" s="113"/>
      <c r="FG873" s="113"/>
      <c r="FH873" s="113"/>
      <c r="FI873" s="113"/>
      <c r="FJ873" s="113"/>
      <c r="FK873" s="113"/>
      <c r="FL873" s="113"/>
      <c r="FM873" s="113"/>
      <c r="FN873" s="113"/>
      <c r="FO873" s="113"/>
      <c r="FP873" s="113"/>
      <c r="FQ873" s="113"/>
      <c r="FR873" s="113"/>
      <c r="FS873" s="113"/>
      <c r="FT873" s="113"/>
      <c r="FU873" s="113"/>
      <c r="FV873" s="113"/>
      <c r="FW873" s="113"/>
      <c r="FX873" s="113"/>
      <c r="FY873" s="113"/>
      <c r="FZ873" s="113"/>
      <c r="GA873" s="113"/>
      <c r="GB873" s="113"/>
      <c r="GC873" s="113"/>
      <c r="GD873" s="113"/>
      <c r="GE873" s="113"/>
      <c r="GF873" s="113"/>
      <c r="GG873" s="113"/>
      <c r="GH873" s="113"/>
      <c r="GI873" s="113"/>
      <c r="GJ873" s="113"/>
      <c r="GK873" s="113"/>
      <c r="GL873" s="113"/>
      <c r="GM873" s="113"/>
      <c r="GN873" s="113"/>
      <c r="GO873" s="113"/>
      <c r="GP873" s="113"/>
      <c r="GQ873" s="113"/>
      <c r="GR873" s="113"/>
      <c r="GS873" s="113"/>
      <c r="GT873" s="113"/>
      <c r="GU873" s="113"/>
      <c r="GV873" s="113"/>
      <c r="GW873" s="113"/>
      <c r="GX873" s="113"/>
      <c r="GY873" s="113"/>
    </row>
    <row r="874" spans="1:207" s="87" customFormat="1" ht="30" customHeight="1" x14ac:dyDescent="0.25">
      <c r="A874" s="228">
        <v>672</v>
      </c>
      <c r="B874" s="221" t="s">
        <v>374</v>
      </c>
      <c r="C874" s="200">
        <v>1953</v>
      </c>
      <c r="D874" s="200" t="s">
        <v>141</v>
      </c>
      <c r="E874" s="239" t="s">
        <v>16</v>
      </c>
      <c r="F874" s="215">
        <v>2</v>
      </c>
      <c r="G874" s="215">
        <v>1</v>
      </c>
      <c r="H874" s="217">
        <v>623.70000000000005</v>
      </c>
      <c r="I874" s="213">
        <v>0</v>
      </c>
      <c r="J874" s="213">
        <v>373.59</v>
      </c>
      <c r="K874" s="231">
        <f t="shared" ref="K874" si="239">SUM(L874:O874)</f>
        <v>2978974.06</v>
      </c>
      <c r="L874" s="187">
        <v>0</v>
      </c>
      <c r="M874" s="187">
        <v>0</v>
      </c>
      <c r="N874" s="187">
        <v>0</v>
      </c>
      <c r="O874" s="39">
        <f>'[1]Прод. прилож (2)'!$D$262</f>
        <v>2978974.06</v>
      </c>
      <c r="P874" s="187">
        <f t="shared" ref="P874" si="240">K874/H874</f>
        <v>4776.2931858265192</v>
      </c>
      <c r="Q874" s="41">
        <v>9673</v>
      </c>
      <c r="R874" s="57" t="s">
        <v>33</v>
      </c>
      <c r="S874" s="127"/>
      <c r="T874" s="15"/>
      <c r="U874" s="15"/>
      <c r="V874" s="113"/>
      <c r="W874" s="113"/>
      <c r="X874" s="113"/>
      <c r="Y874" s="113"/>
      <c r="Z874" s="113"/>
      <c r="AA874" s="113"/>
      <c r="AB874" s="113"/>
      <c r="AC874" s="113"/>
      <c r="AD874" s="113"/>
      <c r="AE874" s="113"/>
      <c r="AF874" s="113"/>
      <c r="AG874" s="113"/>
      <c r="AH874" s="113"/>
      <c r="AI874" s="113"/>
      <c r="AJ874" s="113"/>
      <c r="AK874" s="113"/>
      <c r="AL874" s="113"/>
      <c r="AM874" s="113"/>
      <c r="AN874" s="113"/>
      <c r="AO874" s="113"/>
      <c r="AP874" s="113"/>
      <c r="AQ874" s="113"/>
      <c r="AR874" s="113"/>
      <c r="AS874" s="113"/>
      <c r="AT874" s="113"/>
      <c r="AU874" s="113"/>
      <c r="AV874" s="113"/>
      <c r="AW874" s="113"/>
      <c r="AX874" s="113"/>
      <c r="AY874" s="113"/>
      <c r="AZ874" s="113"/>
      <c r="BA874" s="113"/>
      <c r="BB874" s="113"/>
      <c r="BC874" s="113"/>
      <c r="BD874" s="113"/>
      <c r="BE874" s="113"/>
      <c r="BF874" s="113"/>
      <c r="BG874" s="113"/>
      <c r="BH874" s="113"/>
      <c r="BI874" s="113"/>
      <c r="BJ874" s="113"/>
      <c r="BK874" s="113"/>
      <c r="BL874" s="113"/>
      <c r="BM874" s="113"/>
      <c r="BN874" s="113"/>
      <c r="BO874" s="113"/>
      <c r="BP874" s="113"/>
      <c r="BQ874" s="113"/>
      <c r="BR874" s="113"/>
      <c r="BS874" s="113"/>
      <c r="BT874" s="113"/>
      <c r="BU874" s="113"/>
      <c r="BV874" s="113"/>
      <c r="BW874" s="113"/>
      <c r="BX874" s="113"/>
      <c r="BY874" s="113"/>
      <c r="BZ874" s="113"/>
      <c r="CA874" s="113"/>
      <c r="CB874" s="113"/>
      <c r="CC874" s="113"/>
      <c r="CD874" s="113"/>
      <c r="CE874" s="113"/>
      <c r="CF874" s="113"/>
      <c r="CG874" s="113"/>
      <c r="CH874" s="113"/>
      <c r="CI874" s="113"/>
      <c r="CJ874" s="113"/>
      <c r="CK874" s="113"/>
      <c r="CL874" s="113"/>
      <c r="CM874" s="113"/>
      <c r="CN874" s="113"/>
      <c r="CO874" s="113"/>
      <c r="CP874" s="113"/>
      <c r="CQ874" s="113"/>
      <c r="CR874" s="113"/>
      <c r="CS874" s="113"/>
      <c r="CT874" s="113"/>
      <c r="CU874" s="113"/>
      <c r="CV874" s="113"/>
      <c r="CW874" s="113"/>
      <c r="CX874" s="113"/>
      <c r="CY874" s="113"/>
      <c r="CZ874" s="113"/>
      <c r="DA874" s="113"/>
      <c r="DB874" s="113"/>
      <c r="DC874" s="113"/>
      <c r="DD874" s="113"/>
      <c r="DE874" s="113"/>
      <c r="DF874" s="113"/>
      <c r="DG874" s="113"/>
      <c r="DH874" s="113"/>
      <c r="DI874" s="113"/>
      <c r="DJ874" s="113"/>
      <c r="DK874" s="113"/>
      <c r="DL874" s="113"/>
      <c r="DM874" s="113"/>
      <c r="DN874" s="113"/>
      <c r="DO874" s="113"/>
      <c r="DP874" s="113"/>
      <c r="DQ874" s="113"/>
      <c r="DR874" s="113"/>
      <c r="DS874" s="113"/>
      <c r="DT874" s="113"/>
      <c r="DU874" s="113"/>
      <c r="DV874" s="113"/>
      <c r="DW874" s="113"/>
      <c r="DX874" s="113"/>
      <c r="DY874" s="113"/>
      <c r="DZ874" s="113"/>
      <c r="EA874" s="113"/>
      <c r="EB874" s="113"/>
      <c r="EC874" s="113"/>
      <c r="ED874" s="113"/>
      <c r="EE874" s="113"/>
      <c r="EF874" s="113"/>
      <c r="EG874" s="113"/>
      <c r="EH874" s="113"/>
      <c r="EI874" s="113"/>
      <c r="EJ874" s="113"/>
      <c r="EK874" s="113"/>
      <c r="EL874" s="113"/>
      <c r="EM874" s="113"/>
      <c r="EN874" s="113"/>
      <c r="EO874" s="113"/>
      <c r="EP874" s="113"/>
      <c r="EQ874" s="113"/>
      <c r="ER874" s="113"/>
      <c r="ES874" s="113"/>
      <c r="ET874" s="113"/>
      <c r="EU874" s="113"/>
      <c r="EV874" s="113"/>
      <c r="EW874" s="113"/>
      <c r="EX874" s="113"/>
      <c r="EY874" s="113"/>
      <c r="EZ874" s="113"/>
      <c r="FA874" s="113"/>
      <c r="FB874" s="113"/>
      <c r="FC874" s="113"/>
      <c r="FD874" s="113"/>
      <c r="FE874" s="113"/>
      <c r="FF874" s="113"/>
      <c r="FG874" s="113"/>
      <c r="FH874" s="113"/>
      <c r="FI874" s="113"/>
      <c r="FJ874" s="113"/>
      <c r="FK874" s="113"/>
      <c r="FL874" s="113"/>
      <c r="FM874" s="113"/>
      <c r="FN874" s="113"/>
      <c r="FO874" s="113"/>
      <c r="FP874" s="113"/>
      <c r="FQ874" s="113"/>
      <c r="FR874" s="113"/>
      <c r="FS874" s="113"/>
      <c r="FT874" s="113"/>
      <c r="FU874" s="113"/>
      <c r="FV874" s="113"/>
      <c r="FW874" s="113"/>
      <c r="FX874" s="113"/>
      <c r="FY874" s="113"/>
      <c r="FZ874" s="113"/>
      <c r="GA874" s="113"/>
      <c r="GB874" s="113"/>
      <c r="GC874" s="113"/>
      <c r="GD874" s="113"/>
      <c r="GE874" s="113"/>
      <c r="GF874" s="113"/>
      <c r="GG874" s="113"/>
      <c r="GH874" s="113"/>
      <c r="GI874" s="113"/>
      <c r="GJ874" s="113"/>
      <c r="GK874" s="113"/>
      <c r="GL874" s="113"/>
      <c r="GM874" s="113"/>
      <c r="GN874" s="113"/>
      <c r="GO874" s="113"/>
      <c r="GP874" s="113"/>
      <c r="GQ874" s="113"/>
      <c r="GR874" s="113"/>
      <c r="GS874" s="113"/>
      <c r="GT874" s="113"/>
      <c r="GU874" s="113"/>
      <c r="GV874" s="113"/>
      <c r="GW874" s="113"/>
      <c r="GX874" s="113"/>
      <c r="GY874" s="113"/>
    </row>
    <row r="875" spans="1:207" s="89" customFormat="1" ht="30" customHeight="1" x14ac:dyDescent="0.25">
      <c r="A875" s="228">
        <v>673</v>
      </c>
      <c r="B875" s="221" t="s">
        <v>370</v>
      </c>
      <c r="C875" s="239">
        <v>1953</v>
      </c>
      <c r="D875" s="200" t="s">
        <v>141</v>
      </c>
      <c r="E875" s="239" t="s">
        <v>16</v>
      </c>
      <c r="F875" s="215">
        <v>2</v>
      </c>
      <c r="G875" s="215">
        <v>2</v>
      </c>
      <c r="H875" s="217">
        <v>1103.5</v>
      </c>
      <c r="I875" s="213">
        <v>0</v>
      </c>
      <c r="J875" s="213">
        <v>573.5</v>
      </c>
      <c r="K875" s="231">
        <f t="shared" si="221"/>
        <v>2895772</v>
      </c>
      <c r="L875" s="187">
        <v>0</v>
      </c>
      <c r="M875" s="187">
        <v>0</v>
      </c>
      <c r="N875" s="187">
        <v>0</v>
      </c>
      <c r="O875" s="39">
        <f>'[1]Прод. прилож (2)'!$D$777</f>
        <v>2895772</v>
      </c>
      <c r="P875" s="187">
        <f t="shared" si="224"/>
        <v>2624.1703670140464</v>
      </c>
      <c r="Q875" s="41">
        <v>9673</v>
      </c>
      <c r="R875" s="57" t="s">
        <v>34</v>
      </c>
      <c r="S875" s="14"/>
      <c r="T875" s="14"/>
      <c r="U875" s="14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  <c r="GO875" s="2"/>
      <c r="GP875" s="2"/>
      <c r="GQ875" s="2"/>
      <c r="GR875" s="2"/>
      <c r="GS875" s="2"/>
      <c r="GT875" s="2"/>
      <c r="GU875" s="2"/>
      <c r="GV875" s="2"/>
      <c r="GW875" s="2"/>
      <c r="GX875" s="2"/>
      <c r="GY875" s="2"/>
    </row>
    <row r="876" spans="1:207" s="87" customFormat="1" ht="30" customHeight="1" x14ac:dyDescent="0.25">
      <c r="A876" s="228">
        <v>674</v>
      </c>
      <c r="B876" s="221" t="s">
        <v>375</v>
      </c>
      <c r="C876" s="239">
        <v>1965</v>
      </c>
      <c r="D876" s="200" t="s">
        <v>141</v>
      </c>
      <c r="E876" s="239" t="s">
        <v>16</v>
      </c>
      <c r="F876" s="215">
        <v>2</v>
      </c>
      <c r="G876" s="215">
        <v>2</v>
      </c>
      <c r="H876" s="217">
        <v>630.20000000000005</v>
      </c>
      <c r="I876" s="213">
        <v>98</v>
      </c>
      <c r="J876" s="213">
        <v>433.7</v>
      </c>
      <c r="K876" s="231">
        <f t="shared" si="221"/>
        <v>32953.839999999997</v>
      </c>
      <c r="L876" s="187">
        <v>0</v>
      </c>
      <c r="M876" s="187">
        <v>0</v>
      </c>
      <c r="N876" s="187">
        <v>0</v>
      </c>
      <c r="O876" s="39">
        <f>'[1]Прод. прилож (2)'!$D$780</f>
        <v>32953.839999999997</v>
      </c>
      <c r="P876" s="187">
        <f t="shared" si="224"/>
        <v>52.291082196128201</v>
      </c>
      <c r="Q876" s="41">
        <v>9673</v>
      </c>
      <c r="R876" s="57" t="s">
        <v>34</v>
      </c>
      <c r="S876" s="15"/>
      <c r="T876" s="15"/>
      <c r="U876" s="15"/>
      <c r="V876" s="113"/>
      <c r="W876" s="113"/>
      <c r="X876" s="113"/>
      <c r="Y876" s="113"/>
      <c r="Z876" s="113"/>
      <c r="AA876" s="113"/>
      <c r="AB876" s="113"/>
      <c r="AC876" s="113"/>
      <c r="AD876" s="113"/>
      <c r="AE876" s="113"/>
      <c r="AF876" s="113"/>
      <c r="AG876" s="113"/>
      <c r="AH876" s="113"/>
      <c r="AI876" s="113"/>
      <c r="AJ876" s="113"/>
      <c r="AK876" s="113"/>
      <c r="AL876" s="113"/>
      <c r="AM876" s="113"/>
      <c r="AN876" s="113"/>
      <c r="AO876" s="113"/>
      <c r="AP876" s="113"/>
      <c r="AQ876" s="113"/>
      <c r="AR876" s="113"/>
      <c r="AS876" s="113"/>
      <c r="AT876" s="113"/>
      <c r="AU876" s="113"/>
      <c r="AV876" s="113"/>
      <c r="AW876" s="113"/>
      <c r="AX876" s="113"/>
      <c r="AY876" s="113"/>
      <c r="AZ876" s="113"/>
      <c r="BA876" s="113"/>
      <c r="BB876" s="113"/>
      <c r="BC876" s="113"/>
      <c r="BD876" s="113"/>
      <c r="BE876" s="113"/>
      <c r="BF876" s="113"/>
      <c r="BG876" s="113"/>
      <c r="BH876" s="113"/>
      <c r="BI876" s="113"/>
      <c r="BJ876" s="113"/>
      <c r="BK876" s="113"/>
      <c r="BL876" s="113"/>
      <c r="BM876" s="113"/>
      <c r="BN876" s="113"/>
      <c r="BO876" s="113"/>
      <c r="BP876" s="113"/>
      <c r="BQ876" s="113"/>
      <c r="BR876" s="113"/>
      <c r="BS876" s="113"/>
      <c r="BT876" s="113"/>
      <c r="BU876" s="113"/>
      <c r="BV876" s="113"/>
      <c r="BW876" s="113"/>
      <c r="BX876" s="113"/>
      <c r="BY876" s="113"/>
      <c r="BZ876" s="113"/>
      <c r="CA876" s="113"/>
      <c r="CB876" s="113"/>
      <c r="CC876" s="113"/>
      <c r="CD876" s="113"/>
      <c r="CE876" s="113"/>
      <c r="CF876" s="113"/>
      <c r="CG876" s="113"/>
      <c r="CH876" s="113"/>
      <c r="CI876" s="113"/>
      <c r="CJ876" s="113"/>
      <c r="CK876" s="113"/>
      <c r="CL876" s="113"/>
      <c r="CM876" s="113"/>
      <c r="CN876" s="113"/>
      <c r="CO876" s="113"/>
      <c r="CP876" s="113"/>
      <c r="CQ876" s="113"/>
      <c r="CR876" s="113"/>
      <c r="CS876" s="113"/>
      <c r="CT876" s="113"/>
      <c r="CU876" s="113"/>
      <c r="CV876" s="113"/>
      <c r="CW876" s="113"/>
      <c r="CX876" s="113"/>
      <c r="CY876" s="113"/>
      <c r="CZ876" s="113"/>
      <c r="DA876" s="113"/>
      <c r="DB876" s="113"/>
      <c r="DC876" s="113"/>
      <c r="DD876" s="113"/>
      <c r="DE876" s="113"/>
      <c r="DF876" s="113"/>
      <c r="DG876" s="113"/>
      <c r="DH876" s="113"/>
      <c r="DI876" s="113"/>
      <c r="DJ876" s="113"/>
      <c r="DK876" s="113"/>
      <c r="DL876" s="113"/>
      <c r="DM876" s="113"/>
      <c r="DN876" s="113"/>
      <c r="DO876" s="113"/>
      <c r="DP876" s="113"/>
      <c r="DQ876" s="113"/>
      <c r="DR876" s="113"/>
      <c r="DS876" s="113"/>
      <c r="DT876" s="113"/>
      <c r="DU876" s="113"/>
      <c r="DV876" s="113"/>
      <c r="DW876" s="113"/>
      <c r="DX876" s="113"/>
      <c r="DY876" s="113"/>
      <c r="DZ876" s="113"/>
      <c r="EA876" s="113"/>
      <c r="EB876" s="113"/>
      <c r="EC876" s="113"/>
      <c r="ED876" s="113"/>
      <c r="EE876" s="113"/>
      <c r="EF876" s="113"/>
      <c r="EG876" s="113"/>
      <c r="EH876" s="113"/>
      <c r="EI876" s="113"/>
      <c r="EJ876" s="113"/>
      <c r="EK876" s="113"/>
      <c r="EL876" s="113"/>
      <c r="EM876" s="113"/>
      <c r="EN876" s="113"/>
      <c r="EO876" s="113"/>
      <c r="EP876" s="113"/>
      <c r="EQ876" s="113"/>
      <c r="ER876" s="113"/>
      <c r="ES876" s="113"/>
      <c r="ET876" s="113"/>
      <c r="EU876" s="113"/>
      <c r="EV876" s="113"/>
      <c r="EW876" s="113"/>
      <c r="EX876" s="113"/>
      <c r="EY876" s="113"/>
      <c r="EZ876" s="113"/>
      <c r="FA876" s="113"/>
      <c r="FB876" s="113"/>
      <c r="FC876" s="113"/>
      <c r="FD876" s="113"/>
      <c r="FE876" s="113"/>
      <c r="FF876" s="113"/>
      <c r="FG876" s="113"/>
      <c r="FH876" s="113"/>
      <c r="FI876" s="113"/>
      <c r="FJ876" s="113"/>
      <c r="FK876" s="113"/>
      <c r="FL876" s="113"/>
      <c r="FM876" s="113"/>
      <c r="FN876" s="113"/>
      <c r="FO876" s="113"/>
      <c r="FP876" s="113"/>
      <c r="FQ876" s="113"/>
      <c r="FR876" s="113"/>
      <c r="FS876" s="113"/>
      <c r="FT876" s="113"/>
      <c r="FU876" s="113"/>
      <c r="FV876" s="113"/>
      <c r="FW876" s="113"/>
      <c r="FX876" s="113"/>
      <c r="FY876" s="113"/>
      <c r="FZ876" s="113"/>
      <c r="GA876" s="113"/>
      <c r="GB876" s="113"/>
      <c r="GC876" s="113"/>
      <c r="GD876" s="113"/>
      <c r="GE876" s="113"/>
      <c r="GF876" s="113"/>
      <c r="GG876" s="113"/>
      <c r="GH876" s="113"/>
      <c r="GI876" s="113"/>
      <c r="GJ876" s="113"/>
      <c r="GK876" s="113"/>
      <c r="GL876" s="113"/>
      <c r="GM876" s="113"/>
      <c r="GN876" s="113"/>
      <c r="GO876" s="113"/>
      <c r="GP876" s="113"/>
      <c r="GQ876" s="113"/>
      <c r="GR876" s="113"/>
      <c r="GS876" s="113"/>
      <c r="GT876" s="113"/>
      <c r="GU876" s="113"/>
      <c r="GV876" s="113"/>
      <c r="GW876" s="113"/>
      <c r="GX876" s="113"/>
      <c r="GY876" s="113"/>
    </row>
    <row r="877" spans="1:207" s="87" customFormat="1" ht="30" customHeight="1" x14ac:dyDescent="0.25">
      <c r="A877" s="329">
        <v>675</v>
      </c>
      <c r="B877" s="327" t="s">
        <v>376</v>
      </c>
      <c r="C877" s="357">
        <v>1965</v>
      </c>
      <c r="D877" s="315" t="s">
        <v>141</v>
      </c>
      <c r="E877" s="357" t="s">
        <v>16</v>
      </c>
      <c r="F877" s="317">
        <v>2</v>
      </c>
      <c r="G877" s="317">
        <v>2</v>
      </c>
      <c r="H877" s="319">
        <v>705.7</v>
      </c>
      <c r="I877" s="311">
        <v>0</v>
      </c>
      <c r="J877" s="311">
        <v>379.5</v>
      </c>
      <c r="K877" s="231">
        <f t="shared" si="221"/>
        <v>27278.05</v>
      </c>
      <c r="L877" s="187">
        <v>0</v>
      </c>
      <c r="M877" s="187">
        <v>0</v>
      </c>
      <c r="N877" s="187">
        <v>0</v>
      </c>
      <c r="O877" s="39">
        <f>'[1]Прод. прилож (2)'!$D$781</f>
        <v>27278.05</v>
      </c>
      <c r="P877" s="187">
        <f t="shared" ref="P877:P926" si="241">K877/H877</f>
        <v>38.653889754853331</v>
      </c>
      <c r="Q877" s="41">
        <v>9673</v>
      </c>
      <c r="R877" s="57" t="s">
        <v>34</v>
      </c>
      <c r="S877" s="15"/>
      <c r="T877" s="15"/>
      <c r="U877" s="15"/>
      <c r="V877" s="113"/>
      <c r="W877" s="113"/>
      <c r="X877" s="113"/>
      <c r="Y877" s="113"/>
      <c r="Z877" s="113"/>
      <c r="AA877" s="113"/>
      <c r="AB877" s="113"/>
      <c r="AC877" s="113"/>
      <c r="AD877" s="113"/>
      <c r="AE877" s="113"/>
      <c r="AF877" s="113"/>
      <c r="AG877" s="113"/>
      <c r="AH877" s="113"/>
      <c r="AI877" s="113"/>
      <c r="AJ877" s="113"/>
      <c r="AK877" s="113"/>
      <c r="AL877" s="113"/>
      <c r="AM877" s="113"/>
      <c r="AN877" s="113"/>
      <c r="AO877" s="113"/>
      <c r="AP877" s="113"/>
      <c r="AQ877" s="113"/>
      <c r="AR877" s="113"/>
      <c r="AS877" s="113"/>
      <c r="AT877" s="113"/>
      <c r="AU877" s="113"/>
      <c r="AV877" s="113"/>
      <c r="AW877" s="113"/>
      <c r="AX877" s="113"/>
      <c r="AY877" s="113"/>
      <c r="AZ877" s="113"/>
      <c r="BA877" s="113"/>
      <c r="BB877" s="113"/>
      <c r="BC877" s="113"/>
      <c r="BD877" s="113"/>
      <c r="BE877" s="113"/>
      <c r="BF877" s="113"/>
      <c r="BG877" s="113"/>
      <c r="BH877" s="113"/>
      <c r="BI877" s="113"/>
      <c r="BJ877" s="113"/>
      <c r="BK877" s="113"/>
      <c r="BL877" s="113"/>
      <c r="BM877" s="113"/>
      <c r="BN877" s="113"/>
      <c r="BO877" s="113"/>
      <c r="BP877" s="113"/>
      <c r="BQ877" s="113"/>
      <c r="BR877" s="113"/>
      <c r="BS877" s="113"/>
      <c r="BT877" s="113"/>
      <c r="BU877" s="113"/>
      <c r="BV877" s="113"/>
      <c r="BW877" s="113"/>
      <c r="BX877" s="113"/>
      <c r="BY877" s="113"/>
      <c r="BZ877" s="113"/>
      <c r="CA877" s="113"/>
      <c r="CB877" s="113"/>
      <c r="CC877" s="113"/>
      <c r="CD877" s="113"/>
      <c r="CE877" s="113"/>
      <c r="CF877" s="113"/>
      <c r="CG877" s="113"/>
      <c r="CH877" s="113"/>
      <c r="CI877" s="113"/>
      <c r="CJ877" s="113"/>
      <c r="CK877" s="113"/>
      <c r="CL877" s="113"/>
      <c r="CM877" s="113"/>
      <c r="CN877" s="113"/>
      <c r="CO877" s="113"/>
      <c r="CP877" s="113"/>
      <c r="CQ877" s="113"/>
      <c r="CR877" s="113"/>
      <c r="CS877" s="113"/>
      <c r="CT877" s="113"/>
      <c r="CU877" s="113"/>
      <c r="CV877" s="113"/>
      <c r="CW877" s="113"/>
      <c r="CX877" s="113"/>
      <c r="CY877" s="113"/>
      <c r="CZ877" s="113"/>
      <c r="DA877" s="113"/>
      <c r="DB877" s="113"/>
      <c r="DC877" s="113"/>
      <c r="DD877" s="113"/>
      <c r="DE877" s="113"/>
      <c r="DF877" s="113"/>
      <c r="DG877" s="113"/>
      <c r="DH877" s="113"/>
      <c r="DI877" s="113"/>
      <c r="DJ877" s="113"/>
      <c r="DK877" s="113"/>
      <c r="DL877" s="113"/>
      <c r="DM877" s="113"/>
      <c r="DN877" s="113"/>
      <c r="DO877" s="113"/>
      <c r="DP877" s="113"/>
      <c r="DQ877" s="113"/>
      <c r="DR877" s="113"/>
      <c r="DS877" s="113"/>
      <c r="DT877" s="113"/>
      <c r="DU877" s="113"/>
      <c r="DV877" s="113"/>
      <c r="DW877" s="113"/>
      <c r="DX877" s="113"/>
      <c r="DY877" s="113"/>
      <c r="DZ877" s="113"/>
      <c r="EA877" s="113"/>
      <c r="EB877" s="113"/>
      <c r="EC877" s="113"/>
      <c r="ED877" s="113"/>
      <c r="EE877" s="113"/>
      <c r="EF877" s="113"/>
      <c r="EG877" s="113"/>
      <c r="EH877" s="113"/>
      <c r="EI877" s="113"/>
      <c r="EJ877" s="113"/>
      <c r="EK877" s="113"/>
      <c r="EL877" s="113"/>
      <c r="EM877" s="113"/>
      <c r="EN877" s="113"/>
      <c r="EO877" s="113"/>
      <c r="EP877" s="113"/>
      <c r="EQ877" s="113"/>
      <c r="ER877" s="113"/>
      <c r="ES877" s="113"/>
      <c r="ET877" s="113"/>
      <c r="EU877" s="113"/>
      <c r="EV877" s="113"/>
      <c r="EW877" s="113"/>
      <c r="EX877" s="113"/>
      <c r="EY877" s="113"/>
      <c r="EZ877" s="113"/>
      <c r="FA877" s="113"/>
      <c r="FB877" s="113"/>
      <c r="FC877" s="113"/>
      <c r="FD877" s="113"/>
      <c r="FE877" s="113"/>
      <c r="FF877" s="113"/>
      <c r="FG877" s="113"/>
      <c r="FH877" s="113"/>
      <c r="FI877" s="113"/>
      <c r="FJ877" s="113"/>
      <c r="FK877" s="113"/>
      <c r="FL877" s="113"/>
      <c r="FM877" s="113"/>
      <c r="FN877" s="113"/>
      <c r="FO877" s="113"/>
      <c r="FP877" s="113"/>
      <c r="FQ877" s="113"/>
      <c r="FR877" s="113"/>
      <c r="FS877" s="113"/>
      <c r="FT877" s="113"/>
      <c r="FU877" s="113"/>
      <c r="FV877" s="113"/>
      <c r="FW877" s="113"/>
      <c r="FX877" s="113"/>
      <c r="FY877" s="113"/>
      <c r="FZ877" s="113"/>
      <c r="GA877" s="113"/>
      <c r="GB877" s="113"/>
      <c r="GC877" s="113"/>
      <c r="GD877" s="113"/>
      <c r="GE877" s="113"/>
      <c r="GF877" s="113"/>
      <c r="GG877" s="113"/>
      <c r="GH877" s="113"/>
      <c r="GI877" s="113"/>
      <c r="GJ877" s="113"/>
      <c r="GK877" s="113"/>
      <c r="GL877" s="113"/>
      <c r="GM877" s="113"/>
      <c r="GN877" s="113"/>
      <c r="GO877" s="113"/>
      <c r="GP877" s="113"/>
      <c r="GQ877" s="113"/>
      <c r="GR877" s="113"/>
      <c r="GS877" s="113"/>
      <c r="GT877" s="113"/>
      <c r="GU877" s="113"/>
      <c r="GV877" s="113"/>
      <c r="GW877" s="113"/>
      <c r="GX877" s="113"/>
      <c r="GY877" s="113"/>
    </row>
    <row r="878" spans="1:207" s="89" customFormat="1" ht="30" customHeight="1" x14ac:dyDescent="0.25">
      <c r="A878" s="330"/>
      <c r="B878" s="328"/>
      <c r="C878" s="358"/>
      <c r="D878" s="316"/>
      <c r="E878" s="358"/>
      <c r="F878" s="318"/>
      <c r="G878" s="318"/>
      <c r="H878" s="320"/>
      <c r="I878" s="312"/>
      <c r="J878" s="312"/>
      <c r="K878" s="231">
        <f t="shared" si="221"/>
        <v>2956625</v>
      </c>
      <c r="L878" s="217">
        <v>0</v>
      </c>
      <c r="M878" s="217">
        <v>0</v>
      </c>
      <c r="N878" s="217">
        <v>0</v>
      </c>
      <c r="O878" s="39">
        <f>'[2]Прод. прилож (2)'!$D$1418</f>
        <v>2956625</v>
      </c>
      <c r="P878" s="187">
        <f>K878/H877</f>
        <v>4189.6344055547679</v>
      </c>
      <c r="Q878" s="41">
        <v>9673</v>
      </c>
      <c r="R878" s="57" t="s">
        <v>35</v>
      </c>
      <c r="S878" s="14"/>
      <c r="T878" s="14"/>
      <c r="U878" s="14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  <c r="FI878" s="2"/>
      <c r="FJ878" s="2"/>
      <c r="FK878" s="2"/>
      <c r="FL878" s="2"/>
      <c r="FM878" s="2"/>
      <c r="FN878" s="2"/>
      <c r="FO878" s="2"/>
      <c r="FP878" s="2"/>
      <c r="FQ878" s="2"/>
      <c r="FR878" s="2"/>
      <c r="FS878" s="2"/>
      <c r="FT878" s="2"/>
      <c r="FU878" s="2"/>
      <c r="FV878" s="2"/>
      <c r="FW878" s="2"/>
      <c r="FX878" s="2"/>
      <c r="FY878" s="2"/>
      <c r="FZ878" s="2"/>
      <c r="GA878" s="2"/>
      <c r="GB878" s="2"/>
      <c r="GC878" s="2"/>
      <c r="GD878" s="2"/>
      <c r="GE878" s="2"/>
      <c r="GF878" s="2"/>
      <c r="GG878" s="2"/>
      <c r="GH878" s="2"/>
      <c r="GI878" s="2"/>
      <c r="GJ878" s="2"/>
      <c r="GK878" s="2"/>
      <c r="GL878" s="2"/>
      <c r="GM878" s="2"/>
      <c r="GN878" s="2"/>
      <c r="GO878" s="2"/>
      <c r="GP878" s="2"/>
      <c r="GQ878" s="2"/>
      <c r="GR878" s="2"/>
      <c r="GS878" s="2"/>
      <c r="GT878" s="2"/>
      <c r="GU878" s="2"/>
      <c r="GV878" s="2"/>
      <c r="GW878" s="2"/>
      <c r="GX878" s="2"/>
      <c r="GY878" s="2"/>
    </row>
    <row r="879" spans="1:207" s="82" customFormat="1" ht="30" customHeight="1" x14ac:dyDescent="0.25">
      <c r="A879" s="228">
        <v>676</v>
      </c>
      <c r="B879" s="221" t="s">
        <v>377</v>
      </c>
      <c r="C879" s="239">
        <v>1963</v>
      </c>
      <c r="D879" s="200" t="s">
        <v>141</v>
      </c>
      <c r="E879" s="239" t="s">
        <v>16</v>
      </c>
      <c r="F879" s="215">
        <v>2</v>
      </c>
      <c r="G879" s="215">
        <v>2</v>
      </c>
      <c r="H879" s="217">
        <v>716.1</v>
      </c>
      <c r="I879" s="213">
        <v>0</v>
      </c>
      <c r="J879" s="213">
        <v>383.8</v>
      </c>
      <c r="K879" s="231">
        <f t="shared" si="221"/>
        <v>27278.05</v>
      </c>
      <c r="L879" s="187">
        <v>0</v>
      </c>
      <c r="M879" s="187">
        <v>0</v>
      </c>
      <c r="N879" s="187">
        <v>0</v>
      </c>
      <c r="O879" s="39">
        <f>'[1]Прод. прилож (2)'!$D$782</f>
        <v>27278.05</v>
      </c>
      <c r="P879" s="187">
        <f t="shared" si="241"/>
        <v>38.09251501186985</v>
      </c>
      <c r="Q879" s="41">
        <v>9673</v>
      </c>
      <c r="R879" s="57" t="s">
        <v>34</v>
      </c>
      <c r="S879" s="14"/>
      <c r="T879" s="14"/>
      <c r="U879" s="14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  <c r="FR879" s="2"/>
      <c r="FS879" s="2"/>
      <c r="FT879" s="2"/>
      <c r="FU879" s="2"/>
      <c r="FV879" s="2"/>
      <c r="FW879" s="2"/>
      <c r="FX879" s="2"/>
      <c r="FY879" s="2"/>
      <c r="FZ879" s="2"/>
      <c r="GA879" s="2"/>
      <c r="GB879" s="2"/>
      <c r="GC879" s="2"/>
      <c r="GD879" s="2"/>
      <c r="GE879" s="2"/>
      <c r="GF879" s="2"/>
      <c r="GG879" s="2"/>
      <c r="GH879" s="2"/>
      <c r="GI879" s="2"/>
      <c r="GJ879" s="2"/>
      <c r="GK879" s="2"/>
      <c r="GL879" s="2"/>
      <c r="GM879" s="2"/>
      <c r="GN879" s="2"/>
      <c r="GO879" s="2"/>
      <c r="GP879" s="2"/>
      <c r="GQ879" s="2"/>
      <c r="GR879" s="2"/>
      <c r="GS879" s="2"/>
      <c r="GT879" s="2"/>
      <c r="GU879" s="2"/>
      <c r="GV879" s="2"/>
      <c r="GW879" s="2"/>
      <c r="GX879" s="2"/>
      <c r="GY879" s="2"/>
    </row>
    <row r="880" spans="1:207" s="87" customFormat="1" ht="30" customHeight="1" x14ac:dyDescent="0.25">
      <c r="A880" s="228">
        <v>677</v>
      </c>
      <c r="B880" s="78" t="s">
        <v>378</v>
      </c>
      <c r="C880" s="47">
        <v>1965</v>
      </c>
      <c r="D880" s="229" t="s">
        <v>141</v>
      </c>
      <c r="E880" s="47" t="s">
        <v>16</v>
      </c>
      <c r="F880" s="26">
        <v>2</v>
      </c>
      <c r="G880" s="26">
        <v>2</v>
      </c>
      <c r="H880" s="217">
        <v>717.86</v>
      </c>
      <c r="I880" s="116">
        <v>0</v>
      </c>
      <c r="J880" s="116">
        <v>377.76</v>
      </c>
      <c r="K880" s="231">
        <f t="shared" si="221"/>
        <v>27278.05</v>
      </c>
      <c r="L880" s="187">
        <v>0</v>
      </c>
      <c r="M880" s="187">
        <v>0</v>
      </c>
      <c r="N880" s="187">
        <v>0</v>
      </c>
      <c r="O880" s="39">
        <f>'[1]Прод. прилож (2)'!$D$783</f>
        <v>27278.05</v>
      </c>
      <c r="P880" s="187">
        <f t="shared" si="241"/>
        <v>37.999122391552667</v>
      </c>
      <c r="Q880" s="41">
        <v>9673</v>
      </c>
      <c r="R880" s="57" t="s">
        <v>34</v>
      </c>
      <c r="S880" s="15"/>
      <c r="T880" s="15"/>
      <c r="U880" s="15"/>
      <c r="V880" s="113"/>
      <c r="W880" s="113"/>
      <c r="X880" s="113"/>
      <c r="Y880" s="113"/>
      <c r="Z880" s="113"/>
      <c r="AA880" s="113"/>
      <c r="AB880" s="113"/>
      <c r="AC880" s="113"/>
      <c r="AD880" s="113"/>
      <c r="AE880" s="113"/>
      <c r="AF880" s="113"/>
      <c r="AG880" s="113"/>
      <c r="AH880" s="113"/>
      <c r="AI880" s="113"/>
      <c r="AJ880" s="113"/>
      <c r="AK880" s="113"/>
      <c r="AL880" s="113"/>
      <c r="AM880" s="113"/>
      <c r="AN880" s="113"/>
      <c r="AO880" s="113"/>
      <c r="AP880" s="113"/>
      <c r="AQ880" s="113"/>
      <c r="AR880" s="113"/>
      <c r="AS880" s="113"/>
      <c r="AT880" s="113"/>
      <c r="AU880" s="113"/>
      <c r="AV880" s="113"/>
      <c r="AW880" s="113"/>
      <c r="AX880" s="113"/>
      <c r="AY880" s="113"/>
      <c r="AZ880" s="113"/>
      <c r="BA880" s="113"/>
      <c r="BB880" s="113"/>
      <c r="BC880" s="113"/>
      <c r="BD880" s="113"/>
      <c r="BE880" s="113"/>
      <c r="BF880" s="113"/>
      <c r="BG880" s="113"/>
      <c r="BH880" s="113"/>
      <c r="BI880" s="113"/>
      <c r="BJ880" s="113"/>
      <c r="BK880" s="113"/>
      <c r="BL880" s="113"/>
      <c r="BM880" s="113"/>
      <c r="BN880" s="113"/>
      <c r="BO880" s="113"/>
      <c r="BP880" s="113"/>
      <c r="BQ880" s="113"/>
      <c r="BR880" s="113"/>
      <c r="BS880" s="113"/>
      <c r="BT880" s="113"/>
      <c r="BU880" s="113"/>
      <c r="BV880" s="113"/>
      <c r="BW880" s="113"/>
      <c r="BX880" s="113"/>
      <c r="BY880" s="113"/>
      <c r="BZ880" s="113"/>
      <c r="CA880" s="113"/>
      <c r="CB880" s="113"/>
      <c r="CC880" s="113"/>
      <c r="CD880" s="113"/>
      <c r="CE880" s="113"/>
      <c r="CF880" s="113"/>
      <c r="CG880" s="113"/>
      <c r="CH880" s="113"/>
      <c r="CI880" s="113"/>
      <c r="CJ880" s="113"/>
      <c r="CK880" s="113"/>
      <c r="CL880" s="113"/>
      <c r="CM880" s="113"/>
      <c r="CN880" s="113"/>
      <c r="CO880" s="113"/>
      <c r="CP880" s="113"/>
      <c r="CQ880" s="113"/>
      <c r="CR880" s="113"/>
      <c r="CS880" s="113"/>
      <c r="CT880" s="113"/>
      <c r="CU880" s="113"/>
      <c r="CV880" s="113"/>
      <c r="CW880" s="113"/>
      <c r="CX880" s="113"/>
      <c r="CY880" s="113"/>
      <c r="CZ880" s="113"/>
      <c r="DA880" s="113"/>
      <c r="DB880" s="113"/>
      <c r="DC880" s="113"/>
      <c r="DD880" s="113"/>
      <c r="DE880" s="113"/>
      <c r="DF880" s="113"/>
      <c r="DG880" s="113"/>
      <c r="DH880" s="113"/>
      <c r="DI880" s="113"/>
      <c r="DJ880" s="113"/>
      <c r="DK880" s="113"/>
      <c r="DL880" s="113"/>
      <c r="DM880" s="113"/>
      <c r="DN880" s="113"/>
      <c r="DO880" s="113"/>
      <c r="DP880" s="113"/>
      <c r="DQ880" s="113"/>
      <c r="DR880" s="113"/>
      <c r="DS880" s="113"/>
      <c r="DT880" s="113"/>
      <c r="DU880" s="113"/>
      <c r="DV880" s="113"/>
      <c r="DW880" s="113"/>
      <c r="DX880" s="113"/>
      <c r="DY880" s="113"/>
      <c r="DZ880" s="113"/>
      <c r="EA880" s="113"/>
      <c r="EB880" s="113"/>
      <c r="EC880" s="113"/>
      <c r="ED880" s="113"/>
      <c r="EE880" s="113"/>
      <c r="EF880" s="113"/>
      <c r="EG880" s="113"/>
      <c r="EH880" s="113"/>
      <c r="EI880" s="113"/>
      <c r="EJ880" s="113"/>
      <c r="EK880" s="113"/>
      <c r="EL880" s="113"/>
      <c r="EM880" s="113"/>
      <c r="EN880" s="113"/>
      <c r="EO880" s="113"/>
      <c r="EP880" s="113"/>
      <c r="EQ880" s="113"/>
      <c r="ER880" s="113"/>
      <c r="ES880" s="113"/>
      <c r="ET880" s="113"/>
      <c r="EU880" s="113"/>
      <c r="EV880" s="113"/>
      <c r="EW880" s="113"/>
      <c r="EX880" s="113"/>
      <c r="EY880" s="113"/>
      <c r="EZ880" s="113"/>
      <c r="FA880" s="113"/>
      <c r="FB880" s="113"/>
      <c r="FC880" s="113"/>
      <c r="FD880" s="113"/>
      <c r="FE880" s="113"/>
      <c r="FF880" s="113"/>
      <c r="FG880" s="113"/>
      <c r="FH880" s="113"/>
      <c r="FI880" s="113"/>
      <c r="FJ880" s="113"/>
      <c r="FK880" s="113"/>
      <c r="FL880" s="113"/>
      <c r="FM880" s="113"/>
      <c r="FN880" s="113"/>
      <c r="FO880" s="113"/>
      <c r="FP880" s="113"/>
      <c r="FQ880" s="113"/>
      <c r="FR880" s="113"/>
      <c r="FS880" s="113"/>
      <c r="FT880" s="113"/>
      <c r="FU880" s="113"/>
      <c r="FV880" s="113"/>
      <c r="FW880" s="113"/>
      <c r="FX880" s="113"/>
      <c r="FY880" s="113"/>
      <c r="FZ880" s="113"/>
      <c r="GA880" s="113"/>
      <c r="GB880" s="113"/>
      <c r="GC880" s="113"/>
      <c r="GD880" s="113"/>
      <c r="GE880" s="113"/>
      <c r="GF880" s="113"/>
      <c r="GG880" s="113"/>
      <c r="GH880" s="113"/>
      <c r="GI880" s="113"/>
      <c r="GJ880" s="113"/>
      <c r="GK880" s="113"/>
      <c r="GL880" s="113"/>
      <c r="GM880" s="113"/>
      <c r="GN880" s="113"/>
      <c r="GO880" s="113"/>
      <c r="GP880" s="113"/>
      <c r="GQ880" s="113"/>
      <c r="GR880" s="113"/>
      <c r="GS880" s="113"/>
      <c r="GT880" s="113"/>
      <c r="GU880" s="113"/>
      <c r="GV880" s="113"/>
      <c r="GW880" s="113"/>
      <c r="GX880" s="113"/>
      <c r="GY880" s="113"/>
    </row>
    <row r="881" spans="1:207" s="87" customFormat="1" ht="30" customHeight="1" x14ac:dyDescent="0.25">
      <c r="A881" s="228">
        <v>678</v>
      </c>
      <c r="B881" s="221" t="s">
        <v>379</v>
      </c>
      <c r="C881" s="239">
        <v>1965</v>
      </c>
      <c r="D881" s="200" t="s">
        <v>141</v>
      </c>
      <c r="E881" s="239" t="s">
        <v>16</v>
      </c>
      <c r="F881" s="202">
        <v>2</v>
      </c>
      <c r="G881" s="202">
        <v>2</v>
      </c>
      <c r="H881" s="217">
        <v>705.5</v>
      </c>
      <c r="I881" s="217">
        <v>0</v>
      </c>
      <c r="J881" s="217">
        <v>377.3</v>
      </c>
      <c r="K881" s="231">
        <f t="shared" si="221"/>
        <v>26048.16</v>
      </c>
      <c r="L881" s="187">
        <v>0</v>
      </c>
      <c r="M881" s="187">
        <v>0</v>
      </c>
      <c r="N881" s="187">
        <v>0</v>
      </c>
      <c r="O881" s="39">
        <f>'[2]Прод. прилож (2)'!$D$1419</f>
        <v>26048.16</v>
      </c>
      <c r="P881" s="187">
        <f t="shared" si="241"/>
        <v>36.921559177888021</v>
      </c>
      <c r="Q881" s="41">
        <v>9673</v>
      </c>
      <c r="R881" s="57" t="s">
        <v>35</v>
      </c>
      <c r="S881" s="15"/>
      <c r="T881" s="15"/>
      <c r="U881" s="15"/>
      <c r="V881" s="113"/>
      <c r="W881" s="113"/>
      <c r="X881" s="113"/>
      <c r="Y881" s="113"/>
      <c r="Z881" s="113"/>
      <c r="AA881" s="113"/>
      <c r="AB881" s="113"/>
      <c r="AC881" s="113"/>
      <c r="AD881" s="113"/>
      <c r="AE881" s="113"/>
      <c r="AF881" s="113"/>
      <c r="AG881" s="113"/>
      <c r="AH881" s="113"/>
      <c r="AI881" s="113"/>
      <c r="AJ881" s="113"/>
      <c r="AK881" s="113"/>
      <c r="AL881" s="113"/>
      <c r="AM881" s="113"/>
      <c r="AN881" s="113"/>
      <c r="AO881" s="113"/>
      <c r="AP881" s="113"/>
      <c r="AQ881" s="113"/>
      <c r="AR881" s="113"/>
      <c r="AS881" s="113"/>
      <c r="AT881" s="113"/>
      <c r="AU881" s="113"/>
      <c r="AV881" s="113"/>
      <c r="AW881" s="113"/>
      <c r="AX881" s="113"/>
      <c r="AY881" s="113"/>
      <c r="AZ881" s="113"/>
      <c r="BA881" s="113"/>
      <c r="BB881" s="113"/>
      <c r="BC881" s="113"/>
      <c r="BD881" s="113"/>
      <c r="BE881" s="113"/>
      <c r="BF881" s="113"/>
      <c r="BG881" s="113"/>
      <c r="BH881" s="113"/>
      <c r="BI881" s="113"/>
      <c r="BJ881" s="113"/>
      <c r="BK881" s="113"/>
      <c r="BL881" s="113"/>
      <c r="BM881" s="113"/>
      <c r="BN881" s="113"/>
      <c r="BO881" s="113"/>
      <c r="BP881" s="113"/>
      <c r="BQ881" s="113"/>
      <c r="BR881" s="113"/>
      <c r="BS881" s="113"/>
      <c r="BT881" s="113"/>
      <c r="BU881" s="113"/>
      <c r="BV881" s="113"/>
      <c r="BW881" s="113"/>
      <c r="BX881" s="113"/>
      <c r="BY881" s="113"/>
      <c r="BZ881" s="113"/>
      <c r="CA881" s="113"/>
      <c r="CB881" s="113"/>
      <c r="CC881" s="113"/>
      <c r="CD881" s="113"/>
      <c r="CE881" s="113"/>
      <c r="CF881" s="113"/>
      <c r="CG881" s="113"/>
      <c r="CH881" s="113"/>
      <c r="CI881" s="113"/>
      <c r="CJ881" s="113"/>
      <c r="CK881" s="113"/>
      <c r="CL881" s="113"/>
      <c r="CM881" s="113"/>
      <c r="CN881" s="113"/>
      <c r="CO881" s="113"/>
      <c r="CP881" s="113"/>
      <c r="CQ881" s="113"/>
      <c r="CR881" s="113"/>
      <c r="CS881" s="113"/>
      <c r="CT881" s="113"/>
      <c r="CU881" s="113"/>
      <c r="CV881" s="113"/>
      <c r="CW881" s="113"/>
      <c r="CX881" s="113"/>
      <c r="CY881" s="113"/>
      <c r="CZ881" s="113"/>
      <c r="DA881" s="113"/>
      <c r="DB881" s="113"/>
      <c r="DC881" s="113"/>
      <c r="DD881" s="113"/>
      <c r="DE881" s="113"/>
      <c r="DF881" s="113"/>
      <c r="DG881" s="113"/>
      <c r="DH881" s="113"/>
      <c r="DI881" s="113"/>
      <c r="DJ881" s="113"/>
      <c r="DK881" s="113"/>
      <c r="DL881" s="113"/>
      <c r="DM881" s="113"/>
      <c r="DN881" s="113"/>
      <c r="DO881" s="113"/>
      <c r="DP881" s="113"/>
      <c r="DQ881" s="113"/>
      <c r="DR881" s="113"/>
      <c r="DS881" s="113"/>
      <c r="DT881" s="113"/>
      <c r="DU881" s="113"/>
      <c r="DV881" s="113"/>
      <c r="DW881" s="113"/>
      <c r="DX881" s="113"/>
      <c r="DY881" s="113"/>
      <c r="DZ881" s="113"/>
      <c r="EA881" s="113"/>
      <c r="EB881" s="113"/>
      <c r="EC881" s="113"/>
      <c r="ED881" s="113"/>
      <c r="EE881" s="113"/>
      <c r="EF881" s="113"/>
      <c r="EG881" s="113"/>
      <c r="EH881" s="113"/>
      <c r="EI881" s="113"/>
      <c r="EJ881" s="113"/>
      <c r="EK881" s="113"/>
      <c r="EL881" s="113"/>
      <c r="EM881" s="113"/>
      <c r="EN881" s="113"/>
      <c r="EO881" s="113"/>
      <c r="EP881" s="113"/>
      <c r="EQ881" s="113"/>
      <c r="ER881" s="113"/>
      <c r="ES881" s="113"/>
      <c r="ET881" s="113"/>
      <c r="EU881" s="113"/>
      <c r="EV881" s="113"/>
      <c r="EW881" s="113"/>
      <c r="EX881" s="113"/>
      <c r="EY881" s="113"/>
      <c r="EZ881" s="113"/>
      <c r="FA881" s="113"/>
      <c r="FB881" s="113"/>
      <c r="FC881" s="113"/>
      <c r="FD881" s="113"/>
      <c r="FE881" s="113"/>
      <c r="FF881" s="113"/>
      <c r="FG881" s="113"/>
      <c r="FH881" s="113"/>
      <c r="FI881" s="113"/>
      <c r="FJ881" s="113"/>
      <c r="FK881" s="113"/>
      <c r="FL881" s="113"/>
      <c r="FM881" s="113"/>
      <c r="FN881" s="113"/>
      <c r="FO881" s="113"/>
      <c r="FP881" s="113"/>
      <c r="FQ881" s="113"/>
      <c r="FR881" s="113"/>
      <c r="FS881" s="113"/>
      <c r="FT881" s="113"/>
      <c r="FU881" s="113"/>
      <c r="FV881" s="113"/>
      <c r="FW881" s="113"/>
      <c r="FX881" s="113"/>
      <c r="FY881" s="113"/>
      <c r="FZ881" s="113"/>
      <c r="GA881" s="113"/>
      <c r="GB881" s="113"/>
      <c r="GC881" s="113"/>
      <c r="GD881" s="113"/>
      <c r="GE881" s="113"/>
      <c r="GF881" s="113"/>
      <c r="GG881" s="113"/>
      <c r="GH881" s="113"/>
      <c r="GI881" s="113"/>
      <c r="GJ881" s="113"/>
      <c r="GK881" s="113"/>
      <c r="GL881" s="113"/>
      <c r="GM881" s="113"/>
      <c r="GN881" s="113"/>
      <c r="GO881" s="113"/>
      <c r="GP881" s="113"/>
      <c r="GQ881" s="113"/>
      <c r="GR881" s="113"/>
      <c r="GS881" s="113"/>
      <c r="GT881" s="113"/>
      <c r="GU881" s="113"/>
      <c r="GV881" s="113"/>
      <c r="GW881" s="113"/>
      <c r="GX881" s="113"/>
      <c r="GY881" s="113"/>
    </row>
    <row r="882" spans="1:207" s="87" customFormat="1" ht="30" customHeight="1" x14ac:dyDescent="0.25">
      <c r="A882" s="228">
        <v>679</v>
      </c>
      <c r="B882" s="78" t="s">
        <v>380</v>
      </c>
      <c r="C882" s="47">
        <v>1965</v>
      </c>
      <c r="D882" s="229" t="s">
        <v>141</v>
      </c>
      <c r="E882" s="47" t="s">
        <v>16</v>
      </c>
      <c r="F882" s="184">
        <v>2</v>
      </c>
      <c r="G882" s="184">
        <v>2</v>
      </c>
      <c r="H882" s="217">
        <v>770.3</v>
      </c>
      <c r="I882" s="39">
        <v>0</v>
      </c>
      <c r="J882" s="39">
        <v>381.1</v>
      </c>
      <c r="K882" s="231">
        <f t="shared" si="221"/>
        <v>26048.16</v>
      </c>
      <c r="L882" s="187">
        <v>0</v>
      </c>
      <c r="M882" s="187">
        <v>0</v>
      </c>
      <c r="N882" s="187">
        <v>0</v>
      </c>
      <c r="O882" s="39">
        <f>'[2]Прод. прилож (2)'!$D$1420</f>
        <v>26048.16</v>
      </c>
      <c r="P882" s="187">
        <f t="shared" si="241"/>
        <v>33.815604310009093</v>
      </c>
      <c r="Q882" s="41">
        <v>9673</v>
      </c>
      <c r="R882" s="57" t="s">
        <v>35</v>
      </c>
      <c r="S882" s="15"/>
      <c r="T882" s="15"/>
      <c r="U882" s="15"/>
      <c r="V882" s="113"/>
      <c r="W882" s="113"/>
      <c r="X882" s="113"/>
      <c r="Y882" s="113"/>
      <c r="Z882" s="113"/>
      <c r="AA882" s="113"/>
      <c r="AB882" s="113"/>
      <c r="AC882" s="113"/>
      <c r="AD882" s="113"/>
      <c r="AE882" s="113"/>
      <c r="AF882" s="113"/>
      <c r="AG882" s="113"/>
      <c r="AH882" s="113"/>
      <c r="AI882" s="113"/>
      <c r="AJ882" s="113"/>
      <c r="AK882" s="113"/>
      <c r="AL882" s="113"/>
      <c r="AM882" s="113"/>
      <c r="AN882" s="113"/>
      <c r="AO882" s="113"/>
      <c r="AP882" s="113"/>
      <c r="AQ882" s="113"/>
      <c r="AR882" s="113"/>
      <c r="AS882" s="113"/>
      <c r="AT882" s="113"/>
      <c r="AU882" s="113"/>
      <c r="AV882" s="113"/>
      <c r="AW882" s="113"/>
      <c r="AX882" s="113"/>
      <c r="AY882" s="113"/>
      <c r="AZ882" s="113"/>
      <c r="BA882" s="113"/>
      <c r="BB882" s="113"/>
      <c r="BC882" s="113"/>
      <c r="BD882" s="113"/>
      <c r="BE882" s="113"/>
      <c r="BF882" s="113"/>
      <c r="BG882" s="113"/>
      <c r="BH882" s="113"/>
      <c r="BI882" s="113"/>
      <c r="BJ882" s="113"/>
      <c r="BK882" s="113"/>
      <c r="BL882" s="113"/>
      <c r="BM882" s="113"/>
      <c r="BN882" s="113"/>
      <c r="BO882" s="113"/>
      <c r="BP882" s="113"/>
      <c r="BQ882" s="113"/>
      <c r="BR882" s="113"/>
      <c r="BS882" s="113"/>
      <c r="BT882" s="113"/>
      <c r="BU882" s="113"/>
      <c r="BV882" s="113"/>
      <c r="BW882" s="113"/>
      <c r="BX882" s="113"/>
      <c r="BY882" s="113"/>
      <c r="BZ882" s="113"/>
      <c r="CA882" s="113"/>
      <c r="CB882" s="113"/>
      <c r="CC882" s="113"/>
      <c r="CD882" s="113"/>
      <c r="CE882" s="113"/>
      <c r="CF882" s="113"/>
      <c r="CG882" s="113"/>
      <c r="CH882" s="113"/>
      <c r="CI882" s="113"/>
      <c r="CJ882" s="113"/>
      <c r="CK882" s="113"/>
      <c r="CL882" s="113"/>
      <c r="CM882" s="113"/>
      <c r="CN882" s="113"/>
      <c r="CO882" s="113"/>
      <c r="CP882" s="113"/>
      <c r="CQ882" s="113"/>
      <c r="CR882" s="113"/>
      <c r="CS882" s="113"/>
      <c r="CT882" s="113"/>
      <c r="CU882" s="113"/>
      <c r="CV882" s="113"/>
      <c r="CW882" s="113"/>
      <c r="CX882" s="113"/>
      <c r="CY882" s="113"/>
      <c r="CZ882" s="113"/>
      <c r="DA882" s="113"/>
      <c r="DB882" s="113"/>
      <c r="DC882" s="113"/>
      <c r="DD882" s="113"/>
      <c r="DE882" s="113"/>
      <c r="DF882" s="113"/>
      <c r="DG882" s="113"/>
      <c r="DH882" s="113"/>
      <c r="DI882" s="113"/>
      <c r="DJ882" s="113"/>
      <c r="DK882" s="113"/>
      <c r="DL882" s="113"/>
      <c r="DM882" s="113"/>
      <c r="DN882" s="113"/>
      <c r="DO882" s="113"/>
      <c r="DP882" s="113"/>
      <c r="DQ882" s="113"/>
      <c r="DR882" s="113"/>
      <c r="DS882" s="113"/>
      <c r="DT882" s="113"/>
      <c r="DU882" s="113"/>
      <c r="DV882" s="113"/>
      <c r="DW882" s="113"/>
      <c r="DX882" s="113"/>
      <c r="DY882" s="113"/>
      <c r="DZ882" s="113"/>
      <c r="EA882" s="113"/>
      <c r="EB882" s="113"/>
      <c r="EC882" s="113"/>
      <c r="ED882" s="113"/>
      <c r="EE882" s="113"/>
      <c r="EF882" s="113"/>
      <c r="EG882" s="113"/>
      <c r="EH882" s="113"/>
      <c r="EI882" s="113"/>
      <c r="EJ882" s="113"/>
      <c r="EK882" s="113"/>
      <c r="EL882" s="113"/>
      <c r="EM882" s="113"/>
      <c r="EN882" s="113"/>
      <c r="EO882" s="113"/>
      <c r="EP882" s="113"/>
      <c r="EQ882" s="113"/>
      <c r="ER882" s="113"/>
      <c r="ES882" s="113"/>
      <c r="ET882" s="113"/>
      <c r="EU882" s="113"/>
      <c r="EV882" s="113"/>
      <c r="EW882" s="113"/>
      <c r="EX882" s="113"/>
      <c r="EY882" s="113"/>
      <c r="EZ882" s="113"/>
      <c r="FA882" s="113"/>
      <c r="FB882" s="113"/>
      <c r="FC882" s="113"/>
      <c r="FD882" s="113"/>
      <c r="FE882" s="113"/>
      <c r="FF882" s="113"/>
      <c r="FG882" s="113"/>
      <c r="FH882" s="113"/>
      <c r="FI882" s="113"/>
      <c r="FJ882" s="113"/>
      <c r="FK882" s="113"/>
      <c r="FL882" s="113"/>
      <c r="FM882" s="113"/>
      <c r="FN882" s="113"/>
      <c r="FO882" s="113"/>
      <c r="FP882" s="113"/>
      <c r="FQ882" s="113"/>
      <c r="FR882" s="113"/>
      <c r="FS882" s="113"/>
      <c r="FT882" s="113"/>
      <c r="FU882" s="113"/>
      <c r="FV882" s="113"/>
      <c r="FW882" s="113"/>
      <c r="FX882" s="113"/>
      <c r="FY882" s="113"/>
      <c r="FZ882" s="113"/>
      <c r="GA882" s="113"/>
      <c r="GB882" s="113"/>
      <c r="GC882" s="113"/>
      <c r="GD882" s="113"/>
      <c r="GE882" s="113"/>
      <c r="GF882" s="113"/>
      <c r="GG882" s="113"/>
      <c r="GH882" s="113"/>
      <c r="GI882" s="113"/>
      <c r="GJ882" s="113"/>
      <c r="GK882" s="113"/>
      <c r="GL882" s="113"/>
      <c r="GM882" s="113"/>
      <c r="GN882" s="113"/>
      <c r="GO882" s="113"/>
      <c r="GP882" s="113"/>
      <c r="GQ882" s="113"/>
      <c r="GR882" s="113"/>
      <c r="GS882" s="113"/>
      <c r="GT882" s="113"/>
      <c r="GU882" s="113"/>
      <c r="GV882" s="113"/>
      <c r="GW882" s="113"/>
      <c r="GX882" s="113"/>
      <c r="GY882" s="113"/>
    </row>
    <row r="883" spans="1:207" s="87" customFormat="1" ht="30" customHeight="1" x14ac:dyDescent="0.25">
      <c r="A883" s="228">
        <v>680</v>
      </c>
      <c r="B883" s="78" t="s">
        <v>381</v>
      </c>
      <c r="C883" s="47">
        <v>1962</v>
      </c>
      <c r="D883" s="229" t="s">
        <v>141</v>
      </c>
      <c r="E883" s="229" t="s">
        <v>16</v>
      </c>
      <c r="F883" s="26">
        <v>2</v>
      </c>
      <c r="G883" s="26">
        <v>1</v>
      </c>
      <c r="H883" s="39">
        <v>271.42</v>
      </c>
      <c r="I883" s="116">
        <v>23</v>
      </c>
      <c r="J883" s="116">
        <v>188.9</v>
      </c>
      <c r="K883" s="231">
        <f t="shared" si="221"/>
        <v>1833970.04</v>
      </c>
      <c r="L883" s="187">
        <v>0</v>
      </c>
      <c r="M883" s="187">
        <v>0</v>
      </c>
      <c r="N883" s="187">
        <v>0</v>
      </c>
      <c r="O883" s="39">
        <f>'[1]Прод. прилож (2)'!$D$263</f>
        <v>1833970.04</v>
      </c>
      <c r="P883" s="187">
        <f t="shared" si="241"/>
        <v>6756.9451035295851</v>
      </c>
      <c r="Q883" s="41">
        <v>9673</v>
      </c>
      <c r="R883" s="57" t="s">
        <v>33</v>
      </c>
      <c r="S883" s="127"/>
      <c r="T883" s="15"/>
      <c r="U883" s="15"/>
      <c r="V883" s="113"/>
      <c r="W883" s="113"/>
      <c r="X883" s="113"/>
      <c r="Y883" s="113"/>
      <c r="Z883" s="113"/>
      <c r="AA883" s="113"/>
      <c r="AB883" s="113"/>
      <c r="AC883" s="113"/>
      <c r="AD883" s="113"/>
      <c r="AE883" s="113"/>
      <c r="AF883" s="113"/>
      <c r="AG883" s="113"/>
      <c r="AH883" s="113"/>
      <c r="AI883" s="113"/>
      <c r="AJ883" s="113"/>
      <c r="AK883" s="113"/>
      <c r="AL883" s="113"/>
      <c r="AM883" s="113"/>
      <c r="AN883" s="113"/>
      <c r="AO883" s="113"/>
      <c r="AP883" s="113"/>
      <c r="AQ883" s="113"/>
      <c r="AR883" s="113"/>
      <c r="AS883" s="113"/>
      <c r="AT883" s="113"/>
      <c r="AU883" s="113"/>
      <c r="AV883" s="113"/>
      <c r="AW883" s="113"/>
      <c r="AX883" s="113"/>
      <c r="AY883" s="113"/>
      <c r="AZ883" s="113"/>
      <c r="BA883" s="113"/>
      <c r="BB883" s="113"/>
      <c r="BC883" s="113"/>
      <c r="BD883" s="113"/>
      <c r="BE883" s="113"/>
      <c r="BF883" s="113"/>
      <c r="BG883" s="113"/>
      <c r="BH883" s="113"/>
      <c r="BI883" s="113"/>
      <c r="BJ883" s="113"/>
      <c r="BK883" s="113"/>
      <c r="BL883" s="113"/>
      <c r="BM883" s="113"/>
      <c r="BN883" s="113"/>
      <c r="BO883" s="113"/>
      <c r="BP883" s="113"/>
      <c r="BQ883" s="113"/>
      <c r="BR883" s="113"/>
      <c r="BS883" s="113"/>
      <c r="BT883" s="113"/>
      <c r="BU883" s="113"/>
      <c r="BV883" s="113"/>
      <c r="BW883" s="113"/>
      <c r="BX883" s="113"/>
      <c r="BY883" s="113"/>
      <c r="BZ883" s="113"/>
      <c r="CA883" s="113"/>
      <c r="CB883" s="113"/>
      <c r="CC883" s="113"/>
      <c r="CD883" s="113"/>
      <c r="CE883" s="113"/>
      <c r="CF883" s="113"/>
      <c r="CG883" s="113"/>
      <c r="CH883" s="113"/>
      <c r="CI883" s="113"/>
      <c r="CJ883" s="113"/>
      <c r="CK883" s="113"/>
      <c r="CL883" s="113"/>
      <c r="CM883" s="113"/>
      <c r="CN883" s="113"/>
      <c r="CO883" s="113"/>
      <c r="CP883" s="113"/>
      <c r="CQ883" s="113"/>
      <c r="CR883" s="113"/>
      <c r="CS883" s="113"/>
      <c r="CT883" s="113"/>
      <c r="CU883" s="113"/>
      <c r="CV883" s="113"/>
      <c r="CW883" s="113"/>
      <c r="CX883" s="113"/>
      <c r="CY883" s="113"/>
      <c r="CZ883" s="113"/>
      <c r="DA883" s="113"/>
      <c r="DB883" s="113"/>
      <c r="DC883" s="113"/>
      <c r="DD883" s="113"/>
      <c r="DE883" s="113"/>
      <c r="DF883" s="113"/>
      <c r="DG883" s="113"/>
      <c r="DH883" s="113"/>
      <c r="DI883" s="113"/>
      <c r="DJ883" s="113"/>
      <c r="DK883" s="113"/>
      <c r="DL883" s="113"/>
      <c r="DM883" s="113"/>
      <c r="DN883" s="113"/>
      <c r="DO883" s="113"/>
      <c r="DP883" s="113"/>
      <c r="DQ883" s="113"/>
      <c r="DR883" s="113"/>
      <c r="DS883" s="113"/>
      <c r="DT883" s="113"/>
      <c r="DU883" s="113"/>
      <c r="DV883" s="113"/>
      <c r="DW883" s="113"/>
      <c r="DX883" s="113"/>
      <c r="DY883" s="113"/>
      <c r="DZ883" s="113"/>
      <c r="EA883" s="113"/>
      <c r="EB883" s="113"/>
      <c r="EC883" s="113"/>
      <c r="ED883" s="113"/>
      <c r="EE883" s="113"/>
      <c r="EF883" s="113"/>
      <c r="EG883" s="113"/>
      <c r="EH883" s="113"/>
      <c r="EI883" s="113"/>
      <c r="EJ883" s="113"/>
      <c r="EK883" s="113"/>
      <c r="EL883" s="113"/>
      <c r="EM883" s="113"/>
      <c r="EN883" s="113"/>
      <c r="EO883" s="113"/>
      <c r="EP883" s="113"/>
      <c r="EQ883" s="113"/>
      <c r="ER883" s="113"/>
      <c r="ES883" s="113"/>
      <c r="ET883" s="113"/>
      <c r="EU883" s="113"/>
      <c r="EV883" s="113"/>
      <c r="EW883" s="113"/>
      <c r="EX883" s="113"/>
      <c r="EY883" s="113"/>
      <c r="EZ883" s="113"/>
      <c r="FA883" s="113"/>
      <c r="FB883" s="113"/>
      <c r="FC883" s="113"/>
      <c r="FD883" s="113"/>
      <c r="FE883" s="113"/>
      <c r="FF883" s="113"/>
      <c r="FG883" s="113"/>
      <c r="FH883" s="113"/>
      <c r="FI883" s="113"/>
      <c r="FJ883" s="113"/>
      <c r="FK883" s="113"/>
      <c r="FL883" s="113"/>
      <c r="FM883" s="113"/>
      <c r="FN883" s="113"/>
      <c r="FO883" s="113"/>
      <c r="FP883" s="113"/>
      <c r="FQ883" s="113"/>
      <c r="FR883" s="113"/>
      <c r="FS883" s="113"/>
      <c r="FT883" s="113"/>
      <c r="FU883" s="113"/>
      <c r="FV883" s="113"/>
      <c r="FW883" s="113"/>
      <c r="FX883" s="113"/>
      <c r="FY883" s="113"/>
      <c r="FZ883" s="113"/>
      <c r="GA883" s="113"/>
      <c r="GB883" s="113"/>
      <c r="GC883" s="113"/>
      <c r="GD883" s="113"/>
      <c r="GE883" s="113"/>
      <c r="GF883" s="113"/>
      <c r="GG883" s="113"/>
      <c r="GH883" s="113"/>
      <c r="GI883" s="113"/>
      <c r="GJ883" s="113"/>
      <c r="GK883" s="113"/>
      <c r="GL883" s="113"/>
      <c r="GM883" s="113"/>
      <c r="GN883" s="113"/>
      <c r="GO883" s="113"/>
      <c r="GP883" s="113"/>
      <c r="GQ883" s="113"/>
      <c r="GR883" s="113"/>
      <c r="GS883" s="113"/>
      <c r="GT883" s="113"/>
      <c r="GU883" s="113"/>
      <c r="GV883" s="113"/>
      <c r="GW883" s="113"/>
      <c r="GX883" s="113"/>
      <c r="GY883" s="113"/>
    </row>
    <row r="884" spans="1:207" s="82" customFormat="1" ht="30" customHeight="1" x14ac:dyDescent="0.25">
      <c r="A884" s="228">
        <v>681</v>
      </c>
      <c r="B884" s="221" t="s">
        <v>382</v>
      </c>
      <c r="C884" s="47">
        <v>1966</v>
      </c>
      <c r="D884" s="229" t="s">
        <v>141</v>
      </c>
      <c r="E884" s="47" t="s">
        <v>16</v>
      </c>
      <c r="F884" s="184">
        <v>2</v>
      </c>
      <c r="G884" s="184">
        <v>3</v>
      </c>
      <c r="H884" s="39">
        <v>486.65</v>
      </c>
      <c r="I884" s="39">
        <v>62.5</v>
      </c>
      <c r="J884" s="39">
        <v>315.89999999999998</v>
      </c>
      <c r="K884" s="231">
        <f t="shared" si="221"/>
        <v>27644.02</v>
      </c>
      <c r="L884" s="187">
        <v>0</v>
      </c>
      <c r="M884" s="187">
        <v>0</v>
      </c>
      <c r="N884" s="187">
        <v>0</v>
      </c>
      <c r="O884" s="39">
        <f>'[2]Прод. прилож (2)'!$D$1421</f>
        <v>27644.02</v>
      </c>
      <c r="P884" s="187">
        <f t="shared" si="241"/>
        <v>56.80472618925306</v>
      </c>
      <c r="Q884" s="41">
        <v>9673</v>
      </c>
      <c r="R884" s="57" t="s">
        <v>35</v>
      </c>
      <c r="S884" s="15"/>
      <c r="T884" s="15"/>
      <c r="U884" s="15"/>
      <c r="V884" s="113"/>
      <c r="W884" s="113"/>
      <c r="X884" s="113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  <c r="FR884" s="2"/>
      <c r="FS884" s="2"/>
      <c r="FT884" s="2"/>
      <c r="FU884" s="2"/>
      <c r="FV884" s="2"/>
      <c r="FW884" s="2"/>
      <c r="FX884" s="2"/>
      <c r="FY884" s="2"/>
      <c r="FZ884" s="2"/>
      <c r="GA884" s="2"/>
      <c r="GB884" s="2"/>
      <c r="GC884" s="2"/>
      <c r="GD884" s="2"/>
      <c r="GE884" s="2"/>
      <c r="GF884" s="2"/>
      <c r="GG884" s="2"/>
      <c r="GH884" s="2"/>
      <c r="GI884" s="2"/>
      <c r="GJ884" s="2"/>
      <c r="GK884" s="2"/>
      <c r="GL884" s="2"/>
      <c r="GM884" s="2"/>
      <c r="GN884" s="2"/>
      <c r="GO884" s="2"/>
      <c r="GP884" s="2"/>
      <c r="GQ884" s="2"/>
      <c r="GR884" s="2"/>
      <c r="GS884" s="2"/>
      <c r="GT884" s="2"/>
      <c r="GU884" s="2"/>
      <c r="GV884" s="2"/>
      <c r="GW884" s="2"/>
      <c r="GX884" s="2"/>
      <c r="GY884" s="2"/>
    </row>
    <row r="885" spans="1:207" s="81" customFormat="1" ht="30" customHeight="1" x14ac:dyDescent="0.25">
      <c r="A885" s="228">
        <v>682</v>
      </c>
      <c r="B885" s="221" t="s">
        <v>383</v>
      </c>
      <c r="C885" s="239">
        <v>1965</v>
      </c>
      <c r="D885" s="200" t="s">
        <v>141</v>
      </c>
      <c r="E885" s="239" t="s">
        <v>16</v>
      </c>
      <c r="F885" s="202">
        <v>2</v>
      </c>
      <c r="G885" s="202">
        <v>3</v>
      </c>
      <c r="H885" s="217">
        <v>470.7</v>
      </c>
      <c r="I885" s="217">
        <v>74.7</v>
      </c>
      <c r="J885" s="217">
        <v>296.60000000000002</v>
      </c>
      <c r="K885" s="231">
        <f t="shared" si="221"/>
        <v>28530.7</v>
      </c>
      <c r="L885" s="187">
        <v>0</v>
      </c>
      <c r="M885" s="187">
        <v>0</v>
      </c>
      <c r="N885" s="187">
        <v>0</v>
      </c>
      <c r="O885" s="39">
        <f>'[2]Прод. прилож (2)'!$D$1422</f>
        <v>28530.7</v>
      </c>
      <c r="P885" s="187">
        <f t="shared" si="241"/>
        <v>60.613341831315068</v>
      </c>
      <c r="Q885" s="41">
        <v>9673</v>
      </c>
      <c r="R885" s="57" t="s">
        <v>35</v>
      </c>
      <c r="S885" s="14"/>
      <c r="T885" s="14"/>
      <c r="U885" s="14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  <c r="FE885" s="2"/>
      <c r="FF885" s="2"/>
      <c r="FG885" s="2"/>
      <c r="FH885" s="2"/>
      <c r="FI885" s="2"/>
      <c r="FJ885" s="2"/>
      <c r="FK885" s="2"/>
      <c r="FL885" s="2"/>
      <c r="FM885" s="2"/>
      <c r="FN885" s="2"/>
      <c r="FO885" s="2"/>
      <c r="FP885" s="2"/>
      <c r="FQ885" s="2"/>
      <c r="FR885" s="2"/>
      <c r="FS885" s="2"/>
      <c r="FT885" s="2"/>
      <c r="FU885" s="2"/>
      <c r="FV885" s="2"/>
      <c r="FW885" s="2"/>
      <c r="FX885" s="2"/>
      <c r="FY885" s="2"/>
      <c r="FZ885" s="2"/>
      <c r="GA885" s="2"/>
      <c r="GB885" s="2"/>
      <c r="GC885" s="2"/>
      <c r="GD885" s="2"/>
      <c r="GE885" s="2"/>
      <c r="GF885" s="2"/>
      <c r="GG885" s="2"/>
      <c r="GH885" s="2"/>
      <c r="GI885" s="2"/>
      <c r="GJ885" s="2"/>
      <c r="GK885" s="2"/>
      <c r="GL885" s="2"/>
      <c r="GM885" s="2"/>
      <c r="GN885" s="2"/>
      <c r="GO885" s="2"/>
      <c r="GP885" s="2"/>
      <c r="GQ885" s="2"/>
      <c r="GR885" s="2"/>
      <c r="GS885" s="2"/>
      <c r="GT885" s="2"/>
      <c r="GU885" s="2"/>
      <c r="GV885" s="2"/>
      <c r="GW885" s="2"/>
      <c r="GX885" s="2"/>
      <c r="GY885" s="2"/>
    </row>
    <row r="886" spans="1:207" s="82" customFormat="1" ht="30" customHeight="1" x14ac:dyDescent="0.25">
      <c r="A886" s="329">
        <v>683</v>
      </c>
      <c r="B886" s="327" t="s">
        <v>384</v>
      </c>
      <c r="C886" s="357">
        <v>1963</v>
      </c>
      <c r="D886" s="315" t="s">
        <v>141</v>
      </c>
      <c r="E886" s="357" t="s">
        <v>16</v>
      </c>
      <c r="F886" s="317">
        <v>2</v>
      </c>
      <c r="G886" s="317">
        <v>1</v>
      </c>
      <c r="H886" s="319">
        <v>315.5</v>
      </c>
      <c r="I886" s="311">
        <v>0</v>
      </c>
      <c r="J886" s="311">
        <v>291.2</v>
      </c>
      <c r="K886" s="231">
        <f t="shared" si="221"/>
        <v>15359.34</v>
      </c>
      <c r="L886" s="187">
        <v>0</v>
      </c>
      <c r="M886" s="187">
        <v>0</v>
      </c>
      <c r="N886" s="187">
        <v>0</v>
      </c>
      <c r="O886" s="39">
        <f>'[1]Прод. прилож (2)'!$D$784</f>
        <v>15359.34</v>
      </c>
      <c r="P886" s="187">
        <f t="shared" si="241"/>
        <v>48.682535657686216</v>
      </c>
      <c r="Q886" s="41">
        <v>9673</v>
      </c>
      <c r="R886" s="57" t="s">
        <v>34</v>
      </c>
      <c r="S886" s="14"/>
      <c r="T886" s="14"/>
      <c r="U886" s="14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</row>
    <row r="887" spans="1:207" s="82" customFormat="1" ht="30" customHeight="1" x14ac:dyDescent="0.25">
      <c r="A887" s="330"/>
      <c r="B887" s="328"/>
      <c r="C887" s="358"/>
      <c r="D887" s="316"/>
      <c r="E887" s="358"/>
      <c r="F887" s="318"/>
      <c r="G887" s="318"/>
      <c r="H887" s="320"/>
      <c r="I887" s="312"/>
      <c r="J887" s="312"/>
      <c r="K887" s="231">
        <f t="shared" si="221"/>
        <v>3557918.59</v>
      </c>
      <c r="L887" s="217">
        <v>0</v>
      </c>
      <c r="M887" s="217">
        <v>0</v>
      </c>
      <c r="N887" s="217">
        <v>0</v>
      </c>
      <c r="O887" s="39">
        <f>'[2]Прод. прилож (2)'!$D$1423</f>
        <v>3557918.59</v>
      </c>
      <c r="P887" s="187">
        <f>K887/H886</f>
        <v>11277.079524564184</v>
      </c>
      <c r="Q887" s="41">
        <v>9673</v>
      </c>
      <c r="R887" s="57" t="s">
        <v>35</v>
      </c>
      <c r="S887" s="14"/>
      <c r="T887" s="14"/>
      <c r="U887" s="14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  <c r="GO887" s="2"/>
      <c r="GP887" s="2"/>
      <c r="GQ887" s="2"/>
      <c r="GR887" s="2"/>
      <c r="GS887" s="2"/>
      <c r="GT887" s="2"/>
      <c r="GU887" s="2"/>
      <c r="GV887" s="2"/>
      <c r="GW887" s="2"/>
      <c r="GX887" s="2"/>
      <c r="GY887" s="2"/>
    </row>
    <row r="888" spans="1:207" s="180" customFormat="1" ht="30" customHeight="1" x14ac:dyDescent="0.25">
      <c r="A888" s="313">
        <v>684</v>
      </c>
      <c r="B888" s="327" t="s">
        <v>385</v>
      </c>
      <c r="C888" s="357">
        <v>1947</v>
      </c>
      <c r="D888" s="315" t="s">
        <v>141</v>
      </c>
      <c r="E888" s="315" t="s">
        <v>16</v>
      </c>
      <c r="F888" s="317">
        <v>3</v>
      </c>
      <c r="G888" s="317">
        <v>4</v>
      </c>
      <c r="H888" s="319">
        <v>2244.6999999999998</v>
      </c>
      <c r="I888" s="311">
        <v>218.3</v>
      </c>
      <c r="J888" s="345">
        <v>1091.8</v>
      </c>
      <c r="K888" s="224">
        <f t="shared" si="221"/>
        <v>526431.1</v>
      </c>
      <c r="L888" s="235">
        <v>0</v>
      </c>
      <c r="M888" s="235">
        <v>0</v>
      </c>
      <c r="N888" s="235">
        <v>0</v>
      </c>
      <c r="O888" s="217">
        <f>'[1]Прод. прилож (2)'!$D$264</f>
        <v>526431.1</v>
      </c>
      <c r="P888" s="235">
        <f t="shared" si="241"/>
        <v>234.52180692297412</v>
      </c>
      <c r="Q888" s="237">
        <v>9673</v>
      </c>
      <c r="R888" s="259" t="s">
        <v>33</v>
      </c>
      <c r="S888" s="307"/>
      <c r="T888" s="115"/>
      <c r="U888" s="115"/>
      <c r="V888" s="114"/>
      <c r="W888" s="114"/>
      <c r="X888" s="114"/>
      <c r="Y888" s="114"/>
      <c r="Z888" s="114"/>
      <c r="AA888" s="114"/>
      <c r="AB888" s="114"/>
      <c r="AC888" s="114"/>
      <c r="AD888" s="114"/>
      <c r="AE888" s="114"/>
      <c r="AF888" s="114"/>
      <c r="AG888" s="114"/>
      <c r="AH888" s="114"/>
      <c r="AI888" s="114"/>
      <c r="AJ888" s="114"/>
      <c r="AK888" s="114"/>
      <c r="AL888" s="114"/>
      <c r="AM888" s="114"/>
      <c r="AN888" s="114"/>
      <c r="AO888" s="114"/>
      <c r="AP888" s="114"/>
      <c r="AQ888" s="114"/>
      <c r="AR888" s="114"/>
      <c r="AS888" s="114"/>
      <c r="AT888" s="114"/>
      <c r="AU888" s="114"/>
      <c r="AV888" s="114"/>
      <c r="AW888" s="114"/>
      <c r="AX888" s="114"/>
      <c r="AY888" s="114"/>
      <c r="AZ888" s="114"/>
      <c r="BA888" s="114"/>
      <c r="BB888" s="114"/>
      <c r="BC888" s="114"/>
      <c r="BD888" s="114"/>
      <c r="BE888" s="114"/>
      <c r="BF888" s="114"/>
      <c r="BG888" s="114"/>
      <c r="BH888" s="114"/>
      <c r="BI888" s="114"/>
      <c r="BJ888" s="114"/>
      <c r="BK888" s="114"/>
      <c r="BL888" s="114"/>
      <c r="BM888" s="114"/>
      <c r="BN888" s="114"/>
      <c r="BO888" s="114"/>
      <c r="BP888" s="114"/>
      <c r="BQ888" s="114"/>
      <c r="BR888" s="114"/>
      <c r="BS888" s="114"/>
      <c r="BT888" s="114"/>
      <c r="BU888" s="114"/>
      <c r="BV888" s="114"/>
      <c r="BW888" s="114"/>
      <c r="BX888" s="114"/>
      <c r="BY888" s="114"/>
      <c r="BZ888" s="114"/>
      <c r="CA888" s="114"/>
      <c r="CB888" s="114"/>
      <c r="CC888" s="114"/>
      <c r="CD888" s="114"/>
      <c r="CE888" s="114"/>
      <c r="CF888" s="114"/>
      <c r="CG888" s="114"/>
      <c r="CH888" s="114"/>
      <c r="CI888" s="114"/>
      <c r="CJ888" s="114"/>
      <c r="CK888" s="114"/>
      <c r="CL888" s="114"/>
      <c r="CM888" s="114"/>
      <c r="CN888" s="114"/>
      <c r="CO888" s="114"/>
      <c r="CP888" s="114"/>
      <c r="CQ888" s="114"/>
      <c r="CR888" s="114"/>
      <c r="CS888" s="114"/>
      <c r="CT888" s="114"/>
      <c r="CU888" s="114"/>
      <c r="CV888" s="114"/>
      <c r="CW888" s="114"/>
      <c r="CX888" s="114"/>
      <c r="CY888" s="114"/>
      <c r="CZ888" s="114"/>
      <c r="DA888" s="114"/>
      <c r="DB888" s="114"/>
      <c r="DC888" s="114"/>
      <c r="DD888" s="114"/>
      <c r="DE888" s="114"/>
      <c r="DF888" s="114"/>
      <c r="DG888" s="114"/>
      <c r="DH888" s="114"/>
      <c r="DI888" s="114"/>
      <c r="DJ888" s="114"/>
      <c r="DK888" s="114"/>
      <c r="DL888" s="114"/>
      <c r="DM888" s="114"/>
      <c r="DN888" s="114"/>
      <c r="DO888" s="114"/>
      <c r="DP888" s="114"/>
      <c r="DQ888" s="114"/>
      <c r="DR888" s="114"/>
      <c r="DS888" s="114"/>
      <c r="DT888" s="114"/>
      <c r="DU888" s="114"/>
      <c r="DV888" s="114"/>
      <c r="DW888" s="114"/>
      <c r="DX888" s="114"/>
      <c r="DY888" s="114"/>
      <c r="DZ888" s="114"/>
      <c r="EA888" s="114"/>
      <c r="EB888" s="114"/>
      <c r="EC888" s="114"/>
      <c r="ED888" s="114"/>
      <c r="EE888" s="114"/>
      <c r="EF888" s="114"/>
      <c r="EG888" s="114"/>
      <c r="EH888" s="114"/>
      <c r="EI888" s="114"/>
      <c r="EJ888" s="114"/>
      <c r="EK888" s="114"/>
      <c r="EL888" s="114"/>
      <c r="EM888" s="114"/>
      <c r="EN888" s="114"/>
      <c r="EO888" s="114"/>
      <c r="EP888" s="114"/>
      <c r="EQ888" s="114"/>
      <c r="ER888" s="114"/>
      <c r="ES888" s="114"/>
      <c r="ET888" s="114"/>
      <c r="EU888" s="114"/>
      <c r="EV888" s="114"/>
      <c r="EW888" s="114"/>
      <c r="EX888" s="114"/>
      <c r="EY888" s="114"/>
      <c r="EZ888" s="114"/>
      <c r="FA888" s="114"/>
      <c r="FB888" s="114"/>
      <c r="FC888" s="114"/>
      <c r="FD888" s="114"/>
      <c r="FE888" s="114"/>
      <c r="FF888" s="114"/>
      <c r="FG888" s="114"/>
      <c r="FH888" s="114"/>
      <c r="FI888" s="114"/>
      <c r="FJ888" s="114"/>
      <c r="FK888" s="114"/>
      <c r="FL888" s="114"/>
      <c r="FM888" s="114"/>
      <c r="FN888" s="114"/>
      <c r="FO888" s="114"/>
      <c r="FP888" s="114"/>
      <c r="FQ888" s="114"/>
      <c r="FR888" s="114"/>
      <c r="FS888" s="114"/>
      <c r="FT888" s="114"/>
      <c r="FU888" s="114"/>
      <c r="FV888" s="114"/>
      <c r="FW888" s="114"/>
      <c r="FX888" s="114"/>
      <c r="FY888" s="114"/>
      <c r="FZ888" s="114"/>
      <c r="GA888" s="114"/>
      <c r="GB888" s="114"/>
      <c r="GC888" s="114"/>
      <c r="GD888" s="114"/>
      <c r="GE888" s="114"/>
      <c r="GF888" s="114"/>
      <c r="GG888" s="114"/>
      <c r="GH888" s="114"/>
      <c r="GI888" s="114"/>
      <c r="GJ888" s="114"/>
      <c r="GK888" s="114"/>
      <c r="GL888" s="114"/>
      <c r="GM888" s="114"/>
      <c r="GN888" s="114"/>
      <c r="GO888" s="114"/>
      <c r="GP888" s="114"/>
      <c r="GQ888" s="114"/>
      <c r="GR888" s="114"/>
      <c r="GS888" s="114"/>
      <c r="GT888" s="114"/>
      <c r="GU888" s="114"/>
      <c r="GV888" s="114"/>
      <c r="GW888" s="114"/>
      <c r="GX888" s="114"/>
      <c r="GY888" s="114"/>
    </row>
    <row r="889" spans="1:207" s="87" customFormat="1" ht="30" customHeight="1" x14ac:dyDescent="0.25">
      <c r="A889" s="356"/>
      <c r="B889" s="328"/>
      <c r="C889" s="358"/>
      <c r="D889" s="316"/>
      <c r="E889" s="316"/>
      <c r="F889" s="318"/>
      <c r="G889" s="318"/>
      <c r="H889" s="320"/>
      <c r="I889" s="312"/>
      <c r="J889" s="346"/>
      <c r="K889" s="231">
        <f t="shared" ref="K889" si="242">SUM(L889:O889)</f>
        <v>4141576.0300000003</v>
      </c>
      <c r="L889" s="187">
        <v>0</v>
      </c>
      <c r="M889" s="187">
        <v>0</v>
      </c>
      <c r="N889" s="187">
        <v>0</v>
      </c>
      <c r="O889" s="39">
        <f>'[1]Прод. прилож (2)'!$D$785</f>
        <v>4141576.0300000003</v>
      </c>
      <c r="P889" s="187">
        <f>K889/H888</f>
        <v>1845.0465674700408</v>
      </c>
      <c r="Q889" s="41">
        <v>9673</v>
      </c>
      <c r="R889" s="57" t="s">
        <v>34</v>
      </c>
      <c r="S889" s="15"/>
      <c r="T889" s="15"/>
      <c r="U889" s="15"/>
      <c r="V889" s="113"/>
      <c r="W889" s="113"/>
      <c r="X889" s="113"/>
      <c r="Y889" s="113"/>
      <c r="Z889" s="113"/>
      <c r="AA889" s="113"/>
      <c r="AB889" s="113"/>
      <c r="AC889" s="113"/>
      <c r="AD889" s="113"/>
      <c r="AE889" s="113"/>
      <c r="AF889" s="113"/>
      <c r="AG889" s="113"/>
      <c r="AH889" s="113"/>
      <c r="AI889" s="113"/>
      <c r="AJ889" s="113"/>
      <c r="AK889" s="113"/>
      <c r="AL889" s="113"/>
      <c r="AM889" s="113"/>
      <c r="AN889" s="113"/>
      <c r="AO889" s="113"/>
      <c r="AP889" s="113"/>
      <c r="AQ889" s="113"/>
      <c r="AR889" s="113"/>
      <c r="AS889" s="113"/>
      <c r="AT889" s="113"/>
      <c r="AU889" s="113"/>
      <c r="AV889" s="113"/>
      <c r="AW889" s="113"/>
      <c r="AX889" s="113"/>
      <c r="AY889" s="113"/>
      <c r="AZ889" s="113"/>
      <c r="BA889" s="113"/>
      <c r="BB889" s="113"/>
      <c r="BC889" s="113"/>
      <c r="BD889" s="113"/>
      <c r="BE889" s="113"/>
      <c r="BF889" s="113"/>
      <c r="BG889" s="113"/>
      <c r="BH889" s="113"/>
      <c r="BI889" s="113"/>
      <c r="BJ889" s="113"/>
      <c r="BK889" s="113"/>
      <c r="BL889" s="113"/>
      <c r="BM889" s="113"/>
      <c r="BN889" s="113"/>
      <c r="BO889" s="113"/>
      <c r="BP889" s="113"/>
      <c r="BQ889" s="113"/>
      <c r="BR889" s="113"/>
      <c r="BS889" s="113"/>
      <c r="BT889" s="113"/>
      <c r="BU889" s="113"/>
      <c r="BV889" s="113"/>
      <c r="BW889" s="113"/>
      <c r="BX889" s="113"/>
      <c r="BY889" s="113"/>
      <c r="BZ889" s="113"/>
      <c r="CA889" s="113"/>
      <c r="CB889" s="113"/>
      <c r="CC889" s="113"/>
      <c r="CD889" s="113"/>
      <c r="CE889" s="113"/>
      <c r="CF889" s="113"/>
      <c r="CG889" s="113"/>
      <c r="CH889" s="113"/>
      <c r="CI889" s="113"/>
      <c r="CJ889" s="113"/>
      <c r="CK889" s="113"/>
      <c r="CL889" s="113"/>
      <c r="CM889" s="113"/>
      <c r="CN889" s="113"/>
      <c r="CO889" s="113"/>
      <c r="CP889" s="113"/>
      <c r="CQ889" s="113"/>
      <c r="CR889" s="113"/>
      <c r="CS889" s="113"/>
      <c r="CT889" s="113"/>
      <c r="CU889" s="113"/>
      <c r="CV889" s="113"/>
      <c r="CW889" s="113"/>
      <c r="CX889" s="113"/>
      <c r="CY889" s="113"/>
      <c r="CZ889" s="113"/>
      <c r="DA889" s="113"/>
      <c r="DB889" s="113"/>
      <c r="DC889" s="113"/>
      <c r="DD889" s="113"/>
      <c r="DE889" s="113"/>
      <c r="DF889" s="113"/>
      <c r="DG889" s="113"/>
      <c r="DH889" s="113"/>
      <c r="DI889" s="113"/>
      <c r="DJ889" s="113"/>
      <c r="DK889" s="113"/>
      <c r="DL889" s="113"/>
      <c r="DM889" s="113"/>
      <c r="DN889" s="113"/>
      <c r="DO889" s="113"/>
      <c r="DP889" s="113"/>
      <c r="DQ889" s="113"/>
      <c r="DR889" s="113"/>
      <c r="DS889" s="113"/>
      <c r="DT889" s="113"/>
      <c r="DU889" s="113"/>
      <c r="DV889" s="113"/>
      <c r="DW889" s="113"/>
      <c r="DX889" s="113"/>
      <c r="DY889" s="113"/>
      <c r="DZ889" s="113"/>
      <c r="EA889" s="113"/>
      <c r="EB889" s="113"/>
      <c r="EC889" s="113"/>
      <c r="ED889" s="113"/>
      <c r="EE889" s="113"/>
      <c r="EF889" s="113"/>
      <c r="EG889" s="113"/>
      <c r="EH889" s="113"/>
      <c r="EI889" s="113"/>
      <c r="EJ889" s="113"/>
      <c r="EK889" s="113"/>
      <c r="EL889" s="113"/>
      <c r="EM889" s="113"/>
      <c r="EN889" s="113"/>
      <c r="EO889" s="113"/>
      <c r="EP889" s="113"/>
      <c r="EQ889" s="113"/>
      <c r="ER889" s="113"/>
      <c r="ES889" s="113"/>
      <c r="ET889" s="113"/>
      <c r="EU889" s="113"/>
      <c r="EV889" s="113"/>
      <c r="EW889" s="113"/>
      <c r="EX889" s="113"/>
      <c r="EY889" s="113"/>
      <c r="EZ889" s="113"/>
      <c r="FA889" s="113"/>
      <c r="FB889" s="113"/>
      <c r="FC889" s="113"/>
      <c r="FD889" s="113"/>
      <c r="FE889" s="113"/>
      <c r="FF889" s="113"/>
      <c r="FG889" s="113"/>
      <c r="FH889" s="113"/>
      <c r="FI889" s="113"/>
      <c r="FJ889" s="113"/>
      <c r="FK889" s="113"/>
      <c r="FL889" s="113"/>
      <c r="FM889" s="113"/>
      <c r="FN889" s="113"/>
      <c r="FO889" s="113"/>
      <c r="FP889" s="113"/>
      <c r="FQ889" s="113"/>
      <c r="FR889" s="113"/>
      <c r="FS889" s="113"/>
      <c r="FT889" s="113"/>
      <c r="FU889" s="113"/>
      <c r="FV889" s="113"/>
      <c r="FW889" s="113"/>
      <c r="FX889" s="113"/>
      <c r="FY889" s="113"/>
      <c r="FZ889" s="113"/>
      <c r="GA889" s="113"/>
      <c r="GB889" s="113"/>
      <c r="GC889" s="113"/>
      <c r="GD889" s="113"/>
      <c r="GE889" s="113"/>
      <c r="GF889" s="113"/>
      <c r="GG889" s="113"/>
      <c r="GH889" s="113"/>
      <c r="GI889" s="113"/>
      <c r="GJ889" s="113"/>
      <c r="GK889" s="113"/>
      <c r="GL889" s="113"/>
      <c r="GM889" s="113"/>
      <c r="GN889" s="113"/>
      <c r="GO889" s="113"/>
      <c r="GP889" s="113"/>
      <c r="GQ889" s="113"/>
      <c r="GR889" s="113"/>
      <c r="GS889" s="113"/>
      <c r="GT889" s="113"/>
      <c r="GU889" s="113"/>
      <c r="GV889" s="113"/>
      <c r="GW889" s="113"/>
      <c r="GX889" s="113"/>
      <c r="GY889" s="113"/>
    </row>
    <row r="890" spans="1:207" s="84" customFormat="1" ht="30" customHeight="1" x14ac:dyDescent="0.25">
      <c r="A890" s="228">
        <v>685</v>
      </c>
      <c r="B890" s="79" t="s">
        <v>898</v>
      </c>
      <c r="C890" s="229">
        <v>1959</v>
      </c>
      <c r="D890" s="229" t="s">
        <v>141</v>
      </c>
      <c r="E890" s="229" t="s">
        <v>16</v>
      </c>
      <c r="F890" s="52">
        <v>4</v>
      </c>
      <c r="G890" s="52">
        <v>4</v>
      </c>
      <c r="H890" s="187">
        <v>4326.6400000000003</v>
      </c>
      <c r="I890" s="185">
        <v>629.29999999999995</v>
      </c>
      <c r="J890" s="187">
        <v>1844.19</v>
      </c>
      <c r="K890" s="231">
        <f t="shared" si="221"/>
        <v>1319977.2</v>
      </c>
      <c r="L890" s="39">
        <v>0</v>
      </c>
      <c r="M890" s="39">
        <v>0</v>
      </c>
      <c r="N890" s="39">
        <v>0</v>
      </c>
      <c r="O890" s="187">
        <f>'[1]Прод. прилож (2)'!$D$265</f>
        <v>1319977.2</v>
      </c>
      <c r="P890" s="41">
        <f t="shared" si="241"/>
        <v>305.08135643362976</v>
      </c>
      <c r="Q890" s="231">
        <v>9673</v>
      </c>
      <c r="R890" s="277" t="s">
        <v>33</v>
      </c>
      <c r="S890" s="128"/>
      <c r="T890" s="83"/>
      <c r="U890" s="83"/>
    </row>
    <row r="891" spans="1:207" s="84" customFormat="1" ht="30" customHeight="1" x14ac:dyDescent="0.25">
      <c r="A891" s="228">
        <v>686</v>
      </c>
      <c r="B891" s="79" t="s">
        <v>386</v>
      </c>
      <c r="C891" s="47">
        <v>1962</v>
      </c>
      <c r="D891" s="229" t="s">
        <v>141</v>
      </c>
      <c r="E891" s="229" t="s">
        <v>16</v>
      </c>
      <c r="F891" s="26">
        <v>5</v>
      </c>
      <c r="G891" s="26">
        <v>4</v>
      </c>
      <c r="H891" s="39">
        <v>4869.92</v>
      </c>
      <c r="I891" s="116">
        <v>557.20000000000005</v>
      </c>
      <c r="J891" s="116">
        <v>2504.2199999999998</v>
      </c>
      <c r="K891" s="231">
        <f t="shared" si="221"/>
        <v>8538020</v>
      </c>
      <c r="L891" s="187">
        <v>0</v>
      </c>
      <c r="M891" s="187">
        <v>0</v>
      </c>
      <c r="N891" s="187">
        <v>0</v>
      </c>
      <c r="O891" s="39">
        <f>'[1]Прод. прилож (2)'!$D$266</f>
        <v>8538020</v>
      </c>
      <c r="P891" s="187">
        <f t="shared" si="241"/>
        <v>1753.2156585734467</v>
      </c>
      <c r="Q891" s="41">
        <v>9673</v>
      </c>
      <c r="R891" s="57" t="s">
        <v>33</v>
      </c>
      <c r="S891" s="127"/>
      <c r="T891" s="15"/>
      <c r="U891" s="15"/>
      <c r="V891" s="113"/>
      <c r="W891" s="113"/>
      <c r="X891" s="113"/>
      <c r="Y891" s="113"/>
      <c r="Z891" s="113"/>
      <c r="AA891" s="113"/>
      <c r="AB891" s="113"/>
      <c r="AC891" s="113"/>
      <c r="AD891" s="113"/>
      <c r="AE891" s="113"/>
      <c r="AF891" s="113"/>
      <c r="AG891" s="113"/>
      <c r="AH891" s="113"/>
      <c r="AI891" s="113"/>
      <c r="AJ891" s="113"/>
      <c r="AK891" s="113"/>
      <c r="AL891" s="113"/>
      <c r="AM891" s="113"/>
      <c r="AN891" s="113"/>
      <c r="AO891" s="113"/>
      <c r="AP891" s="113"/>
      <c r="AQ891" s="113"/>
      <c r="AR891" s="113"/>
      <c r="AS891" s="113"/>
      <c r="AT891" s="113"/>
      <c r="AU891" s="113"/>
      <c r="AV891" s="113"/>
      <c r="AW891" s="113"/>
      <c r="AX891" s="113"/>
      <c r="AY891" s="113"/>
      <c r="AZ891" s="113"/>
      <c r="BA891" s="113"/>
      <c r="BB891" s="113"/>
      <c r="BC891" s="113"/>
      <c r="BD891" s="113"/>
      <c r="BE891" s="113"/>
      <c r="BF891" s="113"/>
      <c r="BG891" s="113"/>
      <c r="BH891" s="113"/>
      <c r="BI891" s="113"/>
      <c r="BJ891" s="113"/>
      <c r="BK891" s="113"/>
      <c r="BL891" s="113"/>
      <c r="BM891" s="113"/>
      <c r="BN891" s="113"/>
      <c r="BO891" s="113"/>
      <c r="BP891" s="113"/>
      <c r="BQ891" s="113"/>
      <c r="BR891" s="113"/>
      <c r="BS891" s="113"/>
      <c r="BT891" s="113"/>
      <c r="BU891" s="113"/>
      <c r="BV891" s="113"/>
      <c r="BW891" s="113"/>
      <c r="BX891" s="113"/>
      <c r="BY891" s="113"/>
      <c r="BZ891" s="113"/>
      <c r="CA891" s="113"/>
      <c r="CB891" s="113"/>
      <c r="CC891" s="113"/>
      <c r="CD891" s="113"/>
      <c r="CE891" s="113"/>
      <c r="CF891" s="113"/>
      <c r="CG891" s="113"/>
      <c r="CH891" s="113"/>
      <c r="CI891" s="113"/>
      <c r="CJ891" s="113"/>
      <c r="CK891" s="113"/>
      <c r="CL891" s="113"/>
      <c r="CM891" s="113"/>
      <c r="CN891" s="113"/>
      <c r="CO891" s="113"/>
      <c r="CP891" s="113"/>
      <c r="CQ891" s="113"/>
      <c r="CR891" s="113"/>
      <c r="CS891" s="113"/>
      <c r="CT891" s="113"/>
      <c r="CU891" s="113"/>
      <c r="CV891" s="113"/>
      <c r="CW891" s="113"/>
      <c r="CX891" s="113"/>
      <c r="CY891" s="113"/>
      <c r="CZ891" s="113"/>
      <c r="DA891" s="113"/>
      <c r="DB891" s="113"/>
      <c r="DC891" s="113"/>
      <c r="DD891" s="113"/>
      <c r="DE891" s="113"/>
      <c r="DF891" s="113"/>
      <c r="DG891" s="113"/>
      <c r="DH891" s="113"/>
      <c r="DI891" s="113"/>
      <c r="DJ891" s="113"/>
      <c r="DK891" s="113"/>
      <c r="DL891" s="113"/>
      <c r="DM891" s="113"/>
      <c r="DN891" s="113"/>
      <c r="DO891" s="113"/>
      <c r="DP891" s="113"/>
      <c r="DQ891" s="113"/>
      <c r="DR891" s="113"/>
      <c r="DS891" s="113"/>
      <c r="DT891" s="113"/>
      <c r="DU891" s="113"/>
      <c r="DV891" s="113"/>
      <c r="DW891" s="113"/>
      <c r="DX891" s="113"/>
      <c r="DY891" s="113"/>
      <c r="DZ891" s="113"/>
      <c r="EA891" s="113"/>
      <c r="EB891" s="113"/>
      <c r="EC891" s="113"/>
      <c r="ED891" s="113"/>
      <c r="EE891" s="113"/>
      <c r="EF891" s="113"/>
      <c r="EG891" s="113"/>
      <c r="EH891" s="113"/>
      <c r="EI891" s="113"/>
      <c r="EJ891" s="113"/>
      <c r="EK891" s="113"/>
      <c r="EL891" s="113"/>
      <c r="EM891" s="113"/>
      <c r="EN891" s="113"/>
      <c r="EO891" s="113"/>
      <c r="EP891" s="113"/>
      <c r="EQ891" s="113"/>
      <c r="ER891" s="113"/>
      <c r="ES891" s="113"/>
      <c r="ET891" s="113"/>
      <c r="EU891" s="113"/>
      <c r="EV891" s="113"/>
      <c r="EW891" s="113"/>
      <c r="EX891" s="113"/>
      <c r="EY891" s="113"/>
      <c r="EZ891" s="113"/>
      <c r="FA891" s="113"/>
      <c r="FB891" s="113"/>
      <c r="FC891" s="113"/>
      <c r="FD891" s="113"/>
      <c r="FE891" s="113"/>
      <c r="FF891" s="113"/>
      <c r="FG891" s="113"/>
      <c r="FH891" s="113"/>
      <c r="FI891" s="113"/>
      <c r="FJ891" s="113"/>
      <c r="FK891" s="113"/>
      <c r="FL891" s="113"/>
      <c r="FM891" s="113"/>
      <c r="FN891" s="113"/>
      <c r="FO891" s="113"/>
      <c r="FP891" s="113"/>
      <c r="FQ891" s="113"/>
      <c r="FR891" s="113"/>
      <c r="FS891" s="113"/>
      <c r="FT891" s="113"/>
      <c r="FU891" s="113"/>
      <c r="FV891" s="113"/>
      <c r="FW891" s="113"/>
      <c r="FX891" s="113"/>
      <c r="FY891" s="113"/>
      <c r="FZ891" s="113"/>
      <c r="GA891" s="113"/>
      <c r="GB891" s="113"/>
      <c r="GC891" s="113"/>
      <c r="GD891" s="113"/>
      <c r="GE891" s="113"/>
      <c r="GF891" s="113"/>
      <c r="GG891" s="113"/>
      <c r="GH891" s="113"/>
      <c r="GI891" s="113"/>
      <c r="GJ891" s="113"/>
      <c r="GK891" s="113"/>
      <c r="GL891" s="113"/>
      <c r="GM891" s="113"/>
      <c r="GN891" s="113"/>
      <c r="GO891" s="113"/>
      <c r="GP891" s="113"/>
      <c r="GQ891" s="113"/>
      <c r="GR891" s="113"/>
      <c r="GS891" s="113"/>
      <c r="GT891" s="113"/>
      <c r="GU891" s="113"/>
      <c r="GV891" s="113"/>
      <c r="GW891" s="113"/>
      <c r="GX891" s="113"/>
      <c r="GY891" s="113"/>
    </row>
    <row r="892" spans="1:207" s="84" customFormat="1" ht="30" customHeight="1" x14ac:dyDescent="0.25">
      <c r="A892" s="228">
        <v>687</v>
      </c>
      <c r="B892" s="78" t="s">
        <v>387</v>
      </c>
      <c r="C892" s="47">
        <v>1967</v>
      </c>
      <c r="D892" s="229" t="s">
        <v>141</v>
      </c>
      <c r="E892" s="47" t="s">
        <v>16</v>
      </c>
      <c r="F892" s="184">
        <v>4</v>
      </c>
      <c r="G892" s="184">
        <v>2</v>
      </c>
      <c r="H892" s="39">
        <v>1810.18</v>
      </c>
      <c r="I892" s="39">
        <v>0</v>
      </c>
      <c r="J892" s="39">
        <v>1270.18</v>
      </c>
      <c r="K892" s="231">
        <f t="shared" si="221"/>
        <v>29050.69</v>
      </c>
      <c r="L892" s="187">
        <v>0</v>
      </c>
      <c r="M892" s="187">
        <v>0</v>
      </c>
      <c r="N892" s="187">
        <v>0</v>
      </c>
      <c r="O892" s="39">
        <f>'[2]Прод. прилож (2)'!$D$1424</f>
        <v>29050.69</v>
      </c>
      <c r="P892" s="187">
        <f t="shared" si="241"/>
        <v>16.048508988056437</v>
      </c>
      <c r="Q892" s="41">
        <v>9673</v>
      </c>
      <c r="R892" s="57" t="s">
        <v>35</v>
      </c>
      <c r="S892" s="15"/>
      <c r="T892" s="15"/>
      <c r="U892" s="15"/>
      <c r="V892" s="113"/>
      <c r="W892" s="113"/>
      <c r="X892" s="113"/>
      <c r="Y892" s="113"/>
      <c r="Z892" s="113"/>
      <c r="AA892" s="113"/>
      <c r="AB892" s="113"/>
      <c r="AC892" s="113"/>
      <c r="AD892" s="113"/>
      <c r="AE892" s="113"/>
      <c r="AF892" s="113"/>
      <c r="AG892" s="113"/>
      <c r="AH892" s="113"/>
      <c r="AI892" s="113"/>
      <c r="AJ892" s="113"/>
      <c r="AK892" s="113"/>
      <c r="AL892" s="113"/>
      <c r="AM892" s="113"/>
      <c r="AN892" s="113"/>
      <c r="AO892" s="113"/>
      <c r="AP892" s="113"/>
      <c r="AQ892" s="113"/>
      <c r="AR892" s="113"/>
      <c r="AS892" s="113"/>
      <c r="AT892" s="113"/>
      <c r="AU892" s="113"/>
      <c r="AV892" s="113"/>
      <c r="AW892" s="113"/>
      <c r="AX892" s="113"/>
      <c r="AY892" s="113"/>
      <c r="AZ892" s="113"/>
      <c r="BA892" s="113"/>
      <c r="BB892" s="113"/>
      <c r="BC892" s="113"/>
      <c r="BD892" s="113"/>
      <c r="BE892" s="113"/>
      <c r="BF892" s="113"/>
      <c r="BG892" s="113"/>
      <c r="BH892" s="113"/>
      <c r="BI892" s="113"/>
      <c r="BJ892" s="113"/>
      <c r="BK892" s="113"/>
      <c r="BL892" s="113"/>
      <c r="BM892" s="113"/>
      <c r="BN892" s="113"/>
      <c r="BO892" s="113"/>
      <c r="BP892" s="113"/>
      <c r="BQ892" s="113"/>
      <c r="BR892" s="113"/>
      <c r="BS892" s="113"/>
      <c r="BT892" s="113"/>
      <c r="BU892" s="113"/>
      <c r="BV892" s="113"/>
      <c r="BW892" s="113"/>
      <c r="BX892" s="113"/>
      <c r="BY892" s="113"/>
      <c r="BZ892" s="113"/>
      <c r="CA892" s="113"/>
      <c r="CB892" s="113"/>
      <c r="CC892" s="113"/>
      <c r="CD892" s="113"/>
      <c r="CE892" s="113"/>
      <c r="CF892" s="113"/>
      <c r="CG892" s="113"/>
      <c r="CH892" s="113"/>
      <c r="CI892" s="113"/>
      <c r="CJ892" s="113"/>
      <c r="CK892" s="113"/>
      <c r="CL892" s="113"/>
      <c r="CM892" s="113"/>
      <c r="CN892" s="113"/>
      <c r="CO892" s="113"/>
      <c r="CP892" s="113"/>
      <c r="CQ892" s="113"/>
      <c r="CR892" s="113"/>
      <c r="CS892" s="113"/>
      <c r="CT892" s="113"/>
      <c r="CU892" s="113"/>
      <c r="CV892" s="113"/>
      <c r="CW892" s="113"/>
      <c r="CX892" s="113"/>
      <c r="CY892" s="113"/>
      <c r="CZ892" s="113"/>
      <c r="DA892" s="113"/>
      <c r="DB892" s="113"/>
      <c r="DC892" s="113"/>
      <c r="DD892" s="113"/>
      <c r="DE892" s="113"/>
      <c r="DF892" s="113"/>
      <c r="DG892" s="113"/>
      <c r="DH892" s="113"/>
      <c r="DI892" s="113"/>
      <c r="DJ892" s="113"/>
      <c r="DK892" s="113"/>
      <c r="DL892" s="113"/>
      <c r="DM892" s="113"/>
      <c r="DN892" s="113"/>
      <c r="DO892" s="113"/>
      <c r="DP892" s="113"/>
      <c r="DQ892" s="113"/>
      <c r="DR892" s="113"/>
      <c r="DS892" s="113"/>
      <c r="DT892" s="113"/>
      <c r="DU892" s="113"/>
      <c r="DV892" s="113"/>
      <c r="DW892" s="113"/>
      <c r="DX892" s="113"/>
      <c r="DY892" s="113"/>
      <c r="DZ892" s="113"/>
      <c r="EA892" s="113"/>
      <c r="EB892" s="113"/>
      <c r="EC892" s="113"/>
      <c r="ED892" s="113"/>
      <c r="EE892" s="113"/>
      <c r="EF892" s="113"/>
      <c r="EG892" s="113"/>
      <c r="EH892" s="113"/>
      <c r="EI892" s="113"/>
      <c r="EJ892" s="113"/>
      <c r="EK892" s="113"/>
      <c r="EL892" s="113"/>
      <c r="EM892" s="113"/>
      <c r="EN892" s="113"/>
      <c r="EO892" s="113"/>
      <c r="EP892" s="113"/>
      <c r="EQ892" s="113"/>
      <c r="ER892" s="113"/>
      <c r="ES892" s="113"/>
      <c r="ET892" s="113"/>
      <c r="EU892" s="113"/>
      <c r="EV892" s="113"/>
      <c r="EW892" s="113"/>
      <c r="EX892" s="113"/>
      <c r="EY892" s="113"/>
      <c r="EZ892" s="113"/>
      <c r="FA892" s="113"/>
      <c r="FB892" s="113"/>
      <c r="FC892" s="113"/>
      <c r="FD892" s="113"/>
      <c r="FE892" s="113"/>
      <c r="FF892" s="113"/>
      <c r="FG892" s="113"/>
      <c r="FH892" s="113"/>
      <c r="FI892" s="113"/>
      <c r="FJ892" s="113"/>
      <c r="FK892" s="113"/>
      <c r="FL892" s="113"/>
      <c r="FM892" s="113"/>
      <c r="FN892" s="113"/>
      <c r="FO892" s="113"/>
      <c r="FP892" s="113"/>
      <c r="FQ892" s="113"/>
      <c r="FR892" s="113"/>
      <c r="FS892" s="113"/>
      <c r="FT892" s="113"/>
      <c r="FU892" s="113"/>
      <c r="FV892" s="113"/>
      <c r="FW892" s="113"/>
      <c r="FX892" s="113"/>
      <c r="FY892" s="113"/>
      <c r="FZ892" s="113"/>
      <c r="GA892" s="113"/>
      <c r="GB892" s="113"/>
      <c r="GC892" s="113"/>
      <c r="GD892" s="113"/>
      <c r="GE892" s="113"/>
      <c r="GF892" s="113"/>
      <c r="GG892" s="113"/>
      <c r="GH892" s="113"/>
      <c r="GI892" s="113"/>
      <c r="GJ892" s="113"/>
      <c r="GK892" s="113"/>
      <c r="GL892" s="113"/>
      <c r="GM892" s="113"/>
      <c r="GN892" s="113"/>
      <c r="GO892" s="113"/>
      <c r="GP892" s="113"/>
      <c r="GQ892" s="113"/>
      <c r="GR892" s="113"/>
      <c r="GS892" s="113"/>
      <c r="GT892" s="113"/>
      <c r="GU892" s="113"/>
      <c r="GV892" s="113"/>
      <c r="GW892" s="113"/>
      <c r="GX892" s="113"/>
      <c r="GY892" s="113"/>
    </row>
    <row r="893" spans="1:207" s="87" customFormat="1" ht="30" customHeight="1" x14ac:dyDescent="0.25">
      <c r="A893" s="313">
        <v>688</v>
      </c>
      <c r="B893" s="327" t="s">
        <v>388</v>
      </c>
      <c r="C893" s="357">
        <v>1937</v>
      </c>
      <c r="D893" s="315" t="s">
        <v>141</v>
      </c>
      <c r="E893" s="315" t="s">
        <v>16</v>
      </c>
      <c r="F893" s="317">
        <v>5</v>
      </c>
      <c r="G893" s="317">
        <v>4</v>
      </c>
      <c r="H893" s="319">
        <v>3388.72</v>
      </c>
      <c r="I893" s="311">
        <v>0</v>
      </c>
      <c r="J893" s="311">
        <v>2127.02</v>
      </c>
      <c r="K893" s="231">
        <f t="shared" si="221"/>
        <v>257122.09</v>
      </c>
      <c r="L893" s="187">
        <v>0</v>
      </c>
      <c r="M893" s="187">
        <v>0</v>
      </c>
      <c r="N893" s="187">
        <v>0</v>
      </c>
      <c r="O893" s="39">
        <f>'[1]Прод. прилож (2)'!$D$267</f>
        <v>257122.09</v>
      </c>
      <c r="P893" s="187">
        <f t="shared" si="241"/>
        <v>75.875873486154063</v>
      </c>
      <c r="Q893" s="41">
        <v>9673</v>
      </c>
      <c r="R893" s="57" t="s">
        <v>33</v>
      </c>
      <c r="S893" s="127"/>
      <c r="T893" s="15"/>
      <c r="U893" s="15"/>
      <c r="V893" s="113"/>
      <c r="W893" s="113"/>
      <c r="X893" s="113"/>
      <c r="Y893" s="113"/>
      <c r="Z893" s="113"/>
      <c r="AA893" s="113"/>
      <c r="AB893" s="113"/>
      <c r="AC893" s="113"/>
      <c r="AD893" s="113"/>
      <c r="AE893" s="113"/>
      <c r="AF893" s="113"/>
      <c r="AG893" s="113"/>
      <c r="AH893" s="113"/>
      <c r="AI893" s="113"/>
      <c r="AJ893" s="113"/>
      <c r="AK893" s="113"/>
      <c r="AL893" s="113"/>
      <c r="AM893" s="113"/>
      <c r="AN893" s="113"/>
      <c r="AO893" s="113"/>
      <c r="AP893" s="113"/>
      <c r="AQ893" s="113"/>
      <c r="AR893" s="113"/>
      <c r="AS893" s="113"/>
      <c r="AT893" s="113"/>
      <c r="AU893" s="113"/>
      <c r="AV893" s="113"/>
      <c r="AW893" s="113"/>
      <c r="AX893" s="113"/>
      <c r="AY893" s="113"/>
      <c r="AZ893" s="113"/>
      <c r="BA893" s="113"/>
      <c r="BB893" s="113"/>
      <c r="BC893" s="113"/>
      <c r="BD893" s="113"/>
      <c r="BE893" s="113"/>
      <c r="BF893" s="113"/>
      <c r="BG893" s="113"/>
      <c r="BH893" s="113"/>
      <c r="BI893" s="113"/>
      <c r="BJ893" s="113"/>
      <c r="BK893" s="113"/>
      <c r="BL893" s="113"/>
      <c r="BM893" s="113"/>
      <c r="BN893" s="113"/>
      <c r="BO893" s="113"/>
      <c r="BP893" s="113"/>
      <c r="BQ893" s="113"/>
      <c r="BR893" s="113"/>
      <c r="BS893" s="113"/>
      <c r="BT893" s="113"/>
      <c r="BU893" s="113"/>
      <c r="BV893" s="113"/>
      <c r="BW893" s="113"/>
      <c r="BX893" s="113"/>
      <c r="BY893" s="113"/>
      <c r="BZ893" s="113"/>
      <c r="CA893" s="113"/>
      <c r="CB893" s="113"/>
      <c r="CC893" s="113"/>
      <c r="CD893" s="113"/>
      <c r="CE893" s="113"/>
      <c r="CF893" s="113"/>
      <c r="CG893" s="113"/>
      <c r="CH893" s="113"/>
      <c r="CI893" s="113"/>
      <c r="CJ893" s="113"/>
      <c r="CK893" s="113"/>
      <c r="CL893" s="113"/>
      <c r="CM893" s="113"/>
      <c r="CN893" s="113"/>
      <c r="CO893" s="113"/>
      <c r="CP893" s="113"/>
      <c r="CQ893" s="113"/>
      <c r="CR893" s="113"/>
      <c r="CS893" s="113"/>
      <c r="CT893" s="113"/>
      <c r="CU893" s="113"/>
      <c r="CV893" s="113"/>
      <c r="CW893" s="113"/>
      <c r="CX893" s="113"/>
      <c r="CY893" s="113"/>
      <c r="CZ893" s="113"/>
      <c r="DA893" s="113"/>
      <c r="DB893" s="113"/>
      <c r="DC893" s="113"/>
      <c r="DD893" s="113"/>
      <c r="DE893" s="113"/>
      <c r="DF893" s="113"/>
      <c r="DG893" s="113"/>
      <c r="DH893" s="113"/>
      <c r="DI893" s="113"/>
      <c r="DJ893" s="113"/>
      <c r="DK893" s="113"/>
      <c r="DL893" s="113"/>
      <c r="DM893" s="113"/>
      <c r="DN893" s="113"/>
      <c r="DO893" s="113"/>
      <c r="DP893" s="113"/>
      <c r="DQ893" s="113"/>
      <c r="DR893" s="113"/>
      <c r="DS893" s="113"/>
      <c r="DT893" s="113"/>
      <c r="DU893" s="113"/>
      <c r="DV893" s="113"/>
      <c r="DW893" s="113"/>
      <c r="DX893" s="113"/>
      <c r="DY893" s="113"/>
      <c r="DZ893" s="113"/>
      <c r="EA893" s="113"/>
      <c r="EB893" s="113"/>
      <c r="EC893" s="113"/>
      <c r="ED893" s="113"/>
      <c r="EE893" s="113"/>
      <c r="EF893" s="113"/>
      <c r="EG893" s="113"/>
      <c r="EH893" s="113"/>
      <c r="EI893" s="113"/>
      <c r="EJ893" s="113"/>
      <c r="EK893" s="113"/>
      <c r="EL893" s="113"/>
      <c r="EM893" s="113"/>
      <c r="EN893" s="113"/>
      <c r="EO893" s="113"/>
      <c r="EP893" s="113"/>
      <c r="EQ893" s="113"/>
      <c r="ER893" s="113"/>
      <c r="ES893" s="113"/>
      <c r="ET893" s="113"/>
      <c r="EU893" s="113"/>
      <c r="EV893" s="113"/>
      <c r="EW893" s="113"/>
      <c r="EX893" s="113"/>
      <c r="EY893" s="113"/>
      <c r="EZ893" s="113"/>
      <c r="FA893" s="113"/>
      <c r="FB893" s="113"/>
      <c r="FC893" s="113"/>
      <c r="FD893" s="113"/>
      <c r="FE893" s="113"/>
      <c r="FF893" s="113"/>
      <c r="FG893" s="113"/>
      <c r="FH893" s="113"/>
      <c r="FI893" s="113"/>
      <c r="FJ893" s="113"/>
      <c r="FK893" s="113"/>
      <c r="FL893" s="113"/>
      <c r="FM893" s="113"/>
      <c r="FN893" s="113"/>
      <c r="FO893" s="113"/>
      <c r="FP893" s="113"/>
      <c r="FQ893" s="113"/>
      <c r="FR893" s="113"/>
      <c r="FS893" s="113"/>
      <c r="FT893" s="113"/>
      <c r="FU893" s="113"/>
      <c r="FV893" s="113"/>
      <c r="FW893" s="113"/>
      <c r="FX893" s="113"/>
      <c r="FY893" s="113"/>
      <c r="FZ893" s="113"/>
      <c r="GA893" s="113"/>
      <c r="GB893" s="113"/>
      <c r="GC893" s="113"/>
      <c r="GD893" s="113"/>
      <c r="GE893" s="113"/>
      <c r="GF893" s="113"/>
      <c r="GG893" s="113"/>
      <c r="GH893" s="113"/>
      <c r="GI893" s="113"/>
      <c r="GJ893" s="113"/>
      <c r="GK893" s="113"/>
      <c r="GL893" s="113"/>
      <c r="GM893" s="113"/>
      <c r="GN893" s="113"/>
      <c r="GO893" s="113"/>
      <c r="GP893" s="113"/>
      <c r="GQ893" s="113"/>
      <c r="GR893" s="113"/>
      <c r="GS893" s="113"/>
      <c r="GT893" s="113"/>
      <c r="GU893" s="113"/>
      <c r="GV893" s="113"/>
      <c r="GW893" s="113"/>
      <c r="GX893" s="113"/>
      <c r="GY893" s="113"/>
    </row>
    <row r="894" spans="1:207" s="87" customFormat="1" ht="30" customHeight="1" x14ac:dyDescent="0.25">
      <c r="A894" s="356"/>
      <c r="B894" s="328"/>
      <c r="C894" s="358"/>
      <c r="D894" s="316"/>
      <c r="E894" s="316"/>
      <c r="F894" s="318"/>
      <c r="G894" s="318"/>
      <c r="H894" s="320"/>
      <c r="I894" s="312"/>
      <c r="J894" s="312"/>
      <c r="K894" s="231">
        <f t="shared" ref="K894" si="243">SUM(L894:O894)</f>
        <v>6513806.5200000005</v>
      </c>
      <c r="L894" s="187">
        <v>0</v>
      </c>
      <c r="M894" s="187">
        <v>0</v>
      </c>
      <c r="N894" s="187">
        <v>0</v>
      </c>
      <c r="O894" s="39">
        <f>'[1]Прод. прилож (2)'!$D$786</f>
        <v>6513806.5200000005</v>
      </c>
      <c r="P894" s="187">
        <f>K894/H893</f>
        <v>1922.2026369838761</v>
      </c>
      <c r="Q894" s="41">
        <v>9673</v>
      </c>
      <c r="R894" s="57" t="s">
        <v>34</v>
      </c>
      <c r="S894" s="15"/>
      <c r="T894" s="15"/>
      <c r="U894" s="15"/>
      <c r="V894" s="113"/>
      <c r="W894" s="113"/>
      <c r="X894" s="113"/>
      <c r="Y894" s="113"/>
      <c r="Z894" s="113"/>
      <c r="AA894" s="113"/>
      <c r="AB894" s="113"/>
      <c r="AC894" s="113"/>
      <c r="AD894" s="113"/>
      <c r="AE894" s="113"/>
      <c r="AF894" s="113"/>
      <c r="AG894" s="113"/>
      <c r="AH894" s="113"/>
      <c r="AI894" s="113"/>
      <c r="AJ894" s="113"/>
      <c r="AK894" s="113"/>
      <c r="AL894" s="113"/>
      <c r="AM894" s="113"/>
      <c r="AN894" s="113"/>
      <c r="AO894" s="113"/>
      <c r="AP894" s="113"/>
      <c r="AQ894" s="113"/>
      <c r="AR894" s="113"/>
      <c r="AS894" s="113"/>
      <c r="AT894" s="113"/>
      <c r="AU894" s="113"/>
      <c r="AV894" s="113"/>
      <c r="AW894" s="113"/>
      <c r="AX894" s="113"/>
      <c r="AY894" s="113"/>
      <c r="AZ894" s="113"/>
      <c r="BA894" s="113"/>
      <c r="BB894" s="113"/>
      <c r="BC894" s="113"/>
      <c r="BD894" s="113"/>
      <c r="BE894" s="113"/>
      <c r="BF894" s="113"/>
      <c r="BG894" s="113"/>
      <c r="BH894" s="113"/>
      <c r="BI894" s="113"/>
      <c r="BJ894" s="113"/>
      <c r="BK894" s="113"/>
      <c r="BL894" s="113"/>
      <c r="BM894" s="113"/>
      <c r="BN894" s="113"/>
      <c r="BO894" s="113"/>
      <c r="BP894" s="113"/>
      <c r="BQ894" s="113"/>
      <c r="BR894" s="113"/>
      <c r="BS894" s="113"/>
      <c r="BT894" s="113"/>
      <c r="BU894" s="113"/>
      <c r="BV894" s="113"/>
      <c r="BW894" s="113"/>
      <c r="BX894" s="113"/>
      <c r="BY894" s="113"/>
      <c r="BZ894" s="113"/>
      <c r="CA894" s="113"/>
      <c r="CB894" s="113"/>
      <c r="CC894" s="113"/>
      <c r="CD894" s="113"/>
      <c r="CE894" s="113"/>
      <c r="CF894" s="113"/>
      <c r="CG894" s="113"/>
      <c r="CH894" s="113"/>
      <c r="CI894" s="113"/>
      <c r="CJ894" s="113"/>
      <c r="CK894" s="113"/>
      <c r="CL894" s="113"/>
      <c r="CM894" s="113"/>
      <c r="CN894" s="113"/>
      <c r="CO894" s="113"/>
      <c r="CP894" s="113"/>
      <c r="CQ894" s="113"/>
      <c r="CR894" s="113"/>
      <c r="CS894" s="113"/>
      <c r="CT894" s="113"/>
      <c r="CU894" s="113"/>
      <c r="CV894" s="113"/>
      <c r="CW894" s="113"/>
      <c r="CX894" s="113"/>
      <c r="CY894" s="113"/>
      <c r="CZ894" s="113"/>
      <c r="DA894" s="113"/>
      <c r="DB894" s="113"/>
      <c r="DC894" s="113"/>
      <c r="DD894" s="113"/>
      <c r="DE894" s="113"/>
      <c r="DF894" s="113"/>
      <c r="DG894" s="113"/>
      <c r="DH894" s="113"/>
      <c r="DI894" s="113"/>
      <c r="DJ894" s="113"/>
      <c r="DK894" s="113"/>
      <c r="DL894" s="113"/>
      <c r="DM894" s="113"/>
      <c r="DN894" s="113"/>
      <c r="DO894" s="113"/>
      <c r="DP894" s="113"/>
      <c r="DQ894" s="113"/>
      <c r="DR894" s="113"/>
      <c r="DS894" s="113"/>
      <c r="DT894" s="113"/>
      <c r="DU894" s="113"/>
      <c r="DV894" s="113"/>
      <c r="DW894" s="113"/>
      <c r="DX894" s="113"/>
      <c r="DY894" s="113"/>
      <c r="DZ894" s="113"/>
      <c r="EA894" s="113"/>
      <c r="EB894" s="113"/>
      <c r="EC894" s="113"/>
      <c r="ED894" s="113"/>
      <c r="EE894" s="113"/>
      <c r="EF894" s="113"/>
      <c r="EG894" s="113"/>
      <c r="EH894" s="113"/>
      <c r="EI894" s="113"/>
      <c r="EJ894" s="113"/>
      <c r="EK894" s="113"/>
      <c r="EL894" s="113"/>
      <c r="EM894" s="113"/>
      <c r="EN894" s="113"/>
      <c r="EO894" s="113"/>
      <c r="EP894" s="113"/>
      <c r="EQ894" s="113"/>
      <c r="ER894" s="113"/>
      <c r="ES894" s="113"/>
      <c r="ET894" s="113"/>
      <c r="EU894" s="113"/>
      <c r="EV894" s="113"/>
      <c r="EW894" s="113"/>
      <c r="EX894" s="113"/>
      <c r="EY894" s="113"/>
      <c r="EZ894" s="113"/>
      <c r="FA894" s="113"/>
      <c r="FB894" s="113"/>
      <c r="FC894" s="113"/>
      <c r="FD894" s="113"/>
      <c r="FE894" s="113"/>
      <c r="FF894" s="113"/>
      <c r="FG894" s="113"/>
      <c r="FH894" s="113"/>
      <c r="FI894" s="113"/>
      <c r="FJ894" s="113"/>
      <c r="FK894" s="113"/>
      <c r="FL894" s="113"/>
      <c r="FM894" s="113"/>
      <c r="FN894" s="113"/>
      <c r="FO894" s="113"/>
      <c r="FP894" s="113"/>
      <c r="FQ894" s="113"/>
      <c r="FR894" s="113"/>
      <c r="FS894" s="113"/>
      <c r="FT894" s="113"/>
      <c r="FU894" s="113"/>
      <c r="FV894" s="113"/>
      <c r="FW894" s="113"/>
      <c r="FX894" s="113"/>
      <c r="FY894" s="113"/>
      <c r="FZ894" s="113"/>
      <c r="GA894" s="113"/>
      <c r="GB894" s="113"/>
      <c r="GC894" s="113"/>
      <c r="GD894" s="113"/>
      <c r="GE894" s="113"/>
      <c r="GF894" s="113"/>
      <c r="GG894" s="113"/>
      <c r="GH894" s="113"/>
      <c r="GI894" s="113"/>
      <c r="GJ894" s="113"/>
      <c r="GK894" s="113"/>
      <c r="GL894" s="113"/>
      <c r="GM894" s="113"/>
      <c r="GN894" s="113"/>
      <c r="GO894" s="113"/>
      <c r="GP894" s="113"/>
      <c r="GQ894" s="113"/>
      <c r="GR894" s="113"/>
      <c r="GS894" s="113"/>
      <c r="GT894" s="113"/>
      <c r="GU894" s="113"/>
      <c r="GV894" s="113"/>
      <c r="GW894" s="113"/>
      <c r="GX894" s="113"/>
      <c r="GY894" s="113"/>
    </row>
    <row r="895" spans="1:207" s="83" customFormat="1" ht="30" customHeight="1" x14ac:dyDescent="0.25">
      <c r="A895" s="228">
        <v>689</v>
      </c>
      <c r="B895" s="78" t="s">
        <v>900</v>
      </c>
      <c r="C895" s="229">
        <v>1959</v>
      </c>
      <c r="D895" s="229" t="s">
        <v>141</v>
      </c>
      <c r="E895" s="229" t="s">
        <v>16</v>
      </c>
      <c r="F895" s="52">
        <v>3</v>
      </c>
      <c r="G895" s="52">
        <v>2</v>
      </c>
      <c r="H895" s="187">
        <v>1254.4000000000001</v>
      </c>
      <c r="I895" s="187">
        <v>394.8</v>
      </c>
      <c r="J895" s="187">
        <v>1051</v>
      </c>
      <c r="K895" s="231">
        <f t="shared" si="221"/>
        <v>31014.91</v>
      </c>
      <c r="L895" s="39">
        <v>0</v>
      </c>
      <c r="M895" s="39">
        <v>0</v>
      </c>
      <c r="N895" s="39">
        <v>0</v>
      </c>
      <c r="O895" s="187">
        <f>'[2]Прод. прилож (2)'!$D$1425</f>
        <v>31014.91</v>
      </c>
      <c r="P895" s="41">
        <f t="shared" si="241"/>
        <v>24.724896364795917</v>
      </c>
      <c r="Q895" s="231">
        <v>9673</v>
      </c>
      <c r="R895" s="277" t="s">
        <v>35</v>
      </c>
      <c r="V895" s="84"/>
      <c r="W895" s="84"/>
      <c r="X895" s="84"/>
      <c r="Y895" s="84"/>
      <c r="Z895" s="84"/>
      <c r="AA895" s="84"/>
      <c r="AB895" s="84"/>
      <c r="AC895" s="84"/>
      <c r="AD895" s="84"/>
      <c r="AE895" s="84"/>
      <c r="AF895" s="84"/>
      <c r="AG895" s="84"/>
      <c r="AH895" s="84"/>
      <c r="AI895" s="84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84"/>
      <c r="AW895" s="84"/>
      <c r="AX895" s="84"/>
      <c r="AY895" s="84"/>
      <c r="AZ895" s="84"/>
      <c r="BA895" s="84"/>
      <c r="BB895" s="84"/>
      <c r="BC895" s="84"/>
      <c r="BD895" s="84"/>
      <c r="BE895" s="84"/>
      <c r="BF895" s="84"/>
      <c r="BG895" s="84"/>
      <c r="BH895" s="84"/>
      <c r="BI895" s="84"/>
      <c r="BJ895" s="84"/>
      <c r="BK895" s="84"/>
      <c r="BL895" s="84"/>
      <c r="BM895" s="84"/>
      <c r="BN895" s="84"/>
      <c r="BO895" s="84"/>
      <c r="BP895" s="84"/>
      <c r="BQ895" s="84"/>
      <c r="BR895" s="84"/>
      <c r="BS895" s="84"/>
      <c r="BT895" s="84"/>
      <c r="BU895" s="84"/>
      <c r="BV895" s="84"/>
      <c r="BW895" s="84"/>
      <c r="BX895" s="84"/>
      <c r="BY895" s="84"/>
      <c r="BZ895" s="84"/>
      <c r="CA895" s="84"/>
      <c r="CB895" s="84"/>
      <c r="CC895" s="84"/>
      <c r="CD895" s="84"/>
      <c r="CE895" s="84"/>
      <c r="CF895" s="84"/>
      <c r="CG895" s="84"/>
      <c r="CH895" s="84"/>
      <c r="CI895" s="84"/>
      <c r="CJ895" s="84"/>
      <c r="CK895" s="84"/>
      <c r="CL895" s="84"/>
      <c r="CM895" s="84"/>
      <c r="CN895" s="84"/>
      <c r="CO895" s="84"/>
      <c r="CP895" s="84"/>
      <c r="CQ895" s="84"/>
      <c r="CR895" s="84"/>
      <c r="CS895" s="84"/>
      <c r="CT895" s="84"/>
      <c r="CU895" s="84"/>
      <c r="CV895" s="84"/>
      <c r="CW895" s="84"/>
      <c r="CX895" s="84"/>
      <c r="CY895" s="84"/>
      <c r="CZ895" s="84"/>
      <c r="DA895" s="84"/>
      <c r="DB895" s="84"/>
      <c r="DC895" s="84"/>
      <c r="DD895" s="84"/>
      <c r="DE895" s="84"/>
      <c r="DF895" s="84"/>
      <c r="DG895" s="84"/>
      <c r="DH895" s="84"/>
      <c r="DI895" s="84"/>
      <c r="DJ895" s="84"/>
      <c r="DK895" s="84"/>
      <c r="DL895" s="84"/>
      <c r="DM895" s="84"/>
      <c r="DN895" s="84"/>
      <c r="DO895" s="84"/>
      <c r="DP895" s="84"/>
      <c r="DQ895" s="84"/>
      <c r="DR895" s="84"/>
      <c r="DS895" s="84"/>
      <c r="DT895" s="84"/>
      <c r="DU895" s="84"/>
      <c r="DV895" s="84"/>
      <c r="DW895" s="84"/>
      <c r="DX895" s="84"/>
      <c r="DY895" s="84"/>
      <c r="DZ895" s="84"/>
      <c r="EA895" s="84"/>
      <c r="EB895" s="84"/>
      <c r="EC895" s="84"/>
      <c r="ED895" s="84"/>
      <c r="EE895" s="84"/>
      <c r="EF895" s="84"/>
      <c r="EG895" s="84"/>
      <c r="EH895" s="84"/>
      <c r="EI895" s="84"/>
      <c r="EJ895" s="84"/>
      <c r="EK895" s="84"/>
      <c r="EL895" s="84"/>
      <c r="EM895" s="84"/>
      <c r="EN895" s="84"/>
      <c r="EO895" s="84"/>
      <c r="EP895" s="84"/>
      <c r="EQ895" s="84"/>
      <c r="ER895" s="84"/>
      <c r="ES895" s="84"/>
      <c r="ET895" s="84"/>
      <c r="EU895" s="84"/>
      <c r="EV895" s="84"/>
      <c r="EW895" s="84"/>
      <c r="EX895" s="84"/>
      <c r="EY895" s="84"/>
      <c r="EZ895" s="84"/>
      <c r="FA895" s="84"/>
      <c r="FB895" s="84"/>
      <c r="FC895" s="84"/>
      <c r="FD895" s="84"/>
      <c r="FE895" s="84"/>
      <c r="FF895" s="84"/>
      <c r="FG895" s="84"/>
      <c r="FH895" s="84"/>
      <c r="FI895" s="84"/>
      <c r="FJ895" s="84"/>
      <c r="FK895" s="84"/>
      <c r="FL895" s="84"/>
      <c r="FM895" s="84"/>
      <c r="FN895" s="84"/>
      <c r="FO895" s="84"/>
      <c r="FP895" s="84"/>
      <c r="FQ895" s="84"/>
      <c r="FR895" s="84"/>
      <c r="FS895" s="84"/>
      <c r="FT895" s="84"/>
      <c r="FU895" s="84"/>
      <c r="FV895" s="84"/>
      <c r="FW895" s="84"/>
      <c r="FX895" s="84"/>
      <c r="FY895" s="84"/>
      <c r="FZ895" s="84"/>
      <c r="GA895" s="84"/>
      <c r="GB895" s="84"/>
      <c r="GC895" s="84"/>
      <c r="GD895" s="84"/>
      <c r="GE895" s="84"/>
      <c r="GF895" s="84"/>
      <c r="GG895" s="84"/>
      <c r="GH895" s="84"/>
      <c r="GI895" s="84"/>
      <c r="GJ895" s="84"/>
      <c r="GK895" s="84"/>
      <c r="GL895" s="84"/>
      <c r="GM895" s="84"/>
      <c r="GN895" s="84"/>
      <c r="GO895" s="84"/>
      <c r="GP895" s="84"/>
      <c r="GQ895" s="84"/>
      <c r="GR895" s="84"/>
      <c r="GS895" s="84"/>
      <c r="GT895" s="84"/>
      <c r="GU895" s="84"/>
      <c r="GV895" s="84"/>
      <c r="GW895" s="84"/>
      <c r="GX895" s="84"/>
      <c r="GY895" s="84"/>
    </row>
    <row r="896" spans="1:207" s="83" customFormat="1" ht="30" customHeight="1" x14ac:dyDescent="0.25">
      <c r="A896" s="198">
        <v>690</v>
      </c>
      <c r="B896" s="221" t="s">
        <v>1434</v>
      </c>
      <c r="C896" s="200" t="s">
        <v>1526</v>
      </c>
      <c r="D896" s="200" t="s">
        <v>141</v>
      </c>
      <c r="E896" s="200" t="s">
        <v>16</v>
      </c>
      <c r="F896" s="247">
        <v>9</v>
      </c>
      <c r="G896" s="247">
        <v>9</v>
      </c>
      <c r="H896" s="235">
        <v>26790.400000000001</v>
      </c>
      <c r="I896" s="235">
        <v>0</v>
      </c>
      <c r="J896" s="235">
        <v>17000</v>
      </c>
      <c r="K896" s="231">
        <f>SUBTOTAL(9,L896:O896)</f>
        <v>8331368.1600000001</v>
      </c>
      <c r="L896" s="39">
        <v>0</v>
      </c>
      <c r="M896" s="39">
        <v>0</v>
      </c>
      <c r="N896" s="39">
        <v>0</v>
      </c>
      <c r="O896" s="187">
        <f>'[2]Прод. прилож (2)'!$D$1426</f>
        <v>8331368.1600000001</v>
      </c>
      <c r="P896" s="41">
        <f>K896/H896</f>
        <v>310.98334328714765</v>
      </c>
      <c r="Q896" s="231">
        <v>9673</v>
      </c>
      <c r="R896" s="277" t="s">
        <v>35</v>
      </c>
      <c r="S896" s="86"/>
      <c r="V896" s="84"/>
      <c r="W896" s="84"/>
      <c r="X896" s="84"/>
      <c r="Y896" s="84"/>
      <c r="Z896" s="84"/>
      <c r="AA896" s="84"/>
      <c r="AB896" s="84"/>
      <c r="AC896" s="84"/>
      <c r="AD896" s="84"/>
      <c r="AE896" s="84"/>
      <c r="AF896" s="84"/>
      <c r="AG896" s="84"/>
      <c r="AH896" s="84"/>
      <c r="AI896" s="84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84"/>
      <c r="AW896" s="84"/>
      <c r="AX896" s="84"/>
      <c r="AY896" s="84"/>
      <c r="AZ896" s="84"/>
      <c r="BA896" s="84"/>
      <c r="BB896" s="84"/>
      <c r="BC896" s="84"/>
      <c r="BD896" s="84"/>
      <c r="BE896" s="84"/>
      <c r="BF896" s="84"/>
      <c r="BG896" s="84"/>
      <c r="BH896" s="84"/>
      <c r="BI896" s="84"/>
      <c r="BJ896" s="84"/>
      <c r="BK896" s="84"/>
      <c r="BL896" s="84"/>
      <c r="BM896" s="84"/>
      <c r="BN896" s="84"/>
      <c r="BO896" s="84"/>
      <c r="BP896" s="84"/>
      <c r="BQ896" s="84"/>
      <c r="BR896" s="84"/>
      <c r="BS896" s="84"/>
      <c r="BT896" s="84"/>
      <c r="BU896" s="84"/>
      <c r="BV896" s="84"/>
      <c r="BW896" s="84"/>
      <c r="BX896" s="84"/>
      <c r="BY896" s="84"/>
      <c r="BZ896" s="84"/>
      <c r="CA896" s="84"/>
      <c r="CB896" s="84"/>
      <c r="CC896" s="84"/>
      <c r="CD896" s="84"/>
      <c r="CE896" s="84"/>
      <c r="CF896" s="84"/>
      <c r="CG896" s="84"/>
      <c r="CH896" s="84"/>
      <c r="CI896" s="84"/>
      <c r="CJ896" s="84"/>
      <c r="CK896" s="84"/>
      <c r="CL896" s="84"/>
      <c r="CM896" s="84"/>
      <c r="CN896" s="84"/>
      <c r="CO896" s="84"/>
      <c r="CP896" s="84"/>
      <c r="CQ896" s="84"/>
      <c r="CR896" s="84"/>
      <c r="CS896" s="84"/>
      <c r="CT896" s="84"/>
      <c r="CU896" s="84"/>
      <c r="CV896" s="84"/>
      <c r="CW896" s="84"/>
      <c r="CX896" s="84"/>
      <c r="CY896" s="84"/>
      <c r="CZ896" s="84"/>
      <c r="DA896" s="84"/>
      <c r="DB896" s="84"/>
      <c r="DC896" s="84"/>
      <c r="DD896" s="84"/>
      <c r="DE896" s="84"/>
      <c r="DF896" s="84"/>
      <c r="DG896" s="84"/>
      <c r="DH896" s="84"/>
      <c r="DI896" s="84"/>
      <c r="DJ896" s="84"/>
      <c r="DK896" s="84"/>
      <c r="DL896" s="84"/>
      <c r="DM896" s="84"/>
      <c r="DN896" s="84"/>
      <c r="DO896" s="84"/>
      <c r="DP896" s="84"/>
      <c r="DQ896" s="84"/>
      <c r="DR896" s="84"/>
      <c r="DS896" s="84"/>
      <c r="DT896" s="84"/>
      <c r="DU896" s="84"/>
      <c r="DV896" s="84"/>
      <c r="DW896" s="84"/>
      <c r="DX896" s="84"/>
      <c r="DY896" s="84"/>
      <c r="DZ896" s="84"/>
      <c r="EA896" s="84"/>
      <c r="EB896" s="84"/>
      <c r="EC896" s="84"/>
      <c r="ED896" s="84"/>
      <c r="EE896" s="84"/>
      <c r="EF896" s="84"/>
      <c r="EG896" s="84"/>
      <c r="EH896" s="84"/>
      <c r="EI896" s="84"/>
      <c r="EJ896" s="84"/>
      <c r="EK896" s="84"/>
      <c r="EL896" s="84"/>
      <c r="EM896" s="84"/>
      <c r="EN896" s="84"/>
      <c r="EO896" s="84"/>
      <c r="EP896" s="84"/>
      <c r="EQ896" s="84"/>
      <c r="ER896" s="84"/>
      <c r="ES896" s="84"/>
      <c r="ET896" s="84"/>
      <c r="EU896" s="84"/>
      <c r="EV896" s="84"/>
      <c r="EW896" s="84"/>
      <c r="EX896" s="84"/>
      <c r="EY896" s="84"/>
      <c r="EZ896" s="84"/>
      <c r="FA896" s="84"/>
      <c r="FB896" s="84"/>
      <c r="FC896" s="84"/>
      <c r="FD896" s="84"/>
      <c r="FE896" s="84"/>
      <c r="FF896" s="84"/>
      <c r="FG896" s="84"/>
      <c r="FH896" s="84"/>
      <c r="FI896" s="84"/>
      <c r="FJ896" s="84"/>
      <c r="FK896" s="84"/>
      <c r="FL896" s="84"/>
      <c r="FM896" s="84"/>
      <c r="FN896" s="84"/>
      <c r="FO896" s="84"/>
      <c r="FP896" s="84"/>
      <c r="FQ896" s="84"/>
      <c r="FR896" s="84"/>
      <c r="FS896" s="84"/>
      <c r="FT896" s="84"/>
      <c r="FU896" s="84"/>
      <c r="FV896" s="84"/>
      <c r="FW896" s="84"/>
      <c r="FX896" s="84"/>
      <c r="FY896" s="84"/>
      <c r="FZ896" s="84"/>
      <c r="GA896" s="84"/>
      <c r="GB896" s="84"/>
      <c r="GC896" s="84"/>
      <c r="GD896" s="84"/>
      <c r="GE896" s="84"/>
      <c r="GF896" s="84"/>
      <c r="GG896" s="84"/>
      <c r="GH896" s="84"/>
      <c r="GI896" s="84"/>
      <c r="GJ896" s="84"/>
      <c r="GK896" s="84"/>
      <c r="GL896" s="84"/>
      <c r="GM896" s="84"/>
      <c r="GN896" s="84"/>
      <c r="GO896" s="84"/>
      <c r="GP896" s="84"/>
      <c r="GQ896" s="84"/>
      <c r="GR896" s="84"/>
      <c r="GS896" s="84"/>
      <c r="GT896" s="84"/>
      <c r="GU896" s="84"/>
      <c r="GV896" s="84"/>
      <c r="GW896" s="84"/>
      <c r="GX896" s="84"/>
      <c r="GY896" s="84"/>
    </row>
    <row r="897" spans="1:207" s="113" customFormat="1" ht="30" customHeight="1" x14ac:dyDescent="0.25">
      <c r="A897" s="313">
        <v>691</v>
      </c>
      <c r="B897" s="327" t="s">
        <v>389</v>
      </c>
      <c r="C897" s="363">
        <v>1958</v>
      </c>
      <c r="D897" s="315" t="s">
        <v>141</v>
      </c>
      <c r="E897" s="357" t="s">
        <v>16</v>
      </c>
      <c r="F897" s="317">
        <v>5</v>
      </c>
      <c r="G897" s="317">
        <v>3</v>
      </c>
      <c r="H897" s="319">
        <v>6062.28</v>
      </c>
      <c r="I897" s="311">
        <v>886.1</v>
      </c>
      <c r="J897" s="319">
        <v>2948.18</v>
      </c>
      <c r="K897" s="231">
        <f t="shared" ref="K897" si="244">SUM(L897:O897)</f>
        <v>4060436.04</v>
      </c>
      <c r="L897" s="187">
        <v>0</v>
      </c>
      <c r="M897" s="187">
        <v>0</v>
      </c>
      <c r="N897" s="187">
        <v>0</v>
      </c>
      <c r="O897" s="39">
        <f>'[1]Прод. прилож (2)'!$D$268</f>
        <v>4060436.04</v>
      </c>
      <c r="P897" s="187">
        <f t="shared" ref="P897" si="245">K897/H897</f>
        <v>669.78695144401115</v>
      </c>
      <c r="Q897" s="41">
        <v>9673</v>
      </c>
      <c r="R897" s="57" t="s">
        <v>33</v>
      </c>
      <c r="S897" s="137"/>
      <c r="T897" s="15"/>
      <c r="U897" s="15"/>
    </row>
    <row r="898" spans="1:207" s="113" customFormat="1" ht="30" customHeight="1" x14ac:dyDescent="0.25">
      <c r="A898" s="356"/>
      <c r="B898" s="328"/>
      <c r="C898" s="364"/>
      <c r="D898" s="316"/>
      <c r="E898" s="358"/>
      <c r="F898" s="318"/>
      <c r="G898" s="318"/>
      <c r="H898" s="320"/>
      <c r="I898" s="312"/>
      <c r="J898" s="320"/>
      <c r="K898" s="231">
        <f t="shared" si="221"/>
        <v>3754556.69</v>
      </c>
      <c r="L898" s="187">
        <v>0</v>
      </c>
      <c r="M898" s="187">
        <v>0</v>
      </c>
      <c r="N898" s="187">
        <v>0</v>
      </c>
      <c r="O898" s="39">
        <f>'[1]Прод. прилож (2)'!$D$788</f>
        <v>3754556.69</v>
      </c>
      <c r="P898" s="187">
        <f>K898/H897</f>
        <v>619.33079468450819</v>
      </c>
      <c r="Q898" s="41">
        <v>9673</v>
      </c>
      <c r="R898" s="57" t="s">
        <v>34</v>
      </c>
      <c r="S898" s="46"/>
      <c r="T898" s="15"/>
      <c r="U898" s="15"/>
    </row>
    <row r="899" spans="1:207" s="113" customFormat="1" ht="30" customHeight="1" x14ac:dyDescent="0.25">
      <c r="A899" s="228">
        <v>692</v>
      </c>
      <c r="B899" s="79" t="s">
        <v>1215</v>
      </c>
      <c r="C899" s="47">
        <v>1991</v>
      </c>
      <c r="D899" s="229" t="s">
        <v>141</v>
      </c>
      <c r="E899" s="47" t="s">
        <v>16</v>
      </c>
      <c r="F899" s="26">
        <v>9</v>
      </c>
      <c r="G899" s="26">
        <v>2</v>
      </c>
      <c r="H899" s="39">
        <v>11324.79</v>
      </c>
      <c r="I899" s="116">
        <v>0</v>
      </c>
      <c r="J899" s="39">
        <v>11324.79</v>
      </c>
      <c r="K899" s="231">
        <f t="shared" si="221"/>
        <v>7196822.9000000004</v>
      </c>
      <c r="L899" s="187">
        <v>0</v>
      </c>
      <c r="M899" s="187">
        <v>0</v>
      </c>
      <c r="N899" s="187">
        <v>0</v>
      </c>
      <c r="O899" s="39">
        <f>'[1]Прод. прилож (2)'!$D$787</f>
        <v>7196822.9000000004</v>
      </c>
      <c r="P899" s="187">
        <f>K899/H899</f>
        <v>635.49283474572155</v>
      </c>
      <c r="Q899" s="41">
        <v>9673</v>
      </c>
      <c r="R899" s="57" t="s">
        <v>34</v>
      </c>
      <c r="S899" s="46"/>
      <c r="T899" s="15"/>
      <c r="U899" s="15"/>
    </row>
    <row r="900" spans="1:207" s="83" customFormat="1" ht="30" customHeight="1" x14ac:dyDescent="0.25">
      <c r="A900" s="198">
        <v>693</v>
      </c>
      <c r="B900" s="221" t="s">
        <v>1435</v>
      </c>
      <c r="C900" s="200">
        <v>1997</v>
      </c>
      <c r="D900" s="200" t="s">
        <v>141</v>
      </c>
      <c r="E900" s="200" t="s">
        <v>16</v>
      </c>
      <c r="F900" s="247">
        <v>10</v>
      </c>
      <c r="G900" s="247">
        <v>1</v>
      </c>
      <c r="H900" s="235">
        <v>3094.4</v>
      </c>
      <c r="I900" s="235">
        <v>0</v>
      </c>
      <c r="J900" s="235">
        <v>1790</v>
      </c>
      <c r="K900" s="231">
        <f>SUBTOTAL(9,L900:O900)</f>
        <v>1793270</v>
      </c>
      <c r="L900" s="39">
        <v>0</v>
      </c>
      <c r="M900" s="39">
        <v>0</v>
      </c>
      <c r="N900" s="39">
        <v>0</v>
      </c>
      <c r="O900" s="187">
        <f>'[2]Прод. прилож (2)'!$D$1427</f>
        <v>1793270</v>
      </c>
      <c r="P900" s="41">
        <f>K900/H900</f>
        <v>579.52107032057904</v>
      </c>
      <c r="Q900" s="231">
        <v>9673</v>
      </c>
      <c r="R900" s="277" t="s">
        <v>35</v>
      </c>
      <c r="S900" s="86"/>
      <c r="V900" s="84"/>
      <c r="W900" s="84"/>
      <c r="X900" s="84"/>
      <c r="Y900" s="84"/>
      <c r="Z900" s="84"/>
      <c r="AA900" s="84"/>
      <c r="AB900" s="84"/>
      <c r="AC900" s="84"/>
      <c r="AD900" s="84"/>
      <c r="AE900" s="84"/>
      <c r="AF900" s="84"/>
      <c r="AG900" s="84"/>
      <c r="AH900" s="84"/>
      <c r="AI900" s="84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84"/>
      <c r="AW900" s="84"/>
      <c r="AX900" s="84"/>
      <c r="AY900" s="84"/>
      <c r="AZ900" s="84"/>
      <c r="BA900" s="84"/>
      <c r="BB900" s="84"/>
      <c r="BC900" s="84"/>
      <c r="BD900" s="84"/>
      <c r="BE900" s="84"/>
      <c r="BF900" s="84"/>
      <c r="BG900" s="84"/>
      <c r="BH900" s="84"/>
      <c r="BI900" s="84"/>
      <c r="BJ900" s="84"/>
      <c r="BK900" s="84"/>
      <c r="BL900" s="84"/>
      <c r="BM900" s="84"/>
      <c r="BN900" s="84"/>
      <c r="BO900" s="84"/>
      <c r="BP900" s="84"/>
      <c r="BQ900" s="84"/>
      <c r="BR900" s="84"/>
      <c r="BS900" s="84"/>
      <c r="BT900" s="84"/>
      <c r="BU900" s="84"/>
      <c r="BV900" s="84"/>
      <c r="BW900" s="84"/>
      <c r="BX900" s="84"/>
      <c r="BY900" s="84"/>
      <c r="BZ900" s="84"/>
      <c r="CA900" s="84"/>
      <c r="CB900" s="84"/>
      <c r="CC900" s="84"/>
      <c r="CD900" s="84"/>
      <c r="CE900" s="84"/>
      <c r="CF900" s="84"/>
      <c r="CG900" s="84"/>
      <c r="CH900" s="84"/>
      <c r="CI900" s="84"/>
      <c r="CJ900" s="84"/>
      <c r="CK900" s="84"/>
      <c r="CL900" s="84"/>
      <c r="CM900" s="84"/>
      <c r="CN900" s="84"/>
      <c r="CO900" s="84"/>
      <c r="CP900" s="84"/>
      <c r="CQ900" s="84"/>
      <c r="CR900" s="84"/>
      <c r="CS900" s="84"/>
      <c r="CT900" s="84"/>
      <c r="CU900" s="84"/>
      <c r="CV900" s="84"/>
      <c r="CW900" s="84"/>
      <c r="CX900" s="84"/>
      <c r="CY900" s="84"/>
      <c r="CZ900" s="84"/>
      <c r="DA900" s="84"/>
      <c r="DB900" s="84"/>
      <c r="DC900" s="84"/>
      <c r="DD900" s="84"/>
      <c r="DE900" s="84"/>
      <c r="DF900" s="84"/>
      <c r="DG900" s="84"/>
      <c r="DH900" s="84"/>
      <c r="DI900" s="84"/>
      <c r="DJ900" s="84"/>
      <c r="DK900" s="84"/>
      <c r="DL900" s="84"/>
      <c r="DM900" s="84"/>
      <c r="DN900" s="84"/>
      <c r="DO900" s="84"/>
      <c r="DP900" s="84"/>
      <c r="DQ900" s="84"/>
      <c r="DR900" s="84"/>
      <c r="DS900" s="84"/>
      <c r="DT900" s="84"/>
      <c r="DU900" s="84"/>
      <c r="DV900" s="84"/>
      <c r="DW900" s="84"/>
      <c r="DX900" s="84"/>
      <c r="DY900" s="84"/>
      <c r="DZ900" s="84"/>
      <c r="EA900" s="84"/>
      <c r="EB900" s="84"/>
      <c r="EC900" s="84"/>
      <c r="ED900" s="84"/>
      <c r="EE900" s="84"/>
      <c r="EF900" s="84"/>
      <c r="EG900" s="84"/>
      <c r="EH900" s="84"/>
      <c r="EI900" s="84"/>
      <c r="EJ900" s="84"/>
      <c r="EK900" s="84"/>
      <c r="EL900" s="84"/>
      <c r="EM900" s="84"/>
      <c r="EN900" s="84"/>
      <c r="EO900" s="84"/>
      <c r="EP900" s="84"/>
      <c r="EQ900" s="84"/>
      <c r="ER900" s="84"/>
      <c r="ES900" s="84"/>
      <c r="ET900" s="84"/>
      <c r="EU900" s="84"/>
      <c r="EV900" s="84"/>
      <c r="EW900" s="84"/>
      <c r="EX900" s="84"/>
      <c r="EY900" s="84"/>
      <c r="EZ900" s="84"/>
      <c r="FA900" s="84"/>
      <c r="FB900" s="84"/>
      <c r="FC900" s="84"/>
      <c r="FD900" s="84"/>
      <c r="FE900" s="84"/>
      <c r="FF900" s="84"/>
      <c r="FG900" s="84"/>
      <c r="FH900" s="84"/>
      <c r="FI900" s="84"/>
      <c r="FJ900" s="84"/>
      <c r="FK900" s="84"/>
      <c r="FL900" s="84"/>
      <c r="FM900" s="84"/>
      <c r="FN900" s="84"/>
      <c r="FO900" s="84"/>
      <c r="FP900" s="84"/>
      <c r="FQ900" s="84"/>
      <c r="FR900" s="84"/>
      <c r="FS900" s="84"/>
      <c r="FT900" s="84"/>
      <c r="FU900" s="84"/>
      <c r="FV900" s="84"/>
      <c r="FW900" s="84"/>
      <c r="FX900" s="84"/>
      <c r="FY900" s="84"/>
      <c r="FZ900" s="84"/>
      <c r="GA900" s="84"/>
      <c r="GB900" s="84"/>
      <c r="GC900" s="84"/>
      <c r="GD900" s="84"/>
      <c r="GE900" s="84"/>
      <c r="GF900" s="84"/>
      <c r="GG900" s="84"/>
      <c r="GH900" s="84"/>
      <c r="GI900" s="84"/>
      <c r="GJ900" s="84"/>
      <c r="GK900" s="84"/>
      <c r="GL900" s="84"/>
      <c r="GM900" s="84"/>
      <c r="GN900" s="84"/>
      <c r="GO900" s="84"/>
      <c r="GP900" s="84"/>
      <c r="GQ900" s="84"/>
      <c r="GR900" s="84"/>
      <c r="GS900" s="84"/>
      <c r="GT900" s="84"/>
      <c r="GU900" s="84"/>
      <c r="GV900" s="84"/>
      <c r="GW900" s="84"/>
      <c r="GX900" s="84"/>
      <c r="GY900" s="84"/>
    </row>
    <row r="901" spans="1:207" s="113" customFormat="1" ht="30" customHeight="1" x14ac:dyDescent="0.25">
      <c r="A901" s="228">
        <v>694</v>
      </c>
      <c r="B901" s="79" t="s">
        <v>1146</v>
      </c>
      <c r="C901" s="47">
        <v>1978</v>
      </c>
      <c r="D901" s="229" t="s">
        <v>141</v>
      </c>
      <c r="E901" s="47" t="s">
        <v>18</v>
      </c>
      <c r="F901" s="26">
        <v>9</v>
      </c>
      <c r="G901" s="26">
        <v>3</v>
      </c>
      <c r="H901" s="39">
        <v>10056.06</v>
      </c>
      <c r="I901" s="116">
        <v>0</v>
      </c>
      <c r="J901" s="39">
        <v>10056.06</v>
      </c>
      <c r="K901" s="231">
        <f t="shared" si="221"/>
        <v>10664980.1</v>
      </c>
      <c r="L901" s="187">
        <v>0</v>
      </c>
      <c r="M901" s="187">
        <v>10447500</v>
      </c>
      <c r="N901" s="187">
        <v>0</v>
      </c>
      <c r="O901" s="39">
        <v>217480.1</v>
      </c>
      <c r="P901" s="187">
        <f>K901/H899</f>
        <v>941.73755981347108</v>
      </c>
      <c r="Q901" s="41">
        <v>9673</v>
      </c>
      <c r="R901" s="57" t="s">
        <v>34</v>
      </c>
      <c r="S901" s="46"/>
      <c r="T901" s="15"/>
      <c r="U901" s="15"/>
    </row>
    <row r="902" spans="1:207" s="113" customFormat="1" ht="30" customHeight="1" x14ac:dyDescent="0.25">
      <c r="A902" s="228">
        <v>695</v>
      </c>
      <c r="B902" s="79" t="s">
        <v>1147</v>
      </c>
      <c r="C902" s="47">
        <v>1986</v>
      </c>
      <c r="D902" s="229" t="s">
        <v>141</v>
      </c>
      <c r="E902" s="47" t="s">
        <v>18</v>
      </c>
      <c r="F902" s="26">
        <v>9</v>
      </c>
      <c r="G902" s="26">
        <v>3</v>
      </c>
      <c r="H902" s="39">
        <v>14859.74</v>
      </c>
      <c r="I902" s="116">
        <v>0</v>
      </c>
      <c r="J902" s="39">
        <v>14859.74</v>
      </c>
      <c r="K902" s="231">
        <f t="shared" ref="K902" si="246">SUM(L902:O902)</f>
        <v>17653066.529999997</v>
      </c>
      <c r="L902" s="187">
        <v>0</v>
      </c>
      <c r="M902" s="187">
        <v>17412499.989999998</v>
      </c>
      <c r="N902" s="187">
        <v>0</v>
      </c>
      <c r="O902" s="39">
        <v>240566.54</v>
      </c>
      <c r="P902" s="187">
        <f>K902/H901</f>
        <v>1755.4655133322592</v>
      </c>
      <c r="Q902" s="41">
        <v>9673</v>
      </c>
      <c r="R902" s="57" t="s">
        <v>34</v>
      </c>
      <c r="S902" s="46"/>
      <c r="T902" s="15"/>
      <c r="U902" s="15"/>
    </row>
    <row r="903" spans="1:207" s="113" customFormat="1" ht="30" customHeight="1" x14ac:dyDescent="0.25">
      <c r="A903" s="228">
        <v>696</v>
      </c>
      <c r="B903" s="79" t="s">
        <v>1148</v>
      </c>
      <c r="C903" s="47">
        <v>1976</v>
      </c>
      <c r="D903" s="229" t="s">
        <v>141</v>
      </c>
      <c r="E903" s="47" t="s">
        <v>18</v>
      </c>
      <c r="F903" s="26">
        <v>9</v>
      </c>
      <c r="G903" s="26">
        <v>4</v>
      </c>
      <c r="H903" s="39">
        <v>10480.9</v>
      </c>
      <c r="I903" s="116">
        <v>0</v>
      </c>
      <c r="J903" s="39">
        <v>10480.9</v>
      </c>
      <c r="K903" s="231">
        <f t="shared" si="221"/>
        <v>14157647.68</v>
      </c>
      <c r="L903" s="187">
        <v>0</v>
      </c>
      <c r="M903" s="187">
        <v>13930000.01</v>
      </c>
      <c r="N903" s="187">
        <v>0</v>
      </c>
      <c r="O903" s="39">
        <v>227647.67</v>
      </c>
      <c r="P903" s="187">
        <f t="shared" ref="P903:P905" si="247">K903/H902</f>
        <v>952.75204545974555</v>
      </c>
      <c r="Q903" s="41">
        <v>9673</v>
      </c>
      <c r="R903" s="57" t="s">
        <v>34</v>
      </c>
      <c r="S903" s="15"/>
      <c r="T903" s="15"/>
      <c r="U903" s="15"/>
    </row>
    <row r="904" spans="1:207" s="113" customFormat="1" ht="30" customHeight="1" x14ac:dyDescent="0.25">
      <c r="A904" s="228">
        <v>697</v>
      </c>
      <c r="B904" s="79" t="s">
        <v>390</v>
      </c>
      <c r="C904" s="47">
        <v>1972</v>
      </c>
      <c r="D904" s="229" t="s">
        <v>141</v>
      </c>
      <c r="E904" s="47" t="s">
        <v>18</v>
      </c>
      <c r="F904" s="184">
        <v>5</v>
      </c>
      <c r="G904" s="184">
        <v>8</v>
      </c>
      <c r="H904" s="39">
        <v>6558.79</v>
      </c>
      <c r="I904" s="39">
        <v>0</v>
      </c>
      <c r="J904" s="39">
        <v>5808.49</v>
      </c>
      <c r="K904" s="231">
        <f t="shared" si="221"/>
        <v>157919.04000000001</v>
      </c>
      <c r="L904" s="187">
        <v>0</v>
      </c>
      <c r="M904" s="187">
        <v>0</v>
      </c>
      <c r="N904" s="187">
        <v>0</v>
      </c>
      <c r="O904" s="39">
        <f>'[2]Прод. прилож (2)'!$D$1429</f>
        <v>157919.04000000001</v>
      </c>
      <c r="P904" s="187">
        <f t="shared" si="247"/>
        <v>15.067316738066388</v>
      </c>
      <c r="Q904" s="41">
        <v>9673</v>
      </c>
      <c r="R904" s="57" t="s">
        <v>35</v>
      </c>
      <c r="S904" s="46"/>
      <c r="T904" s="15"/>
      <c r="U904" s="15"/>
    </row>
    <row r="905" spans="1:207" s="113" customFormat="1" ht="30" customHeight="1" x14ac:dyDescent="0.25">
      <c r="A905" s="228">
        <v>698</v>
      </c>
      <c r="B905" s="79" t="s">
        <v>1436</v>
      </c>
      <c r="C905" s="47" t="s">
        <v>1527</v>
      </c>
      <c r="D905" s="229" t="s">
        <v>141</v>
      </c>
      <c r="E905" s="47" t="s">
        <v>16</v>
      </c>
      <c r="F905" s="184">
        <v>11</v>
      </c>
      <c r="G905" s="184">
        <v>3</v>
      </c>
      <c r="H905" s="39">
        <v>26289.599999999999</v>
      </c>
      <c r="I905" s="39">
        <v>0</v>
      </c>
      <c r="J905" s="39">
        <v>26289.599999999999</v>
      </c>
      <c r="K905" s="231">
        <f t="shared" ref="K905" si="248">SUM(L905:O905)</f>
        <v>10350000</v>
      </c>
      <c r="L905" s="187">
        <v>0</v>
      </c>
      <c r="M905" s="187">
        <v>0</v>
      </c>
      <c r="N905" s="187">
        <v>0</v>
      </c>
      <c r="O905" s="39">
        <f>'[2]Прод. прилож (2)'!$D$1428</f>
        <v>10350000</v>
      </c>
      <c r="P905" s="187">
        <f t="shared" si="247"/>
        <v>1578.0349729142113</v>
      </c>
      <c r="Q905" s="41">
        <v>9673</v>
      </c>
      <c r="R905" s="57" t="s">
        <v>35</v>
      </c>
      <c r="S905" s="46"/>
      <c r="T905" s="15"/>
      <c r="U905" s="15"/>
    </row>
    <row r="906" spans="1:207" s="113" customFormat="1" ht="30" customHeight="1" x14ac:dyDescent="0.25">
      <c r="A906" s="228">
        <v>699</v>
      </c>
      <c r="B906" s="79" t="s">
        <v>1216</v>
      </c>
      <c r="C906" s="47">
        <v>1939</v>
      </c>
      <c r="D906" s="229" t="s">
        <v>141</v>
      </c>
      <c r="E906" s="47" t="s">
        <v>16</v>
      </c>
      <c r="F906" s="26">
        <v>4</v>
      </c>
      <c r="G906" s="26">
        <v>4</v>
      </c>
      <c r="H906" s="39">
        <v>6786.35</v>
      </c>
      <c r="I906" s="39">
        <v>219</v>
      </c>
      <c r="J906" s="39">
        <v>4490.5</v>
      </c>
      <c r="K906" s="231">
        <f t="shared" si="221"/>
        <v>61946.52</v>
      </c>
      <c r="L906" s="187">
        <v>0</v>
      </c>
      <c r="M906" s="187">
        <v>0</v>
      </c>
      <c r="N906" s="187">
        <v>0</v>
      </c>
      <c r="O906" s="39">
        <f>'[1]Прод. прилож (2)'!$D$792</f>
        <v>61946.52</v>
      </c>
      <c r="P906" s="187">
        <f>K906/H906</f>
        <v>9.1281056827307747</v>
      </c>
      <c r="Q906" s="41">
        <v>9673</v>
      </c>
      <c r="R906" s="57" t="s">
        <v>34</v>
      </c>
      <c r="S906" s="46"/>
      <c r="T906" s="15"/>
      <c r="U906" s="15"/>
    </row>
    <row r="907" spans="1:207" s="113" customFormat="1" ht="30" customHeight="1" x14ac:dyDescent="0.25">
      <c r="A907" s="228">
        <v>700</v>
      </c>
      <c r="B907" s="79" t="s">
        <v>1149</v>
      </c>
      <c r="C907" s="47">
        <v>1978</v>
      </c>
      <c r="D907" s="229" t="s">
        <v>141</v>
      </c>
      <c r="E907" s="47" t="s">
        <v>16</v>
      </c>
      <c r="F907" s="26">
        <v>9</v>
      </c>
      <c r="G907" s="26">
        <v>2</v>
      </c>
      <c r="H907" s="39">
        <v>5493.98</v>
      </c>
      <c r="I907" s="116">
        <v>0</v>
      </c>
      <c r="J907" s="39">
        <v>4990</v>
      </c>
      <c r="K907" s="231">
        <f t="shared" ref="K907" si="249">SUM(L907:O907)</f>
        <v>7165761.7700000005</v>
      </c>
      <c r="L907" s="187">
        <v>0</v>
      </c>
      <c r="M907" s="187">
        <v>6964999.9900000002</v>
      </c>
      <c r="N907" s="187">
        <v>0</v>
      </c>
      <c r="O907" s="39">
        <v>200761.78</v>
      </c>
      <c r="P907" s="187">
        <f>K907/H907</f>
        <v>1304.2933847593185</v>
      </c>
      <c r="Q907" s="41">
        <v>9673</v>
      </c>
      <c r="R907" s="57" t="s">
        <v>34</v>
      </c>
      <c r="S907" s="46"/>
      <c r="T907" s="15"/>
      <c r="U907" s="15"/>
    </row>
    <row r="908" spans="1:207" s="113" customFormat="1" ht="30" customHeight="1" x14ac:dyDescent="0.25">
      <c r="A908" s="228">
        <v>701</v>
      </c>
      <c r="B908" s="78" t="s">
        <v>391</v>
      </c>
      <c r="C908" s="47">
        <v>1965</v>
      </c>
      <c r="D908" s="229" t="s">
        <v>141</v>
      </c>
      <c r="E908" s="47" t="s">
        <v>16</v>
      </c>
      <c r="F908" s="184">
        <v>5</v>
      </c>
      <c r="G908" s="184">
        <v>2</v>
      </c>
      <c r="H908" s="39">
        <v>2201.91</v>
      </c>
      <c r="I908" s="39">
        <v>115.2</v>
      </c>
      <c r="J908" s="39">
        <v>1504.72</v>
      </c>
      <c r="K908" s="231">
        <f t="shared" si="221"/>
        <v>46148.56</v>
      </c>
      <c r="L908" s="187">
        <v>0</v>
      </c>
      <c r="M908" s="187">
        <v>0</v>
      </c>
      <c r="N908" s="187">
        <v>0</v>
      </c>
      <c r="O908" s="39">
        <f>'[2]Прод. прилож (2)'!$D$1430</f>
        <v>46148.56</v>
      </c>
      <c r="P908" s="187">
        <f t="shared" si="241"/>
        <v>20.958422460500202</v>
      </c>
      <c r="Q908" s="41">
        <v>9673</v>
      </c>
      <c r="R908" s="57" t="s">
        <v>35</v>
      </c>
      <c r="S908" s="46"/>
      <c r="T908" s="15"/>
      <c r="U908" s="15"/>
    </row>
    <row r="909" spans="1:207" s="113" customFormat="1" ht="30" customHeight="1" x14ac:dyDescent="0.25">
      <c r="A909" s="329">
        <v>702</v>
      </c>
      <c r="B909" s="327" t="s">
        <v>392</v>
      </c>
      <c r="C909" s="357">
        <v>1954</v>
      </c>
      <c r="D909" s="315" t="s">
        <v>141</v>
      </c>
      <c r="E909" s="357" t="s">
        <v>16</v>
      </c>
      <c r="F909" s="317">
        <v>2</v>
      </c>
      <c r="G909" s="317">
        <v>2</v>
      </c>
      <c r="H909" s="319">
        <v>713.49</v>
      </c>
      <c r="I909" s="311">
        <v>0</v>
      </c>
      <c r="J909" s="311">
        <v>381.89</v>
      </c>
      <c r="K909" s="231">
        <f t="shared" ref="K909" si="250">SUM(L909:O909)</f>
        <v>447668.16</v>
      </c>
      <c r="L909" s="187">
        <v>0</v>
      </c>
      <c r="M909" s="187">
        <v>0</v>
      </c>
      <c r="N909" s="187">
        <v>0</v>
      </c>
      <c r="O909" s="39">
        <f>'[1]Прод. прилож (2)'!$D$269</f>
        <v>447668.16</v>
      </c>
      <c r="P909" s="187">
        <f t="shared" ref="P909" si="251">K909/H909</f>
        <v>627.43438590589915</v>
      </c>
      <c r="Q909" s="41">
        <v>9673</v>
      </c>
      <c r="R909" s="57" t="s">
        <v>33</v>
      </c>
      <c r="S909" s="137"/>
      <c r="T909" s="15"/>
      <c r="U909" s="15"/>
    </row>
    <row r="910" spans="1:207" s="113" customFormat="1" ht="30" customHeight="1" x14ac:dyDescent="0.25">
      <c r="A910" s="330"/>
      <c r="B910" s="328"/>
      <c r="C910" s="358"/>
      <c r="D910" s="316"/>
      <c r="E910" s="358"/>
      <c r="F910" s="318"/>
      <c r="G910" s="318"/>
      <c r="H910" s="320"/>
      <c r="I910" s="312"/>
      <c r="J910" s="312"/>
      <c r="K910" s="231">
        <f t="shared" si="221"/>
        <v>1016374.53</v>
      </c>
      <c r="L910" s="187">
        <v>0</v>
      </c>
      <c r="M910" s="187">
        <v>0</v>
      </c>
      <c r="N910" s="187">
        <v>0</v>
      </c>
      <c r="O910" s="39">
        <f>'[1]Прод. прилож (2)'!$D$794</f>
        <v>1016374.53</v>
      </c>
      <c r="P910" s="187">
        <f>K910/H909</f>
        <v>1424.5112475297481</v>
      </c>
      <c r="Q910" s="41">
        <v>9673</v>
      </c>
      <c r="R910" s="57" t="s">
        <v>34</v>
      </c>
      <c r="S910" s="137"/>
      <c r="T910" s="15"/>
      <c r="U910" s="15"/>
    </row>
    <row r="911" spans="1:207" s="113" customFormat="1" ht="30" customHeight="1" x14ac:dyDescent="0.25">
      <c r="A911" s="228">
        <v>703</v>
      </c>
      <c r="B911" s="78" t="s">
        <v>393</v>
      </c>
      <c r="C911" s="47">
        <v>1965</v>
      </c>
      <c r="D911" s="229" t="s">
        <v>141</v>
      </c>
      <c r="E911" s="47" t="s">
        <v>16</v>
      </c>
      <c r="F911" s="184">
        <v>5</v>
      </c>
      <c r="G911" s="184">
        <v>2</v>
      </c>
      <c r="H911" s="39">
        <v>2631.49</v>
      </c>
      <c r="I911" s="39">
        <v>0</v>
      </c>
      <c r="J911" s="39">
        <v>1606.54</v>
      </c>
      <c r="K911" s="231">
        <f t="shared" si="221"/>
        <v>46148.56</v>
      </c>
      <c r="L911" s="187">
        <v>0</v>
      </c>
      <c r="M911" s="187">
        <v>0</v>
      </c>
      <c r="N911" s="187">
        <v>0</v>
      </c>
      <c r="O911" s="39">
        <f>'[2]Прод. прилож (2)'!$D$1431</f>
        <v>46148.56</v>
      </c>
      <c r="P911" s="187">
        <f t="shared" si="241"/>
        <v>17.537045552139663</v>
      </c>
      <c r="Q911" s="41">
        <v>9673</v>
      </c>
      <c r="R911" s="57" t="s">
        <v>35</v>
      </c>
      <c r="S911" s="46"/>
      <c r="T911" s="15"/>
      <c r="U911" s="15"/>
    </row>
    <row r="912" spans="1:207" s="113" customFormat="1" ht="30" customHeight="1" x14ac:dyDescent="0.25">
      <c r="A912" s="198">
        <v>704</v>
      </c>
      <c r="B912" s="221" t="s">
        <v>1437</v>
      </c>
      <c r="C912" s="239">
        <v>1984</v>
      </c>
      <c r="D912" s="200" t="s">
        <v>141</v>
      </c>
      <c r="E912" s="239" t="s">
        <v>16</v>
      </c>
      <c r="F912" s="202">
        <v>9</v>
      </c>
      <c r="G912" s="202">
        <v>2</v>
      </c>
      <c r="H912" s="217">
        <v>5965.7</v>
      </c>
      <c r="I912" s="217">
        <v>0</v>
      </c>
      <c r="J912" s="217">
        <v>2082.5</v>
      </c>
      <c r="K912" s="231">
        <f>SUBTOTAL(9,L912:O912)</f>
        <v>1100023.71</v>
      </c>
      <c r="L912" s="187">
        <v>0</v>
      </c>
      <c r="M912" s="187">
        <v>0</v>
      </c>
      <c r="N912" s="187">
        <v>0</v>
      </c>
      <c r="O912" s="39">
        <f>'[2]Прод. прилож (2)'!$D$1432</f>
        <v>1100023.71</v>
      </c>
      <c r="P912" s="41">
        <f>K912/H912</f>
        <v>184.39138910773255</v>
      </c>
      <c r="Q912" s="41">
        <v>9673</v>
      </c>
      <c r="R912" s="57" t="s">
        <v>35</v>
      </c>
      <c r="S912" s="46"/>
      <c r="T912" s="15"/>
      <c r="U912" s="15"/>
    </row>
    <row r="913" spans="1:207" s="113" customFormat="1" ht="30" customHeight="1" x14ac:dyDescent="0.25">
      <c r="A913" s="329">
        <v>705</v>
      </c>
      <c r="B913" s="331" t="s">
        <v>394</v>
      </c>
      <c r="C913" s="357">
        <v>1964</v>
      </c>
      <c r="D913" s="315" t="s">
        <v>141</v>
      </c>
      <c r="E913" s="357" t="s">
        <v>16</v>
      </c>
      <c r="F913" s="317">
        <v>5</v>
      </c>
      <c r="G913" s="317">
        <v>2</v>
      </c>
      <c r="H913" s="319">
        <v>2468.29</v>
      </c>
      <c r="I913" s="311">
        <v>0</v>
      </c>
      <c r="J913" s="319">
        <v>1606.69</v>
      </c>
      <c r="K913" s="231">
        <f t="shared" si="221"/>
        <v>44408.98</v>
      </c>
      <c r="L913" s="187">
        <v>0</v>
      </c>
      <c r="M913" s="187">
        <v>0</v>
      </c>
      <c r="N913" s="187">
        <v>0</v>
      </c>
      <c r="O913" s="39">
        <f>'[1]Прод. прилож (2)'!$D$795</f>
        <v>44408.98</v>
      </c>
      <c r="P913" s="187">
        <f t="shared" si="241"/>
        <v>17.99179999108695</v>
      </c>
      <c r="Q913" s="41">
        <v>9673</v>
      </c>
      <c r="R913" s="57" t="s">
        <v>34</v>
      </c>
      <c r="S913" s="46"/>
      <c r="T913" s="15"/>
      <c r="U913" s="15"/>
    </row>
    <row r="914" spans="1:207" s="113" customFormat="1" ht="30" customHeight="1" x14ac:dyDescent="0.25">
      <c r="A914" s="330"/>
      <c r="B914" s="332"/>
      <c r="C914" s="358"/>
      <c r="D914" s="316"/>
      <c r="E914" s="358"/>
      <c r="F914" s="318"/>
      <c r="G914" s="318"/>
      <c r="H914" s="320"/>
      <c r="I914" s="312"/>
      <c r="J914" s="320"/>
      <c r="K914" s="231">
        <f t="shared" si="221"/>
        <v>4139197.5</v>
      </c>
      <c r="L914" s="217">
        <v>0</v>
      </c>
      <c r="M914" s="217">
        <v>0</v>
      </c>
      <c r="N914" s="217">
        <v>0</v>
      </c>
      <c r="O914" s="39">
        <f>'[2]Прод. прилож (2)'!$D$1433</f>
        <v>4139197.5</v>
      </c>
      <c r="P914" s="187">
        <f>K914/H913</f>
        <v>1676.9494265260564</v>
      </c>
      <c r="Q914" s="41">
        <v>9673</v>
      </c>
      <c r="R914" s="57" t="s">
        <v>35</v>
      </c>
      <c r="S914" s="46"/>
      <c r="T914" s="15"/>
      <c r="U914" s="15"/>
    </row>
    <row r="915" spans="1:207" s="84" customFormat="1" ht="30" customHeight="1" x14ac:dyDescent="0.25">
      <c r="A915" s="329">
        <v>706</v>
      </c>
      <c r="B915" s="331" t="s">
        <v>395</v>
      </c>
      <c r="C915" s="357">
        <v>1964</v>
      </c>
      <c r="D915" s="315" t="s">
        <v>141</v>
      </c>
      <c r="E915" s="357" t="s">
        <v>16</v>
      </c>
      <c r="F915" s="317">
        <v>5</v>
      </c>
      <c r="G915" s="317">
        <v>3</v>
      </c>
      <c r="H915" s="319">
        <v>3631.75</v>
      </c>
      <c r="I915" s="311">
        <v>0</v>
      </c>
      <c r="J915" s="319">
        <v>2548.4699999999998</v>
      </c>
      <c r="K915" s="231">
        <f t="shared" ref="K915:K1022" si="252">SUM(L915:O915)</f>
        <v>52127.7</v>
      </c>
      <c r="L915" s="187">
        <v>0</v>
      </c>
      <c r="M915" s="187">
        <v>0</v>
      </c>
      <c r="N915" s="187">
        <v>0</v>
      </c>
      <c r="O915" s="39">
        <f>'[1]Прод. прилож (2)'!$D$796</f>
        <v>52127.7</v>
      </c>
      <c r="P915" s="187">
        <f t="shared" si="241"/>
        <v>14.353328285261926</v>
      </c>
      <c r="Q915" s="41">
        <v>9673</v>
      </c>
      <c r="R915" s="57" t="s">
        <v>34</v>
      </c>
      <c r="S915" s="15"/>
      <c r="T915" s="15"/>
      <c r="U915" s="15"/>
      <c r="V915" s="113"/>
      <c r="W915" s="113"/>
      <c r="X915" s="113"/>
      <c r="Y915" s="113"/>
      <c r="Z915" s="113"/>
      <c r="AA915" s="113"/>
      <c r="AB915" s="113"/>
      <c r="AC915" s="113"/>
      <c r="AD915" s="113"/>
      <c r="AE915" s="113"/>
      <c r="AF915" s="113"/>
      <c r="AG915" s="113"/>
      <c r="AH915" s="113"/>
      <c r="AI915" s="113"/>
      <c r="AJ915" s="113"/>
      <c r="AK915" s="113"/>
      <c r="AL915" s="113"/>
      <c r="AM915" s="113"/>
      <c r="AN915" s="113"/>
      <c r="AO915" s="113"/>
      <c r="AP915" s="113"/>
      <c r="AQ915" s="113"/>
      <c r="AR915" s="113"/>
      <c r="AS915" s="113"/>
      <c r="AT915" s="113"/>
      <c r="AU915" s="113"/>
      <c r="AV915" s="113"/>
      <c r="AW915" s="113"/>
      <c r="AX915" s="113"/>
      <c r="AY915" s="113"/>
      <c r="AZ915" s="113"/>
      <c r="BA915" s="113"/>
      <c r="BB915" s="113"/>
      <c r="BC915" s="113"/>
      <c r="BD915" s="113"/>
      <c r="BE915" s="113"/>
      <c r="BF915" s="113"/>
      <c r="BG915" s="113"/>
      <c r="BH915" s="113"/>
      <c r="BI915" s="113"/>
      <c r="BJ915" s="113"/>
      <c r="BK915" s="113"/>
      <c r="BL915" s="113"/>
      <c r="BM915" s="113"/>
      <c r="BN915" s="113"/>
      <c r="BO915" s="113"/>
      <c r="BP915" s="113"/>
      <c r="BQ915" s="113"/>
      <c r="BR915" s="113"/>
      <c r="BS915" s="113"/>
      <c r="BT915" s="113"/>
      <c r="BU915" s="113"/>
      <c r="BV915" s="113"/>
      <c r="BW915" s="113"/>
      <c r="BX915" s="113"/>
      <c r="BY915" s="113"/>
      <c r="BZ915" s="113"/>
      <c r="CA915" s="113"/>
      <c r="CB915" s="113"/>
      <c r="CC915" s="113"/>
      <c r="CD915" s="113"/>
      <c r="CE915" s="113"/>
      <c r="CF915" s="113"/>
      <c r="CG915" s="113"/>
      <c r="CH915" s="113"/>
      <c r="CI915" s="113"/>
      <c r="CJ915" s="113"/>
      <c r="CK915" s="113"/>
      <c r="CL915" s="113"/>
      <c r="CM915" s="113"/>
      <c r="CN915" s="113"/>
      <c r="CO915" s="113"/>
      <c r="CP915" s="113"/>
      <c r="CQ915" s="113"/>
      <c r="CR915" s="113"/>
      <c r="CS915" s="113"/>
      <c r="CT915" s="113"/>
      <c r="CU915" s="113"/>
      <c r="CV915" s="113"/>
      <c r="CW915" s="113"/>
      <c r="CX915" s="113"/>
      <c r="CY915" s="113"/>
      <c r="CZ915" s="113"/>
      <c r="DA915" s="113"/>
      <c r="DB915" s="113"/>
      <c r="DC915" s="113"/>
      <c r="DD915" s="113"/>
      <c r="DE915" s="113"/>
      <c r="DF915" s="113"/>
      <c r="DG915" s="113"/>
      <c r="DH915" s="113"/>
      <c r="DI915" s="113"/>
      <c r="DJ915" s="113"/>
      <c r="DK915" s="113"/>
      <c r="DL915" s="113"/>
      <c r="DM915" s="113"/>
      <c r="DN915" s="113"/>
      <c r="DO915" s="113"/>
      <c r="DP915" s="113"/>
      <c r="DQ915" s="113"/>
      <c r="DR915" s="113"/>
      <c r="DS915" s="113"/>
      <c r="DT915" s="113"/>
      <c r="DU915" s="113"/>
      <c r="DV915" s="113"/>
      <c r="DW915" s="113"/>
      <c r="DX915" s="113"/>
      <c r="DY915" s="113"/>
      <c r="DZ915" s="113"/>
      <c r="EA915" s="113"/>
      <c r="EB915" s="113"/>
      <c r="EC915" s="113"/>
      <c r="ED915" s="113"/>
      <c r="EE915" s="113"/>
      <c r="EF915" s="113"/>
      <c r="EG915" s="113"/>
      <c r="EH915" s="113"/>
      <c r="EI915" s="113"/>
      <c r="EJ915" s="113"/>
      <c r="EK915" s="113"/>
      <c r="EL915" s="113"/>
      <c r="EM915" s="113"/>
      <c r="EN915" s="113"/>
      <c r="EO915" s="113"/>
      <c r="EP915" s="113"/>
      <c r="EQ915" s="113"/>
      <c r="ER915" s="113"/>
      <c r="ES915" s="113"/>
      <c r="ET915" s="113"/>
      <c r="EU915" s="113"/>
      <c r="EV915" s="113"/>
      <c r="EW915" s="113"/>
      <c r="EX915" s="113"/>
      <c r="EY915" s="113"/>
      <c r="EZ915" s="113"/>
      <c r="FA915" s="113"/>
      <c r="FB915" s="113"/>
      <c r="FC915" s="113"/>
      <c r="FD915" s="113"/>
      <c r="FE915" s="113"/>
      <c r="FF915" s="113"/>
      <c r="FG915" s="113"/>
      <c r="FH915" s="113"/>
      <c r="FI915" s="113"/>
      <c r="FJ915" s="113"/>
      <c r="FK915" s="113"/>
      <c r="FL915" s="113"/>
      <c r="FM915" s="113"/>
      <c r="FN915" s="113"/>
      <c r="FO915" s="113"/>
      <c r="FP915" s="113"/>
      <c r="FQ915" s="113"/>
      <c r="FR915" s="113"/>
      <c r="FS915" s="113"/>
      <c r="FT915" s="113"/>
      <c r="FU915" s="113"/>
      <c r="FV915" s="113"/>
      <c r="FW915" s="113"/>
      <c r="FX915" s="113"/>
      <c r="FY915" s="113"/>
      <c r="FZ915" s="113"/>
      <c r="GA915" s="113"/>
      <c r="GB915" s="113"/>
      <c r="GC915" s="113"/>
      <c r="GD915" s="113"/>
      <c r="GE915" s="113"/>
      <c r="GF915" s="113"/>
      <c r="GG915" s="113"/>
      <c r="GH915" s="113"/>
      <c r="GI915" s="113"/>
      <c r="GJ915" s="113"/>
      <c r="GK915" s="113"/>
      <c r="GL915" s="113"/>
      <c r="GM915" s="113"/>
      <c r="GN915" s="113"/>
      <c r="GO915" s="113"/>
      <c r="GP915" s="113"/>
      <c r="GQ915" s="113"/>
      <c r="GR915" s="113"/>
      <c r="GS915" s="113"/>
      <c r="GT915" s="113"/>
      <c r="GU915" s="113"/>
      <c r="GV915" s="113"/>
      <c r="GW915" s="113"/>
      <c r="GX915" s="113"/>
      <c r="GY915" s="113"/>
    </row>
    <row r="916" spans="1:207" s="84" customFormat="1" ht="30" customHeight="1" x14ac:dyDescent="0.25">
      <c r="A916" s="330"/>
      <c r="B916" s="332"/>
      <c r="C916" s="358"/>
      <c r="D916" s="316"/>
      <c r="E916" s="358"/>
      <c r="F916" s="318"/>
      <c r="G916" s="318"/>
      <c r="H916" s="320"/>
      <c r="I916" s="312"/>
      <c r="J916" s="320"/>
      <c r="K916" s="231">
        <f t="shared" si="252"/>
        <v>6502870</v>
      </c>
      <c r="L916" s="217">
        <v>0</v>
      </c>
      <c r="M916" s="217">
        <v>0</v>
      </c>
      <c r="N916" s="217">
        <v>0</v>
      </c>
      <c r="O916" s="39">
        <f>'[2]Прод. прилож (2)'!$D$1434</f>
        <v>6502870</v>
      </c>
      <c r="P916" s="187">
        <f>K916/H915</f>
        <v>1790.5610242995801</v>
      </c>
      <c r="Q916" s="41">
        <v>9673</v>
      </c>
      <c r="R916" s="57" t="s">
        <v>35</v>
      </c>
      <c r="S916" s="46"/>
      <c r="T916" s="15"/>
      <c r="U916" s="15"/>
      <c r="V916" s="113"/>
      <c r="W916" s="113"/>
      <c r="X916" s="113"/>
      <c r="Y916" s="113"/>
      <c r="Z916" s="113"/>
      <c r="AA916" s="113"/>
      <c r="AB916" s="113"/>
      <c r="AC916" s="113"/>
      <c r="AD916" s="113"/>
      <c r="AE916" s="113"/>
      <c r="AF916" s="113"/>
      <c r="AG916" s="113"/>
      <c r="AH916" s="113"/>
      <c r="AI916" s="113"/>
      <c r="AJ916" s="113"/>
      <c r="AK916" s="113"/>
      <c r="AL916" s="113"/>
      <c r="AM916" s="113"/>
      <c r="AN916" s="113"/>
      <c r="AO916" s="113"/>
      <c r="AP916" s="113"/>
      <c r="AQ916" s="113"/>
      <c r="AR916" s="113"/>
      <c r="AS916" s="113"/>
      <c r="AT916" s="113"/>
      <c r="AU916" s="113"/>
      <c r="AV916" s="113"/>
      <c r="AW916" s="113"/>
      <c r="AX916" s="113"/>
      <c r="AY916" s="113"/>
      <c r="AZ916" s="113"/>
      <c r="BA916" s="113"/>
      <c r="BB916" s="113"/>
      <c r="BC916" s="113"/>
      <c r="BD916" s="113"/>
      <c r="BE916" s="113"/>
      <c r="BF916" s="113"/>
      <c r="BG916" s="113"/>
      <c r="BH916" s="113"/>
      <c r="BI916" s="113"/>
      <c r="BJ916" s="113"/>
      <c r="BK916" s="113"/>
      <c r="BL916" s="113"/>
      <c r="BM916" s="113"/>
      <c r="BN916" s="113"/>
      <c r="BO916" s="113"/>
      <c r="BP916" s="113"/>
      <c r="BQ916" s="113"/>
      <c r="BR916" s="113"/>
      <c r="BS916" s="113"/>
      <c r="BT916" s="113"/>
      <c r="BU916" s="113"/>
      <c r="BV916" s="113"/>
      <c r="BW916" s="113"/>
      <c r="BX916" s="113"/>
      <c r="BY916" s="113"/>
      <c r="BZ916" s="113"/>
      <c r="CA916" s="113"/>
      <c r="CB916" s="113"/>
      <c r="CC916" s="113"/>
      <c r="CD916" s="113"/>
      <c r="CE916" s="113"/>
      <c r="CF916" s="113"/>
      <c r="CG916" s="113"/>
      <c r="CH916" s="113"/>
      <c r="CI916" s="113"/>
      <c r="CJ916" s="113"/>
      <c r="CK916" s="113"/>
      <c r="CL916" s="113"/>
      <c r="CM916" s="113"/>
      <c r="CN916" s="113"/>
      <c r="CO916" s="113"/>
      <c r="CP916" s="113"/>
      <c r="CQ916" s="113"/>
      <c r="CR916" s="113"/>
      <c r="CS916" s="113"/>
      <c r="CT916" s="113"/>
      <c r="CU916" s="113"/>
      <c r="CV916" s="113"/>
      <c r="CW916" s="113"/>
      <c r="CX916" s="113"/>
      <c r="CY916" s="113"/>
      <c r="CZ916" s="113"/>
      <c r="DA916" s="113"/>
      <c r="DB916" s="113"/>
      <c r="DC916" s="113"/>
      <c r="DD916" s="113"/>
      <c r="DE916" s="113"/>
      <c r="DF916" s="113"/>
      <c r="DG916" s="113"/>
      <c r="DH916" s="113"/>
      <c r="DI916" s="113"/>
      <c r="DJ916" s="113"/>
      <c r="DK916" s="113"/>
      <c r="DL916" s="113"/>
      <c r="DM916" s="113"/>
      <c r="DN916" s="113"/>
      <c r="DO916" s="113"/>
      <c r="DP916" s="113"/>
      <c r="DQ916" s="113"/>
      <c r="DR916" s="113"/>
      <c r="DS916" s="113"/>
      <c r="DT916" s="113"/>
      <c r="DU916" s="113"/>
      <c r="DV916" s="113"/>
      <c r="DW916" s="113"/>
      <c r="DX916" s="113"/>
      <c r="DY916" s="113"/>
      <c r="DZ916" s="113"/>
      <c r="EA916" s="113"/>
      <c r="EB916" s="113"/>
      <c r="EC916" s="113"/>
      <c r="ED916" s="113"/>
      <c r="EE916" s="113"/>
      <c r="EF916" s="113"/>
      <c r="EG916" s="113"/>
      <c r="EH916" s="113"/>
      <c r="EI916" s="113"/>
      <c r="EJ916" s="113"/>
      <c r="EK916" s="113"/>
      <c r="EL916" s="113"/>
      <c r="EM916" s="113"/>
      <c r="EN916" s="113"/>
      <c r="EO916" s="113"/>
      <c r="EP916" s="113"/>
      <c r="EQ916" s="113"/>
      <c r="ER916" s="113"/>
      <c r="ES916" s="113"/>
      <c r="ET916" s="113"/>
      <c r="EU916" s="113"/>
      <c r="EV916" s="113"/>
      <c r="EW916" s="113"/>
      <c r="EX916" s="113"/>
      <c r="EY916" s="113"/>
      <c r="EZ916" s="113"/>
      <c r="FA916" s="113"/>
      <c r="FB916" s="113"/>
      <c r="FC916" s="113"/>
      <c r="FD916" s="113"/>
      <c r="FE916" s="113"/>
      <c r="FF916" s="113"/>
      <c r="FG916" s="113"/>
      <c r="FH916" s="113"/>
      <c r="FI916" s="113"/>
      <c r="FJ916" s="113"/>
      <c r="FK916" s="113"/>
      <c r="FL916" s="113"/>
      <c r="FM916" s="113"/>
      <c r="FN916" s="113"/>
      <c r="FO916" s="113"/>
      <c r="FP916" s="113"/>
      <c r="FQ916" s="113"/>
      <c r="FR916" s="113"/>
      <c r="FS916" s="113"/>
      <c r="FT916" s="113"/>
      <c r="FU916" s="113"/>
      <c r="FV916" s="113"/>
      <c r="FW916" s="113"/>
      <c r="FX916" s="113"/>
      <c r="FY916" s="113"/>
      <c r="FZ916" s="113"/>
      <c r="GA916" s="113"/>
      <c r="GB916" s="113"/>
      <c r="GC916" s="113"/>
      <c r="GD916" s="113"/>
      <c r="GE916" s="113"/>
      <c r="GF916" s="113"/>
      <c r="GG916" s="113"/>
      <c r="GH916" s="113"/>
      <c r="GI916" s="113"/>
      <c r="GJ916" s="113"/>
      <c r="GK916" s="113"/>
      <c r="GL916" s="113"/>
      <c r="GM916" s="113"/>
      <c r="GN916" s="113"/>
      <c r="GO916" s="113"/>
      <c r="GP916" s="113"/>
      <c r="GQ916" s="113"/>
      <c r="GR916" s="113"/>
      <c r="GS916" s="113"/>
      <c r="GT916" s="113"/>
      <c r="GU916" s="113"/>
      <c r="GV916" s="113"/>
      <c r="GW916" s="113"/>
      <c r="GX916" s="113"/>
      <c r="GY916" s="113"/>
    </row>
    <row r="917" spans="1:207" s="113" customFormat="1" ht="30" customHeight="1" x14ac:dyDescent="0.25">
      <c r="A917" s="228">
        <v>707</v>
      </c>
      <c r="B917" s="79" t="s">
        <v>396</v>
      </c>
      <c r="C917" s="49">
        <v>1955</v>
      </c>
      <c r="D917" s="229" t="s">
        <v>141</v>
      </c>
      <c r="E917" s="47" t="s">
        <v>16</v>
      </c>
      <c r="F917" s="26">
        <v>2</v>
      </c>
      <c r="G917" s="26">
        <v>1</v>
      </c>
      <c r="H917" s="39">
        <v>1072.5899999999999</v>
      </c>
      <c r="I917" s="116">
        <v>0</v>
      </c>
      <c r="J917" s="39">
        <v>537.4</v>
      </c>
      <c r="K917" s="231">
        <f t="shared" si="252"/>
        <v>4541310.53</v>
      </c>
      <c r="L917" s="187">
        <v>0</v>
      </c>
      <c r="M917" s="187">
        <v>0</v>
      </c>
      <c r="N917" s="187">
        <v>0</v>
      </c>
      <c r="O917" s="39">
        <f>'[1]Прод. прилож (2)'!$D$270</f>
        <v>4541310.53</v>
      </c>
      <c r="P917" s="187">
        <f t="shared" si="241"/>
        <v>4233.9668745746285</v>
      </c>
      <c r="Q917" s="41">
        <v>9673</v>
      </c>
      <c r="R917" s="57" t="s">
        <v>33</v>
      </c>
      <c r="S917" s="137"/>
      <c r="T917" s="15"/>
      <c r="U917" s="15"/>
    </row>
    <row r="918" spans="1:207" s="113" customFormat="1" ht="30" customHeight="1" x14ac:dyDescent="0.25">
      <c r="A918" s="228">
        <v>708</v>
      </c>
      <c r="B918" s="78" t="s">
        <v>397</v>
      </c>
      <c r="C918" s="229">
        <v>1957</v>
      </c>
      <c r="D918" s="229" t="s">
        <v>141</v>
      </c>
      <c r="E918" s="229" t="s">
        <v>16</v>
      </c>
      <c r="F918" s="26">
        <v>2</v>
      </c>
      <c r="G918" s="26">
        <v>2</v>
      </c>
      <c r="H918" s="39">
        <v>1155.5999999999999</v>
      </c>
      <c r="I918" s="116">
        <v>0</v>
      </c>
      <c r="J918" s="39">
        <v>633.5</v>
      </c>
      <c r="K918" s="231">
        <f t="shared" si="252"/>
        <v>6890334.3200000003</v>
      </c>
      <c r="L918" s="187">
        <v>0</v>
      </c>
      <c r="M918" s="187">
        <v>0</v>
      </c>
      <c r="N918" s="187">
        <v>0</v>
      </c>
      <c r="O918" s="39">
        <f>'[1]Прод. прилож (2)'!$D$271</f>
        <v>6890334.3200000003</v>
      </c>
      <c r="P918" s="187">
        <f t="shared" si="241"/>
        <v>5962.5599861543797</v>
      </c>
      <c r="Q918" s="41">
        <v>9673</v>
      </c>
      <c r="R918" s="57" t="s">
        <v>33</v>
      </c>
      <c r="S918" s="137"/>
      <c r="T918" s="15"/>
      <c r="U918" s="15"/>
    </row>
    <row r="919" spans="1:207" s="113" customFormat="1" ht="30" customHeight="1" x14ac:dyDescent="0.25">
      <c r="A919" s="228">
        <v>709</v>
      </c>
      <c r="B919" s="79" t="s">
        <v>398</v>
      </c>
      <c r="C919" s="49">
        <v>1955</v>
      </c>
      <c r="D919" s="229" t="s">
        <v>141</v>
      </c>
      <c r="E919" s="47" t="s">
        <v>16</v>
      </c>
      <c r="F919" s="26">
        <v>2</v>
      </c>
      <c r="G919" s="26">
        <v>2</v>
      </c>
      <c r="H919" s="39">
        <v>1154.8</v>
      </c>
      <c r="I919" s="116">
        <v>0</v>
      </c>
      <c r="J919" s="39">
        <v>630.1</v>
      </c>
      <c r="K919" s="231">
        <f t="shared" si="252"/>
        <v>4377200</v>
      </c>
      <c r="L919" s="187">
        <v>0</v>
      </c>
      <c r="M919" s="187">
        <v>0</v>
      </c>
      <c r="N919" s="187">
        <v>0</v>
      </c>
      <c r="O919" s="39">
        <f>'[1]Прод. прилож (2)'!$D$272</f>
        <v>4377200</v>
      </c>
      <c r="P919" s="187">
        <f t="shared" si="241"/>
        <v>3790.4399030135091</v>
      </c>
      <c r="Q919" s="41">
        <v>9673</v>
      </c>
      <c r="R919" s="57" t="s">
        <v>33</v>
      </c>
      <c r="S919" s="137"/>
      <c r="T919" s="15"/>
      <c r="U919" s="15"/>
    </row>
    <row r="920" spans="1:207" s="113" customFormat="1" ht="30" customHeight="1" x14ac:dyDescent="0.25">
      <c r="A920" s="329">
        <v>710</v>
      </c>
      <c r="B920" s="331" t="s">
        <v>399</v>
      </c>
      <c r="C920" s="357">
        <v>1953</v>
      </c>
      <c r="D920" s="315" t="s">
        <v>141</v>
      </c>
      <c r="E920" s="357" t="s">
        <v>16</v>
      </c>
      <c r="F920" s="317">
        <v>2</v>
      </c>
      <c r="G920" s="317">
        <v>2</v>
      </c>
      <c r="H920" s="319">
        <v>1135.3</v>
      </c>
      <c r="I920" s="311">
        <v>0</v>
      </c>
      <c r="J920" s="311">
        <v>616.1</v>
      </c>
      <c r="K920" s="231">
        <f t="shared" ref="K920" si="253">SUM(L920:O920)</f>
        <v>3398122.25</v>
      </c>
      <c r="L920" s="187">
        <v>0</v>
      </c>
      <c r="M920" s="187">
        <v>0</v>
      </c>
      <c r="N920" s="187">
        <v>0</v>
      </c>
      <c r="O920" s="39">
        <f>'[1]Прод. прилож (2)'!$D$273</f>
        <v>3398122.25</v>
      </c>
      <c r="P920" s="187">
        <f t="shared" ref="P920" si="254">K920/H920</f>
        <v>2993.1491676208934</v>
      </c>
      <c r="Q920" s="41">
        <v>9673</v>
      </c>
      <c r="R920" s="57" t="s">
        <v>33</v>
      </c>
      <c r="S920" s="137"/>
      <c r="T920" s="16"/>
      <c r="U920" s="15"/>
    </row>
    <row r="921" spans="1:207" s="113" customFormat="1" ht="30" customHeight="1" x14ac:dyDescent="0.25">
      <c r="A921" s="330"/>
      <c r="B921" s="332"/>
      <c r="C921" s="358"/>
      <c r="D921" s="316"/>
      <c r="E921" s="358"/>
      <c r="F921" s="318"/>
      <c r="G921" s="318"/>
      <c r="H921" s="320"/>
      <c r="I921" s="312"/>
      <c r="J921" s="312"/>
      <c r="K921" s="231">
        <f t="shared" si="252"/>
        <v>1365662.57</v>
      </c>
      <c r="L921" s="187">
        <v>0</v>
      </c>
      <c r="M921" s="187">
        <v>0</v>
      </c>
      <c r="N921" s="187">
        <v>0</v>
      </c>
      <c r="O921" s="39">
        <f>'[1]Прод. прилож (2)'!$D$797</f>
        <v>1365662.57</v>
      </c>
      <c r="P921" s="187">
        <f>K921/H920</f>
        <v>1202.9089844094074</v>
      </c>
      <c r="Q921" s="41">
        <v>9673</v>
      </c>
      <c r="R921" s="57" t="s">
        <v>34</v>
      </c>
      <c r="S921" s="53"/>
      <c r="T921" s="16"/>
      <c r="U921" s="15"/>
    </row>
    <row r="922" spans="1:207" s="113" customFormat="1" ht="30" customHeight="1" x14ac:dyDescent="0.25">
      <c r="A922" s="228">
        <v>711</v>
      </c>
      <c r="B922" s="78" t="s">
        <v>1220</v>
      </c>
      <c r="C922" s="229">
        <v>1966</v>
      </c>
      <c r="D922" s="229" t="s">
        <v>141</v>
      </c>
      <c r="E922" s="47" t="s">
        <v>16</v>
      </c>
      <c r="F922" s="184">
        <v>5</v>
      </c>
      <c r="G922" s="184">
        <v>3</v>
      </c>
      <c r="H922" s="39">
        <v>2248.6999999999998</v>
      </c>
      <c r="I922" s="39">
        <v>0</v>
      </c>
      <c r="J922" s="39">
        <v>2073.9</v>
      </c>
      <c r="K922" s="231">
        <f t="shared" si="252"/>
        <v>66128.95</v>
      </c>
      <c r="L922" s="187">
        <v>0</v>
      </c>
      <c r="M922" s="187">
        <v>0</v>
      </c>
      <c r="N922" s="187">
        <v>0</v>
      </c>
      <c r="O922" s="39">
        <f>'[2]Прод. прилож (2)'!$D$1435</f>
        <v>66128.95</v>
      </c>
      <c r="P922" s="187">
        <f t="shared" si="241"/>
        <v>29.407635522746478</v>
      </c>
      <c r="Q922" s="41">
        <v>9673</v>
      </c>
      <c r="R922" s="57" t="s">
        <v>35</v>
      </c>
      <c r="S922" s="46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13" customFormat="1" ht="30" customHeight="1" x14ac:dyDescent="0.25">
      <c r="A923" s="228">
        <v>712</v>
      </c>
      <c r="B923" s="78" t="s">
        <v>400</v>
      </c>
      <c r="C923" s="229">
        <v>1963</v>
      </c>
      <c r="D923" s="229" t="s">
        <v>141</v>
      </c>
      <c r="E923" s="229" t="s">
        <v>16</v>
      </c>
      <c r="F923" s="26">
        <v>2</v>
      </c>
      <c r="G923" s="26">
        <v>2</v>
      </c>
      <c r="H923" s="39">
        <v>423.39</v>
      </c>
      <c r="I923" s="284">
        <v>415.39</v>
      </c>
      <c r="J923" s="39">
        <v>364.39</v>
      </c>
      <c r="K923" s="231">
        <f t="shared" si="252"/>
        <v>11755.92</v>
      </c>
      <c r="L923" s="187">
        <v>0</v>
      </c>
      <c r="M923" s="187">
        <v>0</v>
      </c>
      <c r="N923" s="187">
        <v>0</v>
      </c>
      <c r="O923" s="39">
        <f>'[1]Прод. прилож (2)'!$D$798</f>
        <v>11755.92</v>
      </c>
      <c r="P923" s="187">
        <f t="shared" si="241"/>
        <v>27.766173031956352</v>
      </c>
      <c r="Q923" s="41">
        <v>9673</v>
      </c>
      <c r="R923" s="57" t="s">
        <v>34</v>
      </c>
      <c r="S923" s="46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  <c r="DV923" s="15"/>
      <c r="DW923" s="15"/>
      <c r="DX923" s="15"/>
      <c r="DY923" s="15"/>
      <c r="DZ923" s="15"/>
      <c r="EA923" s="15"/>
      <c r="EB923" s="15"/>
      <c r="EC923" s="15"/>
      <c r="ED923" s="15"/>
      <c r="EE923" s="15"/>
      <c r="EF923" s="15"/>
      <c r="EG923" s="15"/>
      <c r="EH923" s="15"/>
      <c r="EI923" s="15"/>
      <c r="EJ923" s="15"/>
      <c r="EK923" s="15"/>
      <c r="EL923" s="15"/>
      <c r="EM923" s="15"/>
      <c r="EN923" s="15"/>
      <c r="EO923" s="15"/>
      <c r="EP923" s="15"/>
      <c r="EQ923" s="15"/>
      <c r="ER923" s="15"/>
      <c r="ES923" s="15"/>
      <c r="ET923" s="15"/>
      <c r="EU923" s="15"/>
      <c r="EV923" s="15"/>
      <c r="EW923" s="15"/>
      <c r="EX923" s="15"/>
      <c r="EY923" s="15"/>
      <c r="EZ923" s="15"/>
      <c r="FA923" s="15"/>
      <c r="FB923" s="15"/>
      <c r="FC923" s="15"/>
      <c r="FD923" s="15"/>
      <c r="FE923" s="15"/>
      <c r="FF923" s="15"/>
      <c r="FG923" s="15"/>
      <c r="FH923" s="15"/>
      <c r="FI923" s="15"/>
      <c r="FJ923" s="15"/>
      <c r="FK923" s="15"/>
      <c r="FL923" s="15"/>
      <c r="FM923" s="15"/>
      <c r="FN923" s="15"/>
      <c r="FO923" s="15"/>
      <c r="FP923" s="15"/>
      <c r="FQ923" s="15"/>
      <c r="FR923" s="15"/>
      <c r="FS923" s="15"/>
      <c r="FT923" s="15"/>
      <c r="FU923" s="15"/>
      <c r="FV923" s="15"/>
      <c r="FW923" s="15"/>
      <c r="FX923" s="15"/>
      <c r="FY923" s="15"/>
      <c r="FZ923" s="15"/>
      <c r="GA923" s="15"/>
      <c r="GB923" s="15"/>
      <c r="GC923" s="15"/>
      <c r="GD923" s="15"/>
      <c r="GE923" s="15"/>
      <c r="GF923" s="15"/>
      <c r="GG923" s="15"/>
      <c r="GH923" s="15"/>
      <c r="GI923" s="15"/>
      <c r="GJ923" s="15"/>
      <c r="GK923" s="15"/>
      <c r="GL923" s="15"/>
      <c r="GM923" s="15"/>
      <c r="GN923" s="15"/>
      <c r="GO923" s="15"/>
      <c r="GP923" s="15"/>
      <c r="GQ923" s="15"/>
      <c r="GR923" s="15"/>
      <c r="GS923" s="15"/>
      <c r="GT923" s="15"/>
      <c r="GU923" s="15"/>
      <c r="GV923" s="15"/>
      <c r="GW923" s="15"/>
      <c r="GX923" s="15"/>
      <c r="GY923" s="15"/>
    </row>
    <row r="924" spans="1:207" s="113" customFormat="1" ht="30" customHeight="1" x14ac:dyDescent="0.25">
      <c r="A924" s="228">
        <v>713</v>
      </c>
      <c r="B924" s="78" t="s">
        <v>401</v>
      </c>
      <c r="C924" s="47">
        <v>1965</v>
      </c>
      <c r="D924" s="229" t="s">
        <v>141</v>
      </c>
      <c r="E924" s="184" t="s">
        <v>16</v>
      </c>
      <c r="F924" s="184">
        <v>2</v>
      </c>
      <c r="G924" s="184">
        <v>2</v>
      </c>
      <c r="H924" s="39">
        <v>429.78</v>
      </c>
      <c r="I924" s="39">
        <v>421.78</v>
      </c>
      <c r="J924" s="39">
        <v>371.78</v>
      </c>
      <c r="K924" s="231">
        <f t="shared" si="252"/>
        <v>23755.75</v>
      </c>
      <c r="L924" s="187">
        <v>0</v>
      </c>
      <c r="M924" s="187">
        <v>0</v>
      </c>
      <c r="N924" s="187">
        <v>0</v>
      </c>
      <c r="O924" s="39">
        <f>'[2]Прод. прилож (2)'!$D$1436</f>
        <v>23755.75</v>
      </c>
      <c r="P924" s="187">
        <f t="shared" si="241"/>
        <v>55.274210060961423</v>
      </c>
      <c r="Q924" s="41">
        <v>9673</v>
      </c>
      <c r="R924" s="57" t="s">
        <v>35</v>
      </c>
      <c r="S924" s="46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</row>
    <row r="925" spans="1:207" s="113" customFormat="1" ht="30" customHeight="1" x14ac:dyDescent="0.25">
      <c r="A925" s="228">
        <v>714</v>
      </c>
      <c r="B925" s="78" t="s">
        <v>402</v>
      </c>
      <c r="C925" s="47">
        <v>1967</v>
      </c>
      <c r="D925" s="229" t="s">
        <v>141</v>
      </c>
      <c r="E925" s="47" t="s">
        <v>16</v>
      </c>
      <c r="F925" s="184">
        <v>2</v>
      </c>
      <c r="G925" s="184">
        <v>2</v>
      </c>
      <c r="H925" s="39">
        <v>503.28</v>
      </c>
      <c r="I925" s="39">
        <v>491.28</v>
      </c>
      <c r="J925" s="39">
        <v>425.12</v>
      </c>
      <c r="K925" s="231">
        <f t="shared" si="252"/>
        <v>27693.040000000001</v>
      </c>
      <c r="L925" s="187">
        <v>0</v>
      </c>
      <c r="M925" s="187">
        <v>0</v>
      </c>
      <c r="N925" s="187">
        <v>0</v>
      </c>
      <c r="O925" s="39">
        <f>'[2]Прод. прилож (2)'!$D$1437</f>
        <v>27693.040000000001</v>
      </c>
      <c r="P925" s="187">
        <f t="shared" si="241"/>
        <v>55.025115243999366</v>
      </c>
      <c r="Q925" s="41">
        <v>9673</v>
      </c>
      <c r="R925" s="57" t="s">
        <v>35</v>
      </c>
      <c r="S925" s="53"/>
      <c r="T925" s="16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  <c r="DV925" s="15"/>
      <c r="DW925" s="15"/>
      <c r="DX925" s="15"/>
      <c r="DY925" s="15"/>
      <c r="DZ925" s="15"/>
      <c r="EA925" s="15"/>
      <c r="EB925" s="15"/>
      <c r="EC925" s="15"/>
      <c r="ED925" s="15"/>
      <c r="EE925" s="15"/>
      <c r="EF925" s="15"/>
      <c r="EG925" s="15"/>
      <c r="EH925" s="15"/>
      <c r="EI925" s="15"/>
      <c r="EJ925" s="15"/>
      <c r="EK925" s="15"/>
      <c r="EL925" s="15"/>
      <c r="EM925" s="15"/>
      <c r="EN925" s="15"/>
      <c r="EO925" s="15"/>
      <c r="EP925" s="15"/>
      <c r="EQ925" s="15"/>
      <c r="ER925" s="15"/>
      <c r="ES925" s="15"/>
      <c r="ET925" s="15"/>
      <c r="EU925" s="15"/>
      <c r="EV925" s="15"/>
      <c r="EW925" s="15"/>
      <c r="EX925" s="15"/>
      <c r="EY925" s="15"/>
      <c r="EZ925" s="15"/>
      <c r="FA925" s="15"/>
      <c r="FB925" s="15"/>
      <c r="FC925" s="15"/>
      <c r="FD925" s="15"/>
      <c r="FE925" s="15"/>
      <c r="FF925" s="15"/>
      <c r="FG925" s="15"/>
      <c r="FH925" s="15"/>
      <c r="FI925" s="15"/>
      <c r="FJ925" s="15"/>
      <c r="FK925" s="15"/>
      <c r="FL925" s="15"/>
      <c r="FM925" s="15"/>
      <c r="FN925" s="15"/>
      <c r="FO925" s="15"/>
      <c r="FP925" s="15"/>
      <c r="FQ925" s="15"/>
      <c r="FR925" s="15"/>
      <c r="FS925" s="15"/>
      <c r="FT925" s="15"/>
      <c r="FU925" s="15"/>
      <c r="FV925" s="15"/>
      <c r="FW925" s="15"/>
      <c r="FX925" s="15"/>
      <c r="FY925" s="15"/>
      <c r="FZ925" s="15"/>
      <c r="GA925" s="15"/>
      <c r="GB925" s="15"/>
      <c r="GC925" s="15"/>
      <c r="GD925" s="15"/>
      <c r="GE925" s="15"/>
      <c r="GF925" s="15"/>
      <c r="GG925" s="15"/>
      <c r="GH925" s="15"/>
      <c r="GI925" s="15"/>
      <c r="GJ925" s="15"/>
      <c r="GK925" s="15"/>
      <c r="GL925" s="15"/>
      <c r="GM925" s="15"/>
      <c r="GN925" s="15"/>
      <c r="GO925" s="15"/>
      <c r="GP925" s="15"/>
      <c r="GQ925" s="15"/>
      <c r="GR925" s="15"/>
      <c r="GS925" s="15"/>
      <c r="GT925" s="15"/>
      <c r="GU925" s="15"/>
      <c r="GV925" s="15"/>
      <c r="GW925" s="15"/>
      <c r="GX925" s="15"/>
      <c r="GY925" s="15"/>
    </row>
    <row r="926" spans="1:207" s="113" customFormat="1" ht="30" customHeight="1" x14ac:dyDescent="0.25">
      <c r="A926" s="228">
        <v>715</v>
      </c>
      <c r="B926" s="78" t="s">
        <v>403</v>
      </c>
      <c r="C926" s="229">
        <v>1953</v>
      </c>
      <c r="D926" s="229" t="s">
        <v>141</v>
      </c>
      <c r="E926" s="229" t="s">
        <v>16</v>
      </c>
      <c r="F926" s="26">
        <v>2</v>
      </c>
      <c r="G926" s="26">
        <v>2</v>
      </c>
      <c r="H926" s="39">
        <v>430.4</v>
      </c>
      <c r="I926" s="116">
        <v>422.4</v>
      </c>
      <c r="J926" s="39">
        <v>381.4</v>
      </c>
      <c r="K926" s="231">
        <f t="shared" si="252"/>
        <v>2277288.96</v>
      </c>
      <c r="L926" s="187">
        <v>0</v>
      </c>
      <c r="M926" s="187">
        <v>0</v>
      </c>
      <c r="N926" s="187">
        <v>0</v>
      </c>
      <c r="O926" s="39">
        <f>'[1]Прод. прилож (2)'!$D$274</f>
        <v>2277288.96</v>
      </c>
      <c r="P926" s="187">
        <f t="shared" si="241"/>
        <v>5291.0988847583649</v>
      </c>
      <c r="Q926" s="41">
        <v>9673</v>
      </c>
      <c r="R926" s="57" t="s">
        <v>33</v>
      </c>
      <c r="S926" s="137"/>
      <c r="T926" s="16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  <c r="DV926" s="15"/>
      <c r="DW926" s="15"/>
      <c r="DX926" s="15"/>
      <c r="DY926" s="15"/>
      <c r="DZ926" s="15"/>
      <c r="EA926" s="15"/>
      <c r="EB926" s="15"/>
      <c r="EC926" s="15"/>
      <c r="ED926" s="15"/>
      <c r="EE926" s="15"/>
      <c r="EF926" s="15"/>
      <c r="EG926" s="15"/>
      <c r="EH926" s="15"/>
      <c r="EI926" s="15"/>
      <c r="EJ926" s="15"/>
      <c r="EK926" s="15"/>
      <c r="EL926" s="15"/>
      <c r="EM926" s="15"/>
      <c r="EN926" s="15"/>
      <c r="EO926" s="15"/>
      <c r="EP926" s="15"/>
      <c r="EQ926" s="15"/>
      <c r="ER926" s="15"/>
      <c r="ES926" s="15"/>
      <c r="ET926" s="15"/>
      <c r="EU926" s="15"/>
      <c r="EV926" s="15"/>
      <c r="EW926" s="15"/>
      <c r="EX926" s="15"/>
      <c r="EY926" s="15"/>
      <c r="EZ926" s="15"/>
      <c r="FA926" s="15"/>
      <c r="FB926" s="15"/>
      <c r="FC926" s="15"/>
      <c r="FD926" s="15"/>
      <c r="FE926" s="15"/>
      <c r="FF926" s="15"/>
      <c r="FG926" s="15"/>
      <c r="FH926" s="15"/>
      <c r="FI926" s="15"/>
      <c r="FJ926" s="15"/>
      <c r="FK926" s="15"/>
      <c r="FL926" s="15"/>
      <c r="FM926" s="15"/>
      <c r="FN926" s="15"/>
      <c r="FO926" s="15"/>
      <c r="FP926" s="15"/>
      <c r="FQ926" s="15"/>
      <c r="FR926" s="15"/>
      <c r="FS926" s="15"/>
      <c r="FT926" s="15"/>
      <c r="FU926" s="15"/>
      <c r="FV926" s="15"/>
      <c r="FW926" s="15"/>
      <c r="FX926" s="15"/>
      <c r="FY926" s="15"/>
      <c r="FZ926" s="15"/>
      <c r="GA926" s="15"/>
      <c r="GB926" s="15"/>
      <c r="GC926" s="15"/>
      <c r="GD926" s="15"/>
      <c r="GE926" s="15"/>
      <c r="GF926" s="15"/>
      <c r="GG926" s="15"/>
      <c r="GH926" s="15"/>
      <c r="GI926" s="15"/>
      <c r="GJ926" s="15"/>
      <c r="GK926" s="15"/>
      <c r="GL926" s="15"/>
      <c r="GM926" s="15"/>
      <c r="GN926" s="15"/>
      <c r="GO926" s="15"/>
      <c r="GP926" s="15"/>
      <c r="GQ926" s="15"/>
      <c r="GR926" s="15"/>
      <c r="GS926" s="15"/>
      <c r="GT926" s="15"/>
      <c r="GU926" s="15"/>
      <c r="GV926" s="15"/>
      <c r="GW926" s="15"/>
      <c r="GX926" s="15"/>
      <c r="GY926" s="15"/>
    </row>
    <row r="927" spans="1:207" s="113" customFormat="1" ht="30" customHeight="1" x14ac:dyDescent="0.25">
      <c r="A927" s="228">
        <v>716</v>
      </c>
      <c r="B927" s="78" t="s">
        <v>976</v>
      </c>
      <c r="C927" s="200">
        <v>1959</v>
      </c>
      <c r="D927" s="200" t="s">
        <v>141</v>
      </c>
      <c r="E927" s="200" t="s">
        <v>16</v>
      </c>
      <c r="F927" s="247">
        <v>2</v>
      </c>
      <c r="G927" s="247">
        <v>2</v>
      </c>
      <c r="H927" s="237">
        <v>1053.47</v>
      </c>
      <c r="I927" s="242">
        <v>0</v>
      </c>
      <c r="J927" s="39">
        <v>547.97</v>
      </c>
      <c r="K927" s="231">
        <f t="shared" si="252"/>
        <v>3968000</v>
      </c>
      <c r="L927" s="39">
        <v>0</v>
      </c>
      <c r="M927" s="39">
        <v>0</v>
      </c>
      <c r="N927" s="39">
        <v>0</v>
      </c>
      <c r="O927" s="187">
        <f>'[1]Прод. прилож (2)'!$D$275</f>
        <v>3968000</v>
      </c>
      <c r="P927" s="41">
        <f>O927/H927</f>
        <v>3766.5999031771194</v>
      </c>
      <c r="Q927" s="231">
        <v>9673</v>
      </c>
      <c r="R927" s="277" t="s">
        <v>33</v>
      </c>
      <c r="S927" s="141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  <c r="AL927" s="87"/>
      <c r="AM927" s="87"/>
      <c r="AN927" s="87"/>
      <c r="AO927" s="87"/>
      <c r="AP927" s="87"/>
      <c r="AQ927" s="87"/>
      <c r="AR927" s="87"/>
      <c r="AS927" s="87"/>
      <c r="AT927" s="87"/>
      <c r="AU927" s="87"/>
      <c r="AV927" s="87"/>
      <c r="AW927" s="87"/>
      <c r="AX927" s="87"/>
      <c r="AY927" s="87"/>
      <c r="AZ927" s="87"/>
      <c r="BA927" s="87"/>
      <c r="BB927" s="87"/>
      <c r="BC927" s="87"/>
      <c r="BD927" s="87"/>
      <c r="BE927" s="87"/>
      <c r="BF927" s="87"/>
      <c r="BG927" s="87"/>
      <c r="BH927" s="87"/>
      <c r="BI927" s="87"/>
      <c r="BJ927" s="87"/>
      <c r="BK927" s="87"/>
      <c r="BL927" s="87"/>
      <c r="BM927" s="87"/>
      <c r="BN927" s="87"/>
      <c r="BO927" s="87"/>
      <c r="BP927" s="87"/>
      <c r="BQ927" s="87"/>
      <c r="BR927" s="87"/>
      <c r="BS927" s="87"/>
      <c r="BT927" s="87"/>
      <c r="BU927" s="87"/>
      <c r="BV927" s="87"/>
      <c r="BW927" s="87"/>
      <c r="BX927" s="87"/>
      <c r="BY927" s="87"/>
      <c r="BZ927" s="87"/>
      <c r="CA927" s="87"/>
      <c r="CB927" s="87"/>
      <c r="CC927" s="87"/>
      <c r="CD927" s="87"/>
      <c r="CE927" s="87"/>
      <c r="CF927" s="87"/>
      <c r="CG927" s="87"/>
      <c r="CH927" s="87"/>
      <c r="CI927" s="87"/>
      <c r="CJ927" s="87"/>
      <c r="CK927" s="87"/>
      <c r="CL927" s="87"/>
      <c r="CM927" s="87"/>
      <c r="CN927" s="87"/>
      <c r="CO927" s="87"/>
      <c r="CP927" s="87"/>
      <c r="CQ927" s="87"/>
      <c r="CR927" s="87"/>
      <c r="CS927" s="87"/>
      <c r="CT927" s="87"/>
      <c r="CU927" s="87"/>
      <c r="CV927" s="87"/>
      <c r="CW927" s="87"/>
      <c r="CX927" s="87"/>
      <c r="CY927" s="87"/>
      <c r="CZ927" s="87"/>
      <c r="DA927" s="87"/>
      <c r="DB927" s="87"/>
      <c r="DC927" s="87"/>
      <c r="DD927" s="87"/>
      <c r="DE927" s="87"/>
      <c r="DF927" s="87"/>
      <c r="DG927" s="87"/>
      <c r="DH927" s="87"/>
      <c r="DI927" s="87"/>
      <c r="DJ927" s="87"/>
      <c r="DK927" s="87"/>
      <c r="DL927" s="87"/>
      <c r="DM927" s="87"/>
      <c r="DN927" s="87"/>
      <c r="DO927" s="87"/>
      <c r="DP927" s="87"/>
      <c r="DQ927" s="87"/>
      <c r="DR927" s="87"/>
      <c r="DS927" s="87"/>
      <c r="DT927" s="87"/>
      <c r="DU927" s="87"/>
      <c r="DV927" s="87"/>
      <c r="DW927" s="87"/>
      <c r="DX927" s="87"/>
      <c r="DY927" s="87"/>
      <c r="DZ927" s="87"/>
      <c r="EA927" s="87"/>
      <c r="EB927" s="87"/>
      <c r="EC927" s="87"/>
      <c r="ED927" s="87"/>
      <c r="EE927" s="87"/>
      <c r="EF927" s="87"/>
      <c r="EG927" s="87"/>
      <c r="EH927" s="87"/>
      <c r="EI927" s="87"/>
      <c r="EJ927" s="87"/>
      <c r="EK927" s="87"/>
      <c r="EL927" s="87"/>
      <c r="EM927" s="87"/>
      <c r="EN927" s="87"/>
      <c r="EO927" s="87"/>
      <c r="EP927" s="87"/>
      <c r="EQ927" s="87"/>
      <c r="ER927" s="87"/>
      <c r="ES927" s="87"/>
      <c r="ET927" s="87"/>
      <c r="EU927" s="87"/>
      <c r="EV927" s="87"/>
      <c r="EW927" s="87"/>
      <c r="EX927" s="87"/>
      <c r="EY927" s="87"/>
      <c r="EZ927" s="87"/>
      <c r="FA927" s="87"/>
      <c r="FB927" s="87"/>
      <c r="FC927" s="87"/>
      <c r="FD927" s="87"/>
      <c r="FE927" s="87"/>
      <c r="FF927" s="87"/>
      <c r="FG927" s="87"/>
      <c r="FH927" s="87"/>
      <c r="FI927" s="87"/>
      <c r="FJ927" s="87"/>
      <c r="FK927" s="87"/>
      <c r="FL927" s="87"/>
      <c r="FM927" s="87"/>
      <c r="FN927" s="87"/>
      <c r="FO927" s="87"/>
      <c r="FP927" s="87"/>
      <c r="FQ927" s="87"/>
      <c r="FR927" s="87"/>
      <c r="FS927" s="87"/>
      <c r="FT927" s="87"/>
      <c r="FU927" s="87"/>
      <c r="FV927" s="87"/>
      <c r="FW927" s="87"/>
      <c r="FX927" s="87"/>
      <c r="FY927" s="87"/>
      <c r="FZ927" s="87"/>
      <c r="GA927" s="87"/>
      <c r="GB927" s="87"/>
      <c r="GC927" s="87"/>
      <c r="GD927" s="87"/>
      <c r="GE927" s="87"/>
      <c r="GF927" s="87"/>
      <c r="GG927" s="87"/>
      <c r="GH927" s="87"/>
      <c r="GI927" s="87"/>
      <c r="GJ927" s="87"/>
      <c r="GK927" s="87"/>
      <c r="GL927" s="87"/>
      <c r="GM927" s="87"/>
      <c r="GN927" s="87"/>
      <c r="GO927" s="87"/>
      <c r="GP927" s="87"/>
      <c r="GQ927" s="87"/>
      <c r="GR927" s="87"/>
      <c r="GS927" s="87"/>
      <c r="GT927" s="87"/>
      <c r="GU927" s="87"/>
      <c r="GV927" s="87"/>
      <c r="GW927" s="87"/>
      <c r="GX927" s="87"/>
      <c r="GY927" s="87"/>
    </row>
    <row r="928" spans="1:207" s="113" customFormat="1" ht="30" customHeight="1" x14ac:dyDescent="0.25">
      <c r="A928" s="329">
        <v>717</v>
      </c>
      <c r="B928" s="327" t="s">
        <v>404</v>
      </c>
      <c r="C928" s="357">
        <v>1963</v>
      </c>
      <c r="D928" s="315" t="s">
        <v>141</v>
      </c>
      <c r="E928" s="357" t="s">
        <v>16</v>
      </c>
      <c r="F928" s="317">
        <v>3</v>
      </c>
      <c r="G928" s="317">
        <v>2</v>
      </c>
      <c r="H928" s="319">
        <v>1297.46</v>
      </c>
      <c r="I928" s="311">
        <v>0</v>
      </c>
      <c r="J928" s="319">
        <v>838.06</v>
      </c>
      <c r="K928" s="231">
        <f t="shared" si="252"/>
        <v>38591.480000000003</v>
      </c>
      <c r="L928" s="187">
        <v>0</v>
      </c>
      <c r="M928" s="187">
        <v>0</v>
      </c>
      <c r="N928" s="187">
        <v>0</v>
      </c>
      <c r="O928" s="39">
        <f>'[1]Прод. прилож (2)'!$D$799</f>
        <v>38591.480000000003</v>
      </c>
      <c r="P928" s="187">
        <f t="shared" ref="P928:P962" si="255">K928/H928</f>
        <v>29.743868789789282</v>
      </c>
      <c r="Q928" s="41">
        <v>9673</v>
      </c>
      <c r="R928" s="57" t="s">
        <v>34</v>
      </c>
      <c r="S928" s="46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  <c r="DV928" s="15"/>
      <c r="DW928" s="15"/>
      <c r="DX928" s="15"/>
      <c r="DY928" s="15"/>
      <c r="DZ928" s="15"/>
      <c r="EA928" s="15"/>
      <c r="EB928" s="15"/>
      <c r="EC928" s="15"/>
      <c r="ED928" s="15"/>
      <c r="EE928" s="15"/>
      <c r="EF928" s="15"/>
      <c r="EG928" s="15"/>
      <c r="EH928" s="15"/>
      <c r="EI928" s="15"/>
      <c r="EJ928" s="15"/>
      <c r="EK928" s="15"/>
      <c r="EL928" s="15"/>
      <c r="EM928" s="15"/>
      <c r="EN928" s="15"/>
      <c r="EO928" s="15"/>
      <c r="EP928" s="15"/>
      <c r="EQ928" s="15"/>
      <c r="ER928" s="15"/>
      <c r="ES928" s="15"/>
      <c r="ET928" s="15"/>
      <c r="EU928" s="15"/>
      <c r="EV928" s="15"/>
      <c r="EW928" s="15"/>
      <c r="EX928" s="15"/>
      <c r="EY928" s="15"/>
      <c r="EZ928" s="15"/>
      <c r="FA928" s="15"/>
      <c r="FB928" s="15"/>
      <c r="FC928" s="15"/>
      <c r="FD928" s="15"/>
      <c r="FE928" s="15"/>
      <c r="FF928" s="15"/>
      <c r="FG928" s="15"/>
      <c r="FH928" s="15"/>
      <c r="FI928" s="15"/>
      <c r="FJ928" s="15"/>
      <c r="FK928" s="15"/>
      <c r="FL928" s="15"/>
      <c r="FM928" s="15"/>
      <c r="FN928" s="15"/>
      <c r="FO928" s="15"/>
      <c r="FP928" s="15"/>
      <c r="FQ928" s="15"/>
      <c r="FR928" s="15"/>
      <c r="FS928" s="15"/>
      <c r="FT928" s="15"/>
      <c r="FU928" s="15"/>
      <c r="FV928" s="15"/>
      <c r="FW928" s="15"/>
      <c r="FX928" s="15"/>
      <c r="FY928" s="15"/>
      <c r="FZ928" s="15"/>
      <c r="GA928" s="15"/>
      <c r="GB928" s="15"/>
      <c r="GC928" s="15"/>
      <c r="GD928" s="15"/>
      <c r="GE928" s="15"/>
      <c r="GF928" s="15"/>
      <c r="GG928" s="15"/>
      <c r="GH928" s="15"/>
      <c r="GI928" s="15"/>
      <c r="GJ928" s="15"/>
      <c r="GK928" s="15"/>
      <c r="GL928" s="15"/>
      <c r="GM928" s="15"/>
      <c r="GN928" s="15"/>
      <c r="GO928" s="15"/>
      <c r="GP928" s="15"/>
      <c r="GQ928" s="15"/>
      <c r="GR928" s="15"/>
      <c r="GS928" s="15"/>
      <c r="GT928" s="15"/>
      <c r="GU928" s="15"/>
      <c r="GV928" s="15"/>
      <c r="GW928" s="15"/>
      <c r="GX928" s="15"/>
      <c r="GY928" s="15"/>
    </row>
    <row r="929" spans="1:207" s="113" customFormat="1" ht="30" customHeight="1" x14ac:dyDescent="0.25">
      <c r="A929" s="330"/>
      <c r="B929" s="328"/>
      <c r="C929" s="358"/>
      <c r="D929" s="316"/>
      <c r="E929" s="358"/>
      <c r="F929" s="318"/>
      <c r="G929" s="318"/>
      <c r="H929" s="320"/>
      <c r="I929" s="312"/>
      <c r="J929" s="320"/>
      <c r="K929" s="231">
        <f t="shared" si="252"/>
        <v>3497962.5</v>
      </c>
      <c r="L929" s="217">
        <v>0</v>
      </c>
      <c r="M929" s="217">
        <v>0</v>
      </c>
      <c r="N929" s="217">
        <v>0</v>
      </c>
      <c r="O929" s="39">
        <f>'[2]Прод. прилож (2)'!$D$1438</f>
        <v>3497962.5</v>
      </c>
      <c r="P929" s="187">
        <f>K929/H928</f>
        <v>2696.0079694171691</v>
      </c>
      <c r="Q929" s="41">
        <v>9673</v>
      </c>
      <c r="R929" s="57" t="s">
        <v>35</v>
      </c>
      <c r="S929" s="46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5"/>
      <c r="DC929" s="15"/>
      <c r="DD929" s="15"/>
      <c r="DE929" s="15"/>
      <c r="DF929" s="15"/>
      <c r="DG929" s="15"/>
      <c r="DH929" s="15"/>
      <c r="DI929" s="15"/>
      <c r="DJ929" s="15"/>
      <c r="DK929" s="15"/>
      <c r="DL929" s="15"/>
      <c r="DM929" s="15"/>
      <c r="DN929" s="15"/>
      <c r="DO929" s="15"/>
      <c r="DP929" s="15"/>
      <c r="DQ929" s="15"/>
      <c r="DR929" s="15"/>
      <c r="DS929" s="15"/>
      <c r="DT929" s="15"/>
      <c r="DU929" s="15"/>
      <c r="DV929" s="15"/>
      <c r="DW929" s="15"/>
      <c r="DX929" s="15"/>
      <c r="DY929" s="15"/>
      <c r="DZ929" s="15"/>
      <c r="EA929" s="15"/>
      <c r="EB929" s="15"/>
      <c r="EC929" s="15"/>
      <c r="ED929" s="15"/>
      <c r="EE929" s="15"/>
      <c r="EF929" s="15"/>
      <c r="EG929" s="15"/>
      <c r="EH929" s="15"/>
      <c r="EI929" s="15"/>
      <c r="EJ929" s="15"/>
      <c r="EK929" s="15"/>
      <c r="EL929" s="15"/>
      <c r="EM929" s="15"/>
      <c r="EN929" s="15"/>
      <c r="EO929" s="15"/>
      <c r="EP929" s="15"/>
      <c r="EQ929" s="15"/>
      <c r="ER929" s="15"/>
      <c r="ES929" s="15"/>
      <c r="ET929" s="15"/>
      <c r="EU929" s="15"/>
      <c r="EV929" s="15"/>
      <c r="EW929" s="15"/>
      <c r="EX929" s="15"/>
      <c r="EY929" s="15"/>
      <c r="EZ929" s="15"/>
      <c r="FA929" s="15"/>
      <c r="FB929" s="15"/>
      <c r="FC929" s="15"/>
      <c r="FD929" s="15"/>
      <c r="FE929" s="15"/>
      <c r="FF929" s="15"/>
      <c r="FG929" s="15"/>
      <c r="FH929" s="15"/>
      <c r="FI929" s="15"/>
      <c r="FJ929" s="15"/>
      <c r="FK929" s="15"/>
      <c r="FL929" s="15"/>
      <c r="FM929" s="15"/>
      <c r="FN929" s="15"/>
      <c r="FO929" s="15"/>
      <c r="FP929" s="15"/>
      <c r="FQ929" s="15"/>
      <c r="FR929" s="15"/>
      <c r="FS929" s="15"/>
      <c r="FT929" s="15"/>
      <c r="FU929" s="15"/>
      <c r="FV929" s="15"/>
      <c r="FW929" s="15"/>
      <c r="FX929" s="15"/>
      <c r="FY929" s="15"/>
      <c r="FZ929" s="15"/>
      <c r="GA929" s="15"/>
      <c r="GB929" s="15"/>
      <c r="GC929" s="15"/>
      <c r="GD929" s="15"/>
      <c r="GE929" s="15"/>
      <c r="GF929" s="15"/>
      <c r="GG929" s="15"/>
      <c r="GH929" s="15"/>
      <c r="GI929" s="15"/>
      <c r="GJ929" s="15"/>
      <c r="GK929" s="15"/>
      <c r="GL929" s="15"/>
      <c r="GM929" s="15"/>
      <c r="GN929" s="15"/>
      <c r="GO929" s="15"/>
      <c r="GP929" s="15"/>
      <c r="GQ929" s="15"/>
      <c r="GR929" s="15"/>
      <c r="GS929" s="15"/>
      <c r="GT929" s="15"/>
      <c r="GU929" s="15"/>
      <c r="GV929" s="15"/>
      <c r="GW929" s="15"/>
      <c r="GX929" s="15"/>
      <c r="GY929" s="15"/>
    </row>
    <row r="930" spans="1:207" s="113" customFormat="1" ht="30" customHeight="1" x14ac:dyDescent="0.25">
      <c r="A930" s="228">
        <v>718</v>
      </c>
      <c r="B930" s="78" t="s">
        <v>405</v>
      </c>
      <c r="C930" s="47">
        <v>1967</v>
      </c>
      <c r="D930" s="229" t="s">
        <v>141</v>
      </c>
      <c r="E930" s="47" t="s">
        <v>16</v>
      </c>
      <c r="F930" s="184">
        <v>5</v>
      </c>
      <c r="G930" s="184">
        <v>4</v>
      </c>
      <c r="H930" s="39">
        <v>5085.75</v>
      </c>
      <c r="I930" s="39">
        <v>74.599999999999994</v>
      </c>
      <c r="J930" s="39">
        <v>3103.65</v>
      </c>
      <c r="K930" s="231">
        <f t="shared" si="252"/>
        <v>96260.74</v>
      </c>
      <c r="L930" s="187">
        <v>0</v>
      </c>
      <c r="M930" s="187">
        <v>0</v>
      </c>
      <c r="N930" s="187">
        <v>0</v>
      </c>
      <c r="O930" s="39">
        <f>'[2]Прод. прилож (2)'!$D$1439</f>
        <v>96260.74</v>
      </c>
      <c r="P930" s="187">
        <f t="shared" si="255"/>
        <v>18.927540677382886</v>
      </c>
      <c r="Q930" s="41">
        <v>9673</v>
      </c>
      <c r="R930" s="57" t="s">
        <v>35</v>
      </c>
      <c r="S930" s="15"/>
      <c r="T930" s="15"/>
      <c r="U930" s="15"/>
    </row>
    <row r="931" spans="1:207" s="87" customFormat="1" ht="30" customHeight="1" x14ac:dyDescent="0.25">
      <c r="A931" s="228">
        <v>719</v>
      </c>
      <c r="B931" s="221" t="s">
        <v>1108</v>
      </c>
      <c r="C931" s="239">
        <v>1975</v>
      </c>
      <c r="D931" s="200" t="s">
        <v>141</v>
      </c>
      <c r="E931" s="239" t="s">
        <v>18</v>
      </c>
      <c r="F931" s="215">
        <v>5</v>
      </c>
      <c r="G931" s="215">
        <v>4</v>
      </c>
      <c r="H931" s="217">
        <v>2687.54</v>
      </c>
      <c r="I931" s="213">
        <v>0</v>
      </c>
      <c r="J931" s="39">
        <v>2677</v>
      </c>
      <c r="K931" s="231">
        <f t="shared" si="252"/>
        <v>3374265.6</v>
      </c>
      <c r="L931" s="187">
        <v>0</v>
      </c>
      <c r="M931" s="187">
        <v>0</v>
      </c>
      <c r="N931" s="187">
        <v>0</v>
      </c>
      <c r="O931" s="39">
        <f>'[1]Прод. прилож (2)'!$D$276</f>
        <v>3374265.6</v>
      </c>
      <c r="P931" s="187">
        <f t="shared" si="255"/>
        <v>1255.5220015330005</v>
      </c>
      <c r="Q931" s="41">
        <v>9673</v>
      </c>
      <c r="R931" s="57" t="s">
        <v>33</v>
      </c>
      <c r="S931" s="127"/>
      <c r="T931" s="15"/>
      <c r="U931" s="15"/>
      <c r="V931" s="113"/>
      <c r="W931" s="113"/>
      <c r="X931" s="113"/>
      <c r="Y931" s="113"/>
      <c r="Z931" s="113"/>
      <c r="AA931" s="113"/>
      <c r="AB931" s="113"/>
      <c r="AC931" s="113"/>
      <c r="AD931" s="113"/>
      <c r="AE931" s="113"/>
      <c r="AF931" s="113"/>
      <c r="AG931" s="113"/>
      <c r="AH931" s="113"/>
      <c r="AI931" s="113"/>
      <c r="AJ931" s="113"/>
      <c r="AK931" s="113"/>
      <c r="AL931" s="113"/>
      <c r="AM931" s="113"/>
      <c r="AN931" s="113"/>
      <c r="AO931" s="113"/>
      <c r="AP931" s="113"/>
      <c r="AQ931" s="113"/>
      <c r="AR931" s="113"/>
      <c r="AS931" s="113"/>
      <c r="AT931" s="113"/>
      <c r="AU931" s="113"/>
      <c r="AV931" s="113"/>
      <c r="AW931" s="113"/>
      <c r="AX931" s="113"/>
      <c r="AY931" s="113"/>
      <c r="AZ931" s="113"/>
      <c r="BA931" s="113"/>
      <c r="BB931" s="113"/>
      <c r="BC931" s="113"/>
      <c r="BD931" s="113"/>
      <c r="BE931" s="113"/>
      <c r="BF931" s="113"/>
      <c r="BG931" s="113"/>
      <c r="BH931" s="113"/>
      <c r="BI931" s="113"/>
      <c r="BJ931" s="113"/>
      <c r="BK931" s="113"/>
      <c r="BL931" s="113"/>
      <c r="BM931" s="113"/>
      <c r="BN931" s="113"/>
      <c r="BO931" s="113"/>
      <c r="BP931" s="113"/>
      <c r="BQ931" s="113"/>
      <c r="BR931" s="113"/>
      <c r="BS931" s="113"/>
      <c r="BT931" s="113"/>
      <c r="BU931" s="113"/>
      <c r="BV931" s="113"/>
      <c r="BW931" s="113"/>
      <c r="BX931" s="113"/>
      <c r="BY931" s="113"/>
      <c r="BZ931" s="113"/>
      <c r="CA931" s="113"/>
      <c r="CB931" s="113"/>
      <c r="CC931" s="113"/>
      <c r="CD931" s="113"/>
      <c r="CE931" s="113"/>
      <c r="CF931" s="113"/>
      <c r="CG931" s="113"/>
      <c r="CH931" s="113"/>
      <c r="CI931" s="113"/>
      <c r="CJ931" s="113"/>
      <c r="CK931" s="113"/>
      <c r="CL931" s="113"/>
      <c r="CM931" s="113"/>
      <c r="CN931" s="113"/>
      <c r="CO931" s="113"/>
      <c r="CP931" s="113"/>
      <c r="CQ931" s="113"/>
      <c r="CR931" s="113"/>
      <c r="CS931" s="113"/>
      <c r="CT931" s="113"/>
      <c r="CU931" s="113"/>
      <c r="CV931" s="113"/>
      <c r="CW931" s="113"/>
      <c r="CX931" s="113"/>
      <c r="CY931" s="113"/>
      <c r="CZ931" s="113"/>
      <c r="DA931" s="113"/>
      <c r="DB931" s="113"/>
      <c r="DC931" s="113"/>
      <c r="DD931" s="113"/>
      <c r="DE931" s="113"/>
      <c r="DF931" s="113"/>
      <c r="DG931" s="113"/>
      <c r="DH931" s="113"/>
      <c r="DI931" s="113"/>
      <c r="DJ931" s="113"/>
      <c r="DK931" s="113"/>
      <c r="DL931" s="113"/>
      <c r="DM931" s="113"/>
      <c r="DN931" s="113"/>
      <c r="DO931" s="113"/>
      <c r="DP931" s="113"/>
      <c r="DQ931" s="113"/>
      <c r="DR931" s="113"/>
      <c r="DS931" s="113"/>
      <c r="DT931" s="113"/>
      <c r="DU931" s="113"/>
      <c r="DV931" s="113"/>
      <c r="DW931" s="113"/>
      <c r="DX931" s="113"/>
      <c r="DY931" s="113"/>
      <c r="DZ931" s="113"/>
      <c r="EA931" s="113"/>
      <c r="EB931" s="113"/>
      <c r="EC931" s="113"/>
      <c r="ED931" s="113"/>
      <c r="EE931" s="113"/>
      <c r="EF931" s="113"/>
      <c r="EG931" s="113"/>
      <c r="EH931" s="113"/>
      <c r="EI931" s="113"/>
      <c r="EJ931" s="113"/>
      <c r="EK931" s="113"/>
      <c r="EL931" s="113"/>
      <c r="EM931" s="113"/>
      <c r="EN931" s="113"/>
      <c r="EO931" s="113"/>
      <c r="EP931" s="113"/>
      <c r="EQ931" s="113"/>
      <c r="ER931" s="113"/>
      <c r="ES931" s="113"/>
      <c r="ET931" s="113"/>
      <c r="EU931" s="113"/>
      <c r="EV931" s="113"/>
      <c r="EW931" s="113"/>
      <c r="EX931" s="113"/>
      <c r="EY931" s="113"/>
      <c r="EZ931" s="113"/>
      <c r="FA931" s="113"/>
      <c r="FB931" s="113"/>
      <c r="FC931" s="113"/>
      <c r="FD931" s="113"/>
      <c r="FE931" s="113"/>
      <c r="FF931" s="113"/>
      <c r="FG931" s="113"/>
      <c r="FH931" s="113"/>
      <c r="FI931" s="113"/>
      <c r="FJ931" s="113"/>
      <c r="FK931" s="113"/>
      <c r="FL931" s="113"/>
      <c r="FM931" s="113"/>
      <c r="FN931" s="113"/>
      <c r="FO931" s="113"/>
      <c r="FP931" s="113"/>
      <c r="FQ931" s="113"/>
      <c r="FR931" s="113"/>
      <c r="FS931" s="113"/>
      <c r="FT931" s="113"/>
      <c r="FU931" s="113"/>
      <c r="FV931" s="113"/>
      <c r="FW931" s="113"/>
      <c r="FX931" s="113"/>
      <c r="FY931" s="113"/>
      <c r="FZ931" s="113"/>
      <c r="GA931" s="113"/>
      <c r="GB931" s="113"/>
      <c r="GC931" s="113"/>
      <c r="GD931" s="113"/>
      <c r="GE931" s="113"/>
      <c r="GF931" s="113"/>
      <c r="GG931" s="113"/>
      <c r="GH931" s="113"/>
      <c r="GI931" s="113"/>
      <c r="GJ931" s="113"/>
      <c r="GK931" s="113"/>
      <c r="GL931" s="113"/>
      <c r="GM931" s="113"/>
      <c r="GN931" s="113"/>
      <c r="GO931" s="113"/>
      <c r="GP931" s="113"/>
      <c r="GQ931" s="113"/>
      <c r="GR931" s="113"/>
      <c r="GS931" s="113"/>
      <c r="GT931" s="113"/>
      <c r="GU931" s="113"/>
      <c r="GV931" s="113"/>
      <c r="GW931" s="113"/>
      <c r="GX931" s="113"/>
      <c r="GY931" s="113"/>
    </row>
    <row r="932" spans="1:207" s="113" customFormat="1" ht="30" customHeight="1" x14ac:dyDescent="0.25">
      <c r="A932" s="228">
        <v>720</v>
      </c>
      <c r="B932" s="79" t="s">
        <v>1150</v>
      </c>
      <c r="C932" s="47" t="s">
        <v>1207</v>
      </c>
      <c r="D932" s="229" t="s">
        <v>141</v>
      </c>
      <c r="E932" s="47" t="s">
        <v>18</v>
      </c>
      <c r="F932" s="26">
        <v>9</v>
      </c>
      <c r="G932" s="26">
        <v>6</v>
      </c>
      <c r="H932" s="39">
        <v>14752.35</v>
      </c>
      <c r="I932" s="279">
        <v>1304.2</v>
      </c>
      <c r="J932" s="39">
        <v>12223.2</v>
      </c>
      <c r="K932" s="231">
        <f t="shared" ref="K932" si="256">SUM(L932:O932)</f>
        <v>20684579.359999999</v>
      </c>
      <c r="L932" s="187">
        <v>0</v>
      </c>
      <c r="M932" s="187">
        <v>0</v>
      </c>
      <c r="N932" s="187">
        <v>0</v>
      </c>
      <c r="O932" s="39">
        <f>'[1]Прод. прилож (2)'!$D$800</f>
        <v>20684579.359999999</v>
      </c>
      <c r="P932" s="187">
        <f t="shared" si="255"/>
        <v>1402.1209746243819</v>
      </c>
      <c r="Q932" s="41">
        <v>9673</v>
      </c>
      <c r="R932" s="57" t="s">
        <v>34</v>
      </c>
      <c r="S932" s="46"/>
      <c r="T932" s="15"/>
      <c r="U932" s="15"/>
    </row>
    <row r="933" spans="1:207" s="113" customFormat="1" ht="30" customHeight="1" x14ac:dyDescent="0.25">
      <c r="A933" s="228">
        <v>721</v>
      </c>
      <c r="B933" s="79" t="s">
        <v>1151</v>
      </c>
      <c r="C933" s="47">
        <v>1985</v>
      </c>
      <c r="D933" s="229" t="s">
        <v>141</v>
      </c>
      <c r="E933" s="47" t="s">
        <v>18</v>
      </c>
      <c r="F933" s="26">
        <v>9</v>
      </c>
      <c r="G933" s="26">
        <v>2</v>
      </c>
      <c r="H933" s="39">
        <v>4966.8500000000004</v>
      </c>
      <c r="I933" s="116">
        <v>0</v>
      </c>
      <c r="J933" s="39">
        <v>4966.8500000000004</v>
      </c>
      <c r="K933" s="231">
        <f t="shared" si="252"/>
        <v>7006096.6200000001</v>
      </c>
      <c r="L933" s="187">
        <v>0</v>
      </c>
      <c r="M933" s="187">
        <v>0</v>
      </c>
      <c r="N933" s="187">
        <v>0</v>
      </c>
      <c r="O933" s="39">
        <f>'[1]Прод. прилож (2)'!$D$801</f>
        <v>7006096.6200000001</v>
      </c>
      <c r="P933" s="187">
        <f t="shared" si="255"/>
        <v>1410.5714124646404</v>
      </c>
      <c r="Q933" s="41">
        <v>9673</v>
      </c>
      <c r="R933" s="57" t="s">
        <v>34</v>
      </c>
      <c r="S933" s="46"/>
      <c r="T933" s="15"/>
      <c r="U933" s="15"/>
    </row>
    <row r="934" spans="1:207" s="113" customFormat="1" ht="30" customHeight="1" x14ac:dyDescent="0.25">
      <c r="A934" s="228">
        <v>722</v>
      </c>
      <c r="B934" s="78" t="s">
        <v>406</v>
      </c>
      <c r="C934" s="47">
        <v>1962</v>
      </c>
      <c r="D934" s="229" t="s">
        <v>141</v>
      </c>
      <c r="E934" s="229" t="s">
        <v>16</v>
      </c>
      <c r="F934" s="26">
        <v>3</v>
      </c>
      <c r="G934" s="26">
        <v>2</v>
      </c>
      <c r="H934" s="39">
        <v>1246.0999999999999</v>
      </c>
      <c r="I934" s="116">
        <v>267.2</v>
      </c>
      <c r="J934" s="39">
        <v>536.6</v>
      </c>
      <c r="K934" s="231">
        <f t="shared" si="252"/>
        <v>3571122.5</v>
      </c>
      <c r="L934" s="187">
        <v>0</v>
      </c>
      <c r="M934" s="187">
        <v>0</v>
      </c>
      <c r="N934" s="187">
        <v>0</v>
      </c>
      <c r="O934" s="39">
        <f>'[1]Прод. прилож (2)'!$D$277</f>
        <v>3571122.5</v>
      </c>
      <c r="P934" s="187">
        <f t="shared" si="255"/>
        <v>2865.8394189872406</v>
      </c>
      <c r="Q934" s="41">
        <v>9673</v>
      </c>
      <c r="R934" s="57" t="s">
        <v>33</v>
      </c>
      <c r="S934" s="137"/>
      <c r="T934" s="16"/>
      <c r="U934" s="15"/>
    </row>
    <row r="935" spans="1:207" s="113" customFormat="1" ht="30" customHeight="1" x14ac:dyDescent="0.25">
      <c r="A935" s="228">
        <v>723</v>
      </c>
      <c r="B935" s="79" t="s">
        <v>1152</v>
      </c>
      <c r="C935" s="47">
        <v>1978</v>
      </c>
      <c r="D935" s="229" t="s">
        <v>141</v>
      </c>
      <c r="E935" s="47" t="s">
        <v>18</v>
      </c>
      <c r="F935" s="26">
        <v>9</v>
      </c>
      <c r="G935" s="26">
        <v>2</v>
      </c>
      <c r="H935" s="39">
        <v>5201.8599999999997</v>
      </c>
      <c r="I935" s="116">
        <v>0</v>
      </c>
      <c r="J935" s="39">
        <v>5201.8599999999997</v>
      </c>
      <c r="K935" s="231">
        <f t="shared" ref="K935" si="257">SUM(L935:O935)</f>
        <v>7159277.6900000004</v>
      </c>
      <c r="L935" s="187">
        <v>0</v>
      </c>
      <c r="M935" s="187">
        <v>0</v>
      </c>
      <c r="N935" s="187">
        <v>0</v>
      </c>
      <c r="O935" s="39">
        <f>'[1]Прод. прилож (2)'!$D$802</f>
        <v>7159277.6900000004</v>
      </c>
      <c r="P935" s="187">
        <f t="shared" si="255"/>
        <v>1376.2918821344674</v>
      </c>
      <c r="Q935" s="41">
        <v>9673</v>
      </c>
      <c r="R935" s="57" t="s">
        <v>34</v>
      </c>
      <c r="S935" s="46"/>
      <c r="T935" s="15"/>
      <c r="U935" s="15"/>
    </row>
    <row r="936" spans="1:207" s="113" customFormat="1" ht="30" customHeight="1" x14ac:dyDescent="0.25">
      <c r="A936" s="228">
        <v>724</v>
      </c>
      <c r="B936" s="79" t="s">
        <v>1353</v>
      </c>
      <c r="C936" s="47">
        <v>1980</v>
      </c>
      <c r="D936" s="229" t="s">
        <v>141</v>
      </c>
      <c r="E936" s="47" t="s">
        <v>18</v>
      </c>
      <c r="F936" s="26">
        <v>9</v>
      </c>
      <c r="G936" s="26">
        <v>2</v>
      </c>
      <c r="H936" s="39">
        <v>5529.9</v>
      </c>
      <c r="I936" s="116">
        <v>218</v>
      </c>
      <c r="J936" s="39">
        <v>5300</v>
      </c>
      <c r="K936" s="231">
        <f>SUBTOTAL(9,L936:O936)</f>
        <v>6018219.5800000001</v>
      </c>
      <c r="L936" s="187">
        <v>0</v>
      </c>
      <c r="M936" s="39">
        <f>'[2]Прод. прилож (2)'!$D$1440</f>
        <v>6018219.5800000001</v>
      </c>
      <c r="N936" s="187">
        <v>0</v>
      </c>
      <c r="O936" s="39">
        <v>0</v>
      </c>
      <c r="P936" s="187">
        <f t="shared" si="255"/>
        <v>1088.3053183601874</v>
      </c>
      <c r="Q936" s="41">
        <v>9673</v>
      </c>
      <c r="R936" s="57" t="s">
        <v>35</v>
      </c>
      <c r="S936" s="46"/>
      <c r="T936" s="15"/>
      <c r="U936" s="15"/>
    </row>
    <row r="937" spans="1:207" s="113" customFormat="1" ht="30" customHeight="1" x14ac:dyDescent="0.25">
      <c r="A937" s="329">
        <v>725</v>
      </c>
      <c r="B937" s="327" t="s">
        <v>407</v>
      </c>
      <c r="C937" s="315">
        <v>1964</v>
      </c>
      <c r="D937" s="315" t="s">
        <v>141</v>
      </c>
      <c r="E937" s="315" t="s">
        <v>18</v>
      </c>
      <c r="F937" s="317">
        <v>5</v>
      </c>
      <c r="G937" s="317">
        <v>3</v>
      </c>
      <c r="H937" s="464">
        <v>5171</v>
      </c>
      <c r="I937" s="311">
        <v>301.3</v>
      </c>
      <c r="J937" s="319">
        <v>1156.0999999999999</v>
      </c>
      <c r="K937" s="231">
        <f t="shared" si="252"/>
        <v>49007.62</v>
      </c>
      <c r="L937" s="187">
        <v>0</v>
      </c>
      <c r="M937" s="187">
        <v>0</v>
      </c>
      <c r="N937" s="187">
        <v>0</v>
      </c>
      <c r="O937" s="39">
        <f>'[1]Прод. прилож (2)'!$D$803</f>
        <v>49007.62</v>
      </c>
      <c r="P937" s="187">
        <f t="shared" si="255"/>
        <v>9.4773970218526404</v>
      </c>
      <c r="Q937" s="41">
        <v>9673</v>
      </c>
      <c r="R937" s="57" t="s">
        <v>34</v>
      </c>
      <c r="S937" s="46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  <c r="DV937" s="15"/>
      <c r="DW937" s="15"/>
      <c r="DX937" s="15"/>
      <c r="DY937" s="15"/>
      <c r="DZ937" s="15"/>
      <c r="EA937" s="15"/>
      <c r="EB937" s="15"/>
      <c r="EC937" s="15"/>
      <c r="ED937" s="15"/>
      <c r="EE937" s="15"/>
      <c r="EF937" s="15"/>
      <c r="EG937" s="15"/>
      <c r="EH937" s="15"/>
      <c r="EI937" s="15"/>
      <c r="EJ937" s="15"/>
      <c r="EK937" s="15"/>
      <c r="EL937" s="15"/>
      <c r="EM937" s="15"/>
      <c r="EN937" s="15"/>
      <c r="EO937" s="15"/>
      <c r="EP937" s="15"/>
      <c r="EQ937" s="15"/>
      <c r="ER937" s="15"/>
      <c r="ES937" s="15"/>
      <c r="ET937" s="15"/>
      <c r="EU937" s="15"/>
      <c r="EV937" s="15"/>
      <c r="EW937" s="15"/>
      <c r="EX937" s="15"/>
      <c r="EY937" s="15"/>
      <c r="EZ937" s="15"/>
      <c r="FA937" s="15"/>
      <c r="FB937" s="15"/>
      <c r="FC937" s="15"/>
      <c r="FD937" s="15"/>
      <c r="FE937" s="15"/>
      <c r="FF937" s="15"/>
      <c r="FG937" s="15"/>
      <c r="FH937" s="15"/>
      <c r="FI937" s="15"/>
      <c r="FJ937" s="15"/>
      <c r="FK937" s="15"/>
      <c r="FL937" s="15"/>
      <c r="FM937" s="15"/>
      <c r="FN937" s="15"/>
      <c r="FO937" s="15"/>
      <c r="FP937" s="15"/>
      <c r="FQ937" s="15"/>
      <c r="FR937" s="15"/>
      <c r="FS937" s="15"/>
      <c r="FT937" s="15"/>
      <c r="FU937" s="15"/>
      <c r="FV937" s="15"/>
      <c r="FW937" s="15"/>
      <c r="FX937" s="15"/>
      <c r="FY937" s="15"/>
      <c r="FZ937" s="15"/>
      <c r="GA937" s="15"/>
      <c r="GB937" s="15"/>
      <c r="GC937" s="15"/>
      <c r="GD937" s="15"/>
      <c r="GE937" s="15"/>
      <c r="GF937" s="15"/>
      <c r="GG937" s="15"/>
      <c r="GH937" s="15"/>
      <c r="GI937" s="15"/>
      <c r="GJ937" s="15"/>
      <c r="GK937" s="15"/>
      <c r="GL937" s="15"/>
      <c r="GM937" s="15"/>
      <c r="GN937" s="15"/>
      <c r="GO937" s="15"/>
      <c r="GP937" s="15"/>
      <c r="GQ937" s="15"/>
      <c r="GR937" s="15"/>
      <c r="GS937" s="15"/>
      <c r="GT937" s="15"/>
      <c r="GU937" s="15"/>
      <c r="GV937" s="15"/>
      <c r="GW937" s="15"/>
      <c r="GX937" s="15"/>
      <c r="GY937" s="15"/>
    </row>
    <row r="938" spans="1:207" s="113" customFormat="1" ht="30" customHeight="1" x14ac:dyDescent="0.25">
      <c r="A938" s="330"/>
      <c r="B938" s="328"/>
      <c r="C938" s="316"/>
      <c r="D938" s="316"/>
      <c r="E938" s="316"/>
      <c r="F938" s="318"/>
      <c r="G938" s="318"/>
      <c r="H938" s="465"/>
      <c r="I938" s="312"/>
      <c r="J938" s="320"/>
      <c r="K938" s="231">
        <f t="shared" si="252"/>
        <v>4603845.5999999996</v>
      </c>
      <c r="L938" s="217">
        <v>0</v>
      </c>
      <c r="M938" s="217">
        <v>0</v>
      </c>
      <c r="N938" s="217">
        <v>0</v>
      </c>
      <c r="O938" s="39">
        <f>'[2]Прод. прилож (2)'!$D$1441</f>
        <v>4603845.5999999996</v>
      </c>
      <c r="P938" s="187">
        <f>K938/H937</f>
        <v>890.32017017984913</v>
      </c>
      <c r="Q938" s="41">
        <v>9673</v>
      </c>
      <c r="R938" s="57" t="s">
        <v>35</v>
      </c>
      <c r="S938" s="46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5"/>
      <c r="DC938" s="15"/>
      <c r="DD938" s="15"/>
      <c r="DE938" s="15"/>
      <c r="DF938" s="15"/>
      <c r="DG938" s="15"/>
      <c r="DH938" s="15"/>
      <c r="DI938" s="15"/>
      <c r="DJ938" s="15"/>
      <c r="DK938" s="15"/>
      <c r="DL938" s="15"/>
      <c r="DM938" s="15"/>
      <c r="DN938" s="15"/>
      <c r="DO938" s="15"/>
      <c r="DP938" s="15"/>
      <c r="DQ938" s="15"/>
      <c r="DR938" s="15"/>
      <c r="DS938" s="15"/>
      <c r="DT938" s="15"/>
      <c r="DU938" s="15"/>
      <c r="DV938" s="15"/>
      <c r="DW938" s="15"/>
      <c r="DX938" s="15"/>
      <c r="DY938" s="15"/>
      <c r="DZ938" s="15"/>
      <c r="EA938" s="15"/>
      <c r="EB938" s="15"/>
      <c r="EC938" s="15"/>
      <c r="ED938" s="15"/>
      <c r="EE938" s="15"/>
      <c r="EF938" s="15"/>
      <c r="EG938" s="15"/>
      <c r="EH938" s="15"/>
      <c r="EI938" s="15"/>
      <c r="EJ938" s="15"/>
      <c r="EK938" s="15"/>
      <c r="EL938" s="15"/>
      <c r="EM938" s="15"/>
      <c r="EN938" s="15"/>
      <c r="EO938" s="15"/>
      <c r="EP938" s="15"/>
      <c r="EQ938" s="15"/>
      <c r="ER938" s="15"/>
      <c r="ES938" s="15"/>
      <c r="ET938" s="15"/>
      <c r="EU938" s="15"/>
      <c r="EV938" s="15"/>
      <c r="EW938" s="15"/>
      <c r="EX938" s="15"/>
      <c r="EY938" s="15"/>
      <c r="EZ938" s="15"/>
      <c r="FA938" s="15"/>
      <c r="FB938" s="15"/>
      <c r="FC938" s="15"/>
      <c r="FD938" s="15"/>
      <c r="FE938" s="15"/>
      <c r="FF938" s="15"/>
      <c r="FG938" s="15"/>
      <c r="FH938" s="15"/>
      <c r="FI938" s="15"/>
      <c r="FJ938" s="15"/>
      <c r="FK938" s="15"/>
      <c r="FL938" s="15"/>
      <c r="FM938" s="15"/>
      <c r="FN938" s="15"/>
      <c r="FO938" s="15"/>
      <c r="FP938" s="15"/>
      <c r="FQ938" s="15"/>
      <c r="FR938" s="15"/>
      <c r="FS938" s="15"/>
      <c r="FT938" s="15"/>
      <c r="FU938" s="15"/>
      <c r="FV938" s="15"/>
      <c r="FW938" s="15"/>
      <c r="FX938" s="15"/>
      <c r="FY938" s="15"/>
      <c r="FZ938" s="15"/>
      <c r="GA938" s="15"/>
      <c r="GB938" s="15"/>
      <c r="GC938" s="15"/>
      <c r="GD938" s="15"/>
      <c r="GE938" s="15"/>
      <c r="GF938" s="15"/>
      <c r="GG938" s="15"/>
      <c r="GH938" s="15"/>
      <c r="GI938" s="15"/>
      <c r="GJ938" s="15"/>
      <c r="GK938" s="15"/>
      <c r="GL938" s="15"/>
      <c r="GM938" s="15"/>
      <c r="GN938" s="15"/>
      <c r="GO938" s="15"/>
      <c r="GP938" s="15"/>
      <c r="GQ938" s="15"/>
      <c r="GR938" s="15"/>
      <c r="GS938" s="15"/>
      <c r="GT938" s="15"/>
      <c r="GU938" s="15"/>
      <c r="GV938" s="15"/>
      <c r="GW938" s="15"/>
      <c r="GX938" s="15"/>
      <c r="GY938" s="15"/>
    </row>
    <row r="939" spans="1:207" s="84" customFormat="1" ht="30" customHeight="1" x14ac:dyDescent="0.25">
      <c r="A939" s="329">
        <v>726</v>
      </c>
      <c r="B939" s="327" t="s">
        <v>408</v>
      </c>
      <c r="C939" s="357">
        <v>1964</v>
      </c>
      <c r="D939" s="315" t="s">
        <v>141</v>
      </c>
      <c r="E939" s="315" t="s">
        <v>18</v>
      </c>
      <c r="F939" s="317">
        <v>5</v>
      </c>
      <c r="G939" s="317">
        <v>4</v>
      </c>
      <c r="H939" s="319">
        <v>4635.47</v>
      </c>
      <c r="I939" s="311">
        <v>42.5</v>
      </c>
      <c r="J939" s="319">
        <v>3500</v>
      </c>
      <c r="K939" s="231">
        <f t="shared" si="252"/>
        <v>49007.62</v>
      </c>
      <c r="L939" s="187">
        <v>0</v>
      </c>
      <c r="M939" s="187">
        <v>0</v>
      </c>
      <c r="N939" s="187">
        <v>0</v>
      </c>
      <c r="O939" s="39">
        <f>'[1]Прод. прилож (2)'!$D$804</f>
        <v>49007.62</v>
      </c>
      <c r="P939" s="187">
        <f t="shared" si="255"/>
        <v>10.572308741076956</v>
      </c>
      <c r="Q939" s="41">
        <v>9673</v>
      </c>
      <c r="R939" s="57" t="s">
        <v>34</v>
      </c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5"/>
      <c r="DA939" s="15"/>
      <c r="DB939" s="15"/>
      <c r="DC939" s="15"/>
      <c r="DD939" s="15"/>
      <c r="DE939" s="15"/>
      <c r="DF939" s="15"/>
      <c r="DG939" s="15"/>
      <c r="DH939" s="15"/>
      <c r="DI939" s="15"/>
      <c r="DJ939" s="15"/>
      <c r="DK939" s="15"/>
      <c r="DL939" s="15"/>
      <c r="DM939" s="15"/>
      <c r="DN939" s="15"/>
      <c r="DO939" s="15"/>
      <c r="DP939" s="15"/>
      <c r="DQ939" s="15"/>
      <c r="DR939" s="15"/>
      <c r="DS939" s="15"/>
      <c r="DT939" s="15"/>
      <c r="DU939" s="15"/>
      <c r="DV939" s="15"/>
      <c r="DW939" s="15"/>
      <c r="DX939" s="15"/>
      <c r="DY939" s="15"/>
      <c r="DZ939" s="15"/>
      <c r="EA939" s="15"/>
      <c r="EB939" s="15"/>
      <c r="EC939" s="15"/>
      <c r="ED939" s="15"/>
      <c r="EE939" s="15"/>
      <c r="EF939" s="15"/>
      <c r="EG939" s="15"/>
      <c r="EH939" s="15"/>
      <c r="EI939" s="15"/>
      <c r="EJ939" s="15"/>
      <c r="EK939" s="15"/>
      <c r="EL939" s="15"/>
      <c r="EM939" s="15"/>
      <c r="EN939" s="15"/>
      <c r="EO939" s="15"/>
      <c r="EP939" s="15"/>
      <c r="EQ939" s="15"/>
      <c r="ER939" s="15"/>
      <c r="ES939" s="15"/>
      <c r="ET939" s="15"/>
      <c r="EU939" s="15"/>
      <c r="EV939" s="15"/>
      <c r="EW939" s="15"/>
      <c r="EX939" s="15"/>
      <c r="EY939" s="15"/>
      <c r="EZ939" s="15"/>
      <c r="FA939" s="15"/>
      <c r="FB939" s="15"/>
      <c r="FC939" s="15"/>
      <c r="FD939" s="15"/>
      <c r="FE939" s="15"/>
      <c r="FF939" s="15"/>
      <c r="FG939" s="15"/>
      <c r="FH939" s="15"/>
      <c r="FI939" s="15"/>
      <c r="FJ939" s="15"/>
      <c r="FK939" s="15"/>
      <c r="FL939" s="15"/>
      <c r="FM939" s="15"/>
      <c r="FN939" s="15"/>
      <c r="FO939" s="15"/>
      <c r="FP939" s="15"/>
      <c r="FQ939" s="15"/>
      <c r="FR939" s="15"/>
      <c r="FS939" s="15"/>
      <c r="FT939" s="15"/>
      <c r="FU939" s="15"/>
      <c r="FV939" s="15"/>
      <c r="FW939" s="15"/>
      <c r="FX939" s="15"/>
      <c r="FY939" s="15"/>
      <c r="FZ939" s="15"/>
      <c r="GA939" s="15"/>
      <c r="GB939" s="15"/>
      <c r="GC939" s="15"/>
      <c r="GD939" s="15"/>
      <c r="GE939" s="15"/>
      <c r="GF939" s="15"/>
      <c r="GG939" s="15"/>
      <c r="GH939" s="15"/>
      <c r="GI939" s="15"/>
      <c r="GJ939" s="15"/>
      <c r="GK939" s="15"/>
      <c r="GL939" s="15"/>
      <c r="GM939" s="15"/>
      <c r="GN939" s="15"/>
      <c r="GO939" s="15"/>
      <c r="GP939" s="15"/>
      <c r="GQ939" s="15"/>
      <c r="GR939" s="15"/>
      <c r="GS939" s="15"/>
      <c r="GT939" s="15"/>
      <c r="GU939" s="15"/>
      <c r="GV939" s="15"/>
      <c r="GW939" s="15"/>
      <c r="GX939" s="15"/>
      <c r="GY939" s="15"/>
    </row>
    <row r="940" spans="1:207" s="84" customFormat="1" ht="30" customHeight="1" x14ac:dyDescent="0.25">
      <c r="A940" s="330"/>
      <c r="B940" s="328"/>
      <c r="C940" s="358"/>
      <c r="D940" s="316"/>
      <c r="E940" s="316"/>
      <c r="F940" s="318"/>
      <c r="G940" s="318"/>
      <c r="H940" s="320"/>
      <c r="I940" s="312"/>
      <c r="J940" s="320"/>
      <c r="K940" s="231">
        <f t="shared" si="252"/>
        <v>4625208</v>
      </c>
      <c r="L940" s="217">
        <v>0</v>
      </c>
      <c r="M940" s="217">
        <v>0</v>
      </c>
      <c r="N940" s="217">
        <v>0</v>
      </c>
      <c r="O940" s="39">
        <f>'[2]Прод. прилож (2)'!$D$1442</f>
        <v>4625208</v>
      </c>
      <c r="P940" s="187">
        <f>K940/H939</f>
        <v>997.7862007520273</v>
      </c>
      <c r="Q940" s="41">
        <v>9673</v>
      </c>
      <c r="R940" s="57" t="s">
        <v>35</v>
      </c>
      <c r="S940" s="46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5"/>
      <c r="DC940" s="15"/>
      <c r="DD940" s="15"/>
      <c r="DE940" s="15"/>
      <c r="DF940" s="15"/>
      <c r="DG940" s="15"/>
      <c r="DH940" s="15"/>
      <c r="DI940" s="15"/>
      <c r="DJ940" s="15"/>
      <c r="DK940" s="15"/>
      <c r="DL940" s="15"/>
      <c r="DM940" s="15"/>
      <c r="DN940" s="15"/>
      <c r="DO940" s="15"/>
      <c r="DP940" s="15"/>
      <c r="DQ940" s="15"/>
      <c r="DR940" s="15"/>
      <c r="DS940" s="15"/>
      <c r="DT940" s="15"/>
      <c r="DU940" s="15"/>
      <c r="DV940" s="15"/>
      <c r="DW940" s="15"/>
      <c r="DX940" s="15"/>
      <c r="DY940" s="15"/>
      <c r="DZ940" s="15"/>
      <c r="EA940" s="15"/>
      <c r="EB940" s="15"/>
      <c r="EC940" s="15"/>
      <c r="ED940" s="15"/>
      <c r="EE940" s="15"/>
      <c r="EF940" s="15"/>
      <c r="EG940" s="15"/>
      <c r="EH940" s="15"/>
      <c r="EI940" s="15"/>
      <c r="EJ940" s="15"/>
      <c r="EK940" s="15"/>
      <c r="EL940" s="15"/>
      <c r="EM940" s="15"/>
      <c r="EN940" s="15"/>
      <c r="EO940" s="15"/>
      <c r="EP940" s="15"/>
      <c r="EQ940" s="15"/>
      <c r="ER940" s="15"/>
      <c r="ES940" s="15"/>
      <c r="ET940" s="15"/>
      <c r="EU940" s="15"/>
      <c r="EV940" s="15"/>
      <c r="EW940" s="15"/>
      <c r="EX940" s="15"/>
      <c r="EY940" s="15"/>
      <c r="EZ940" s="15"/>
      <c r="FA940" s="15"/>
      <c r="FB940" s="15"/>
      <c r="FC940" s="15"/>
      <c r="FD940" s="15"/>
      <c r="FE940" s="15"/>
      <c r="FF940" s="15"/>
      <c r="FG940" s="15"/>
      <c r="FH940" s="15"/>
      <c r="FI940" s="15"/>
      <c r="FJ940" s="15"/>
      <c r="FK940" s="15"/>
      <c r="FL940" s="15"/>
      <c r="FM940" s="15"/>
      <c r="FN940" s="15"/>
      <c r="FO940" s="15"/>
      <c r="FP940" s="15"/>
      <c r="FQ940" s="15"/>
      <c r="FR940" s="15"/>
      <c r="FS940" s="15"/>
      <c r="FT940" s="15"/>
      <c r="FU940" s="15"/>
      <c r="FV940" s="15"/>
      <c r="FW940" s="15"/>
      <c r="FX940" s="15"/>
      <c r="FY940" s="15"/>
      <c r="FZ940" s="15"/>
      <c r="GA940" s="15"/>
      <c r="GB940" s="15"/>
      <c r="GC940" s="15"/>
      <c r="GD940" s="15"/>
      <c r="GE940" s="15"/>
      <c r="GF940" s="15"/>
      <c r="GG940" s="15"/>
      <c r="GH940" s="15"/>
      <c r="GI940" s="15"/>
      <c r="GJ940" s="15"/>
      <c r="GK940" s="15"/>
      <c r="GL940" s="15"/>
      <c r="GM940" s="15"/>
      <c r="GN940" s="15"/>
      <c r="GO940" s="15"/>
      <c r="GP940" s="15"/>
      <c r="GQ940" s="15"/>
      <c r="GR940" s="15"/>
      <c r="GS940" s="15"/>
      <c r="GT940" s="15"/>
      <c r="GU940" s="15"/>
      <c r="GV940" s="15"/>
      <c r="GW940" s="15"/>
      <c r="GX940" s="15"/>
      <c r="GY940" s="15"/>
    </row>
    <row r="941" spans="1:207" s="113" customFormat="1" ht="30" customHeight="1" x14ac:dyDescent="0.25">
      <c r="A941" s="228">
        <v>727</v>
      </c>
      <c r="B941" s="78" t="s">
        <v>409</v>
      </c>
      <c r="C941" s="47">
        <v>1964</v>
      </c>
      <c r="D941" s="229" t="s">
        <v>141</v>
      </c>
      <c r="E941" s="229" t="s">
        <v>18</v>
      </c>
      <c r="F941" s="26">
        <v>5</v>
      </c>
      <c r="G941" s="26">
        <v>4</v>
      </c>
      <c r="H941" s="39">
        <v>4722.6400000000003</v>
      </c>
      <c r="I941" s="116">
        <v>0</v>
      </c>
      <c r="J941" s="39">
        <v>3559.05</v>
      </c>
      <c r="K941" s="231">
        <f t="shared" si="252"/>
        <v>4503735.17</v>
      </c>
      <c r="L941" s="187">
        <v>0</v>
      </c>
      <c r="M941" s="187">
        <v>0</v>
      </c>
      <c r="N941" s="187">
        <v>0</v>
      </c>
      <c r="O941" s="39">
        <f>'[1]Прод. прилож (2)'!$D$805</f>
        <v>4503735.17</v>
      </c>
      <c r="P941" s="187">
        <f t="shared" si="255"/>
        <v>953.6477838666508</v>
      </c>
      <c r="Q941" s="41">
        <v>9673</v>
      </c>
      <c r="R941" s="57" t="s">
        <v>34</v>
      </c>
      <c r="S941" s="15"/>
      <c r="T941" s="15"/>
      <c r="U941" s="15"/>
    </row>
    <row r="942" spans="1:207" s="84" customFormat="1" ht="30" customHeight="1" x14ac:dyDescent="0.25">
      <c r="A942" s="329">
        <v>728</v>
      </c>
      <c r="B942" s="327" t="s">
        <v>410</v>
      </c>
      <c r="C942" s="357">
        <v>1963</v>
      </c>
      <c r="D942" s="315" t="s">
        <v>141</v>
      </c>
      <c r="E942" s="357" t="s">
        <v>18</v>
      </c>
      <c r="F942" s="317">
        <v>5</v>
      </c>
      <c r="G942" s="317">
        <v>4</v>
      </c>
      <c r="H942" s="319">
        <v>4684.3100000000004</v>
      </c>
      <c r="I942" s="311">
        <v>0</v>
      </c>
      <c r="J942" s="319">
        <v>3519.05</v>
      </c>
      <c r="K942" s="231">
        <f t="shared" si="252"/>
        <v>49007.62</v>
      </c>
      <c r="L942" s="187">
        <v>0</v>
      </c>
      <c r="M942" s="187">
        <v>0</v>
      </c>
      <c r="N942" s="187">
        <v>0</v>
      </c>
      <c r="O942" s="39">
        <f>'[1]Прод. прилож (2)'!$D$806</f>
        <v>49007.62</v>
      </c>
      <c r="P942" s="187">
        <f t="shared" si="255"/>
        <v>10.462078726642771</v>
      </c>
      <c r="Q942" s="41">
        <v>9673</v>
      </c>
      <c r="R942" s="57" t="s">
        <v>34</v>
      </c>
      <c r="S942" s="15"/>
      <c r="T942" s="15"/>
      <c r="U942" s="15"/>
      <c r="V942" s="113"/>
      <c r="W942" s="113"/>
      <c r="X942" s="113"/>
      <c r="Y942" s="113"/>
      <c r="Z942" s="113"/>
      <c r="AA942" s="113"/>
      <c r="AB942" s="113"/>
      <c r="AC942" s="113"/>
      <c r="AD942" s="113"/>
      <c r="AE942" s="113"/>
      <c r="AF942" s="113"/>
      <c r="AG942" s="113"/>
      <c r="AH942" s="113"/>
      <c r="AI942" s="113"/>
      <c r="AJ942" s="113"/>
      <c r="AK942" s="113"/>
      <c r="AL942" s="113"/>
      <c r="AM942" s="113"/>
      <c r="AN942" s="113"/>
      <c r="AO942" s="113"/>
      <c r="AP942" s="113"/>
      <c r="AQ942" s="113"/>
      <c r="AR942" s="113"/>
      <c r="AS942" s="113"/>
      <c r="AT942" s="113"/>
      <c r="AU942" s="113"/>
      <c r="AV942" s="113"/>
      <c r="AW942" s="113"/>
      <c r="AX942" s="113"/>
      <c r="AY942" s="113"/>
      <c r="AZ942" s="113"/>
      <c r="BA942" s="113"/>
      <c r="BB942" s="113"/>
      <c r="BC942" s="113"/>
      <c r="BD942" s="113"/>
      <c r="BE942" s="113"/>
      <c r="BF942" s="113"/>
      <c r="BG942" s="113"/>
      <c r="BH942" s="113"/>
      <c r="BI942" s="113"/>
      <c r="BJ942" s="113"/>
      <c r="BK942" s="113"/>
      <c r="BL942" s="113"/>
      <c r="BM942" s="113"/>
      <c r="BN942" s="113"/>
      <c r="BO942" s="113"/>
      <c r="BP942" s="113"/>
      <c r="BQ942" s="113"/>
      <c r="BR942" s="113"/>
      <c r="BS942" s="113"/>
      <c r="BT942" s="113"/>
      <c r="BU942" s="113"/>
      <c r="BV942" s="113"/>
      <c r="BW942" s="113"/>
      <c r="BX942" s="113"/>
      <c r="BY942" s="113"/>
      <c r="BZ942" s="113"/>
      <c r="CA942" s="113"/>
      <c r="CB942" s="113"/>
      <c r="CC942" s="113"/>
      <c r="CD942" s="113"/>
      <c r="CE942" s="113"/>
      <c r="CF942" s="113"/>
      <c r="CG942" s="113"/>
      <c r="CH942" s="113"/>
      <c r="CI942" s="113"/>
      <c r="CJ942" s="113"/>
      <c r="CK942" s="113"/>
      <c r="CL942" s="113"/>
      <c r="CM942" s="113"/>
      <c r="CN942" s="113"/>
      <c r="CO942" s="113"/>
      <c r="CP942" s="113"/>
      <c r="CQ942" s="113"/>
      <c r="CR942" s="113"/>
      <c r="CS942" s="113"/>
      <c r="CT942" s="113"/>
      <c r="CU942" s="113"/>
      <c r="CV942" s="113"/>
      <c r="CW942" s="113"/>
      <c r="CX942" s="113"/>
      <c r="CY942" s="113"/>
      <c r="CZ942" s="113"/>
      <c r="DA942" s="113"/>
      <c r="DB942" s="113"/>
      <c r="DC942" s="113"/>
      <c r="DD942" s="113"/>
      <c r="DE942" s="113"/>
      <c r="DF942" s="113"/>
      <c r="DG942" s="113"/>
      <c r="DH942" s="113"/>
      <c r="DI942" s="113"/>
      <c r="DJ942" s="113"/>
      <c r="DK942" s="113"/>
      <c r="DL942" s="113"/>
      <c r="DM942" s="113"/>
      <c r="DN942" s="113"/>
      <c r="DO942" s="113"/>
      <c r="DP942" s="113"/>
      <c r="DQ942" s="113"/>
      <c r="DR942" s="113"/>
      <c r="DS942" s="113"/>
      <c r="DT942" s="113"/>
      <c r="DU942" s="113"/>
      <c r="DV942" s="113"/>
      <c r="DW942" s="113"/>
      <c r="DX942" s="113"/>
      <c r="DY942" s="113"/>
      <c r="DZ942" s="113"/>
      <c r="EA942" s="113"/>
      <c r="EB942" s="113"/>
      <c r="EC942" s="113"/>
      <c r="ED942" s="113"/>
      <c r="EE942" s="113"/>
      <c r="EF942" s="113"/>
      <c r="EG942" s="113"/>
      <c r="EH942" s="113"/>
      <c r="EI942" s="113"/>
      <c r="EJ942" s="113"/>
      <c r="EK942" s="113"/>
      <c r="EL942" s="113"/>
      <c r="EM942" s="113"/>
      <c r="EN942" s="113"/>
      <c r="EO942" s="113"/>
      <c r="EP942" s="113"/>
      <c r="EQ942" s="113"/>
      <c r="ER942" s="113"/>
      <c r="ES942" s="113"/>
      <c r="ET942" s="113"/>
      <c r="EU942" s="113"/>
      <c r="EV942" s="113"/>
      <c r="EW942" s="113"/>
      <c r="EX942" s="113"/>
      <c r="EY942" s="113"/>
      <c r="EZ942" s="113"/>
      <c r="FA942" s="113"/>
      <c r="FB942" s="113"/>
      <c r="FC942" s="113"/>
      <c r="FD942" s="113"/>
      <c r="FE942" s="113"/>
      <c r="FF942" s="113"/>
      <c r="FG942" s="113"/>
      <c r="FH942" s="113"/>
      <c r="FI942" s="113"/>
      <c r="FJ942" s="113"/>
      <c r="FK942" s="113"/>
      <c r="FL942" s="113"/>
      <c r="FM942" s="113"/>
      <c r="FN942" s="113"/>
      <c r="FO942" s="113"/>
      <c r="FP942" s="113"/>
      <c r="FQ942" s="113"/>
      <c r="FR942" s="113"/>
      <c r="FS942" s="113"/>
      <c r="FT942" s="113"/>
      <c r="FU942" s="113"/>
      <c r="FV942" s="113"/>
      <c r="FW942" s="113"/>
      <c r="FX942" s="113"/>
      <c r="FY942" s="113"/>
      <c r="FZ942" s="113"/>
      <c r="GA942" s="113"/>
      <c r="GB942" s="113"/>
      <c r="GC942" s="113"/>
      <c r="GD942" s="113"/>
      <c r="GE942" s="113"/>
      <c r="GF942" s="113"/>
      <c r="GG942" s="113"/>
      <c r="GH942" s="113"/>
      <c r="GI942" s="113"/>
      <c r="GJ942" s="113"/>
      <c r="GK942" s="113"/>
      <c r="GL942" s="113"/>
      <c r="GM942" s="113"/>
      <c r="GN942" s="113"/>
      <c r="GO942" s="113"/>
      <c r="GP942" s="113"/>
      <c r="GQ942" s="113"/>
      <c r="GR942" s="113"/>
      <c r="GS942" s="113"/>
      <c r="GT942" s="113"/>
      <c r="GU942" s="113"/>
      <c r="GV942" s="113"/>
      <c r="GW942" s="113"/>
      <c r="GX942" s="113"/>
      <c r="GY942" s="113"/>
    </row>
    <row r="943" spans="1:207" s="84" customFormat="1" ht="30" customHeight="1" x14ac:dyDescent="0.25">
      <c r="A943" s="330"/>
      <c r="B943" s="328"/>
      <c r="C943" s="358"/>
      <c r="D943" s="316"/>
      <c r="E943" s="358"/>
      <c r="F943" s="318"/>
      <c r="G943" s="318"/>
      <c r="H943" s="320"/>
      <c r="I943" s="312"/>
      <c r="J943" s="320"/>
      <c r="K943" s="231">
        <f t="shared" si="252"/>
        <v>5673478.5999999996</v>
      </c>
      <c r="L943" s="217">
        <v>0</v>
      </c>
      <c r="M943" s="217">
        <v>0</v>
      </c>
      <c r="N943" s="217">
        <v>0</v>
      </c>
      <c r="O943" s="39">
        <f>'[2]Прод. прилож (2)'!$D$1443</f>
        <v>5673478.5999999996</v>
      </c>
      <c r="P943" s="187">
        <f>K943/H942</f>
        <v>1211.1663404001868</v>
      </c>
      <c r="Q943" s="41">
        <v>9673</v>
      </c>
      <c r="R943" s="57" t="s">
        <v>35</v>
      </c>
      <c r="S943" s="46"/>
      <c r="T943" s="15"/>
      <c r="U943" s="15"/>
      <c r="V943" s="113"/>
      <c r="W943" s="113"/>
      <c r="X943" s="113"/>
      <c r="Y943" s="113"/>
      <c r="Z943" s="113"/>
      <c r="AA943" s="113"/>
      <c r="AB943" s="113"/>
      <c r="AC943" s="113"/>
      <c r="AD943" s="113"/>
      <c r="AE943" s="113"/>
      <c r="AF943" s="113"/>
      <c r="AG943" s="113"/>
      <c r="AH943" s="113"/>
      <c r="AI943" s="113"/>
      <c r="AJ943" s="113"/>
      <c r="AK943" s="113"/>
      <c r="AL943" s="113"/>
      <c r="AM943" s="113"/>
      <c r="AN943" s="113"/>
      <c r="AO943" s="113"/>
      <c r="AP943" s="113"/>
      <c r="AQ943" s="113"/>
      <c r="AR943" s="113"/>
      <c r="AS943" s="113"/>
      <c r="AT943" s="113"/>
      <c r="AU943" s="113"/>
      <c r="AV943" s="113"/>
      <c r="AW943" s="113"/>
      <c r="AX943" s="113"/>
      <c r="AY943" s="113"/>
      <c r="AZ943" s="113"/>
      <c r="BA943" s="113"/>
      <c r="BB943" s="113"/>
      <c r="BC943" s="113"/>
      <c r="BD943" s="113"/>
      <c r="BE943" s="113"/>
      <c r="BF943" s="113"/>
      <c r="BG943" s="113"/>
      <c r="BH943" s="113"/>
      <c r="BI943" s="113"/>
      <c r="BJ943" s="113"/>
      <c r="BK943" s="113"/>
      <c r="BL943" s="113"/>
      <c r="BM943" s="113"/>
      <c r="BN943" s="113"/>
      <c r="BO943" s="113"/>
      <c r="BP943" s="113"/>
      <c r="BQ943" s="113"/>
      <c r="BR943" s="113"/>
      <c r="BS943" s="113"/>
      <c r="BT943" s="113"/>
      <c r="BU943" s="113"/>
      <c r="BV943" s="113"/>
      <c r="BW943" s="113"/>
      <c r="BX943" s="113"/>
      <c r="BY943" s="113"/>
      <c r="BZ943" s="113"/>
      <c r="CA943" s="113"/>
      <c r="CB943" s="113"/>
      <c r="CC943" s="113"/>
      <c r="CD943" s="113"/>
      <c r="CE943" s="113"/>
      <c r="CF943" s="113"/>
      <c r="CG943" s="113"/>
      <c r="CH943" s="113"/>
      <c r="CI943" s="113"/>
      <c r="CJ943" s="113"/>
      <c r="CK943" s="113"/>
      <c r="CL943" s="113"/>
      <c r="CM943" s="113"/>
      <c r="CN943" s="113"/>
      <c r="CO943" s="113"/>
      <c r="CP943" s="113"/>
      <c r="CQ943" s="113"/>
      <c r="CR943" s="113"/>
      <c r="CS943" s="113"/>
      <c r="CT943" s="113"/>
      <c r="CU943" s="113"/>
      <c r="CV943" s="113"/>
      <c r="CW943" s="113"/>
      <c r="CX943" s="113"/>
      <c r="CY943" s="113"/>
      <c r="CZ943" s="113"/>
      <c r="DA943" s="113"/>
      <c r="DB943" s="113"/>
      <c r="DC943" s="113"/>
      <c r="DD943" s="113"/>
      <c r="DE943" s="113"/>
      <c r="DF943" s="113"/>
      <c r="DG943" s="113"/>
      <c r="DH943" s="113"/>
      <c r="DI943" s="113"/>
      <c r="DJ943" s="113"/>
      <c r="DK943" s="113"/>
      <c r="DL943" s="113"/>
      <c r="DM943" s="113"/>
      <c r="DN943" s="113"/>
      <c r="DO943" s="113"/>
      <c r="DP943" s="113"/>
      <c r="DQ943" s="113"/>
      <c r="DR943" s="113"/>
      <c r="DS943" s="113"/>
      <c r="DT943" s="113"/>
      <c r="DU943" s="113"/>
      <c r="DV943" s="113"/>
      <c r="DW943" s="113"/>
      <c r="DX943" s="113"/>
      <c r="DY943" s="113"/>
      <c r="DZ943" s="113"/>
      <c r="EA943" s="113"/>
      <c r="EB943" s="113"/>
      <c r="EC943" s="113"/>
      <c r="ED943" s="113"/>
      <c r="EE943" s="113"/>
      <c r="EF943" s="113"/>
      <c r="EG943" s="113"/>
      <c r="EH943" s="113"/>
      <c r="EI943" s="113"/>
      <c r="EJ943" s="113"/>
      <c r="EK943" s="113"/>
      <c r="EL943" s="113"/>
      <c r="EM943" s="113"/>
      <c r="EN943" s="113"/>
      <c r="EO943" s="113"/>
      <c r="EP943" s="113"/>
      <c r="EQ943" s="113"/>
      <c r="ER943" s="113"/>
      <c r="ES943" s="113"/>
      <c r="ET943" s="113"/>
      <c r="EU943" s="113"/>
      <c r="EV943" s="113"/>
      <c r="EW943" s="113"/>
      <c r="EX943" s="113"/>
      <c r="EY943" s="113"/>
      <c r="EZ943" s="113"/>
      <c r="FA943" s="113"/>
      <c r="FB943" s="113"/>
      <c r="FC943" s="113"/>
      <c r="FD943" s="113"/>
      <c r="FE943" s="113"/>
      <c r="FF943" s="113"/>
      <c r="FG943" s="113"/>
      <c r="FH943" s="113"/>
      <c r="FI943" s="113"/>
      <c r="FJ943" s="113"/>
      <c r="FK943" s="113"/>
      <c r="FL943" s="113"/>
      <c r="FM943" s="113"/>
      <c r="FN943" s="113"/>
      <c r="FO943" s="113"/>
      <c r="FP943" s="113"/>
      <c r="FQ943" s="113"/>
      <c r="FR943" s="113"/>
      <c r="FS943" s="113"/>
      <c r="FT943" s="113"/>
      <c r="FU943" s="113"/>
      <c r="FV943" s="113"/>
      <c r="FW943" s="113"/>
      <c r="FX943" s="113"/>
      <c r="FY943" s="113"/>
      <c r="FZ943" s="113"/>
      <c r="GA943" s="113"/>
      <c r="GB943" s="113"/>
      <c r="GC943" s="113"/>
      <c r="GD943" s="113"/>
      <c r="GE943" s="113"/>
      <c r="GF943" s="113"/>
      <c r="GG943" s="113"/>
      <c r="GH943" s="113"/>
      <c r="GI943" s="113"/>
      <c r="GJ943" s="113"/>
      <c r="GK943" s="113"/>
      <c r="GL943" s="113"/>
      <c r="GM943" s="113"/>
      <c r="GN943" s="113"/>
      <c r="GO943" s="113"/>
      <c r="GP943" s="113"/>
      <c r="GQ943" s="113"/>
      <c r="GR943" s="113"/>
      <c r="GS943" s="113"/>
      <c r="GT943" s="113"/>
      <c r="GU943" s="113"/>
      <c r="GV943" s="113"/>
      <c r="GW943" s="113"/>
      <c r="GX943" s="113"/>
      <c r="GY943" s="113"/>
    </row>
    <row r="944" spans="1:207" s="113" customFormat="1" ht="30" customHeight="1" x14ac:dyDescent="0.25">
      <c r="A944" s="329">
        <v>729</v>
      </c>
      <c r="B944" s="327" t="s">
        <v>411</v>
      </c>
      <c r="C944" s="315">
        <v>1964</v>
      </c>
      <c r="D944" s="315" t="s">
        <v>141</v>
      </c>
      <c r="E944" s="315" t="s">
        <v>16</v>
      </c>
      <c r="F944" s="317">
        <v>5</v>
      </c>
      <c r="G944" s="317">
        <v>3</v>
      </c>
      <c r="H944" s="464">
        <v>4710</v>
      </c>
      <c r="I944" s="311">
        <v>235</v>
      </c>
      <c r="J944" s="319">
        <v>923.1</v>
      </c>
      <c r="K944" s="231">
        <f t="shared" si="252"/>
        <v>49007.62</v>
      </c>
      <c r="L944" s="187">
        <v>0</v>
      </c>
      <c r="M944" s="187">
        <v>0</v>
      </c>
      <c r="N944" s="187">
        <v>0</v>
      </c>
      <c r="O944" s="39">
        <f>'[1]Прод. прилож (2)'!$D$807</f>
        <v>49007.62</v>
      </c>
      <c r="P944" s="187">
        <f t="shared" si="255"/>
        <v>10.405014861995754</v>
      </c>
      <c r="Q944" s="41">
        <v>9673</v>
      </c>
      <c r="R944" s="57" t="s">
        <v>34</v>
      </c>
      <c r="S944" s="46"/>
      <c r="T944" s="15"/>
      <c r="U944" s="16"/>
    </row>
    <row r="945" spans="1:207" s="113" customFormat="1" ht="30" customHeight="1" x14ac:dyDescent="0.25">
      <c r="A945" s="330"/>
      <c r="B945" s="328"/>
      <c r="C945" s="316"/>
      <c r="D945" s="316"/>
      <c r="E945" s="316"/>
      <c r="F945" s="318"/>
      <c r="G945" s="318"/>
      <c r="H945" s="465"/>
      <c r="I945" s="312"/>
      <c r="J945" s="320"/>
      <c r="K945" s="231">
        <f t="shared" si="252"/>
        <v>6796750</v>
      </c>
      <c r="L945" s="217">
        <v>0</v>
      </c>
      <c r="M945" s="217">
        <v>0</v>
      </c>
      <c r="N945" s="217">
        <v>0</v>
      </c>
      <c r="O945" s="39">
        <f>'[2]Прод. прилож (2)'!$D$1444</f>
        <v>6796750</v>
      </c>
      <c r="P945" s="187">
        <f>K945/H944</f>
        <v>1443.0467091295118</v>
      </c>
      <c r="Q945" s="41">
        <v>9673</v>
      </c>
      <c r="R945" s="57" t="s">
        <v>35</v>
      </c>
      <c r="S945" s="46"/>
      <c r="T945" s="15"/>
      <c r="U945" s="16"/>
    </row>
    <row r="946" spans="1:207" s="113" customFormat="1" ht="30" customHeight="1" x14ac:dyDescent="0.25">
      <c r="A946" s="228">
        <v>730</v>
      </c>
      <c r="B946" s="79" t="s">
        <v>412</v>
      </c>
      <c r="C946" s="47">
        <v>1967</v>
      </c>
      <c r="D946" s="229" t="s">
        <v>141</v>
      </c>
      <c r="E946" s="47" t="s">
        <v>16</v>
      </c>
      <c r="F946" s="26">
        <v>5</v>
      </c>
      <c r="G946" s="26">
        <v>3</v>
      </c>
      <c r="H946" s="39">
        <v>3648.14</v>
      </c>
      <c r="I946" s="116">
        <v>306.39999999999998</v>
      </c>
      <c r="J946" s="39">
        <v>2041.14</v>
      </c>
      <c r="K946" s="231">
        <f t="shared" si="252"/>
        <v>6603155.6200000001</v>
      </c>
      <c r="L946" s="187">
        <v>0</v>
      </c>
      <c r="M946" s="187">
        <v>0</v>
      </c>
      <c r="N946" s="187">
        <v>0</v>
      </c>
      <c r="O946" s="39">
        <f>'[1]Прод. прилож (2)'!$D$808</f>
        <v>6603155.6200000001</v>
      </c>
      <c r="P946" s="187">
        <f t="shared" si="255"/>
        <v>1810.0060907750251</v>
      </c>
      <c r="Q946" s="41">
        <v>9673</v>
      </c>
      <c r="R946" s="57" t="s">
        <v>34</v>
      </c>
      <c r="S946" s="46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5"/>
      <c r="DA946" s="15"/>
      <c r="DB946" s="15"/>
      <c r="DC946" s="15"/>
      <c r="DD946" s="15"/>
      <c r="DE946" s="15"/>
      <c r="DF946" s="15"/>
      <c r="DG946" s="15"/>
      <c r="DH946" s="15"/>
      <c r="DI946" s="15"/>
      <c r="DJ946" s="15"/>
      <c r="DK946" s="15"/>
      <c r="DL946" s="15"/>
      <c r="DM946" s="15"/>
      <c r="DN946" s="15"/>
      <c r="DO946" s="15"/>
      <c r="DP946" s="15"/>
      <c r="DQ946" s="15"/>
      <c r="DR946" s="15"/>
      <c r="DS946" s="15"/>
      <c r="DT946" s="15"/>
      <c r="DU946" s="15"/>
      <c r="DV946" s="15"/>
      <c r="DW946" s="15"/>
      <c r="DX946" s="15"/>
      <c r="DY946" s="15"/>
      <c r="DZ946" s="15"/>
      <c r="EA946" s="15"/>
      <c r="EB946" s="15"/>
      <c r="EC946" s="15"/>
      <c r="ED946" s="15"/>
      <c r="EE946" s="15"/>
      <c r="EF946" s="15"/>
      <c r="EG946" s="15"/>
      <c r="EH946" s="15"/>
      <c r="EI946" s="15"/>
      <c r="EJ946" s="15"/>
      <c r="EK946" s="15"/>
      <c r="EL946" s="15"/>
      <c r="EM946" s="15"/>
      <c r="EN946" s="15"/>
      <c r="EO946" s="15"/>
      <c r="EP946" s="15"/>
      <c r="EQ946" s="15"/>
      <c r="ER946" s="15"/>
      <c r="ES946" s="15"/>
      <c r="ET946" s="15"/>
      <c r="EU946" s="15"/>
      <c r="EV946" s="15"/>
      <c r="EW946" s="15"/>
      <c r="EX946" s="15"/>
      <c r="EY946" s="15"/>
      <c r="EZ946" s="15"/>
      <c r="FA946" s="15"/>
      <c r="FB946" s="15"/>
      <c r="FC946" s="15"/>
      <c r="FD946" s="15"/>
      <c r="FE946" s="15"/>
      <c r="FF946" s="15"/>
      <c r="FG946" s="15"/>
      <c r="FH946" s="15"/>
      <c r="FI946" s="15"/>
      <c r="FJ946" s="15"/>
      <c r="FK946" s="15"/>
      <c r="FL946" s="15"/>
      <c r="FM946" s="15"/>
      <c r="FN946" s="15"/>
      <c r="FO946" s="15"/>
      <c r="FP946" s="15"/>
      <c r="FQ946" s="15"/>
      <c r="FR946" s="15"/>
      <c r="FS946" s="15"/>
      <c r="FT946" s="15"/>
      <c r="FU946" s="15"/>
      <c r="FV946" s="15"/>
      <c r="FW946" s="15"/>
      <c r="FX946" s="15"/>
      <c r="FY946" s="15"/>
      <c r="FZ946" s="15"/>
      <c r="GA946" s="15"/>
      <c r="GB946" s="15"/>
      <c r="GC946" s="15"/>
      <c r="GD946" s="15"/>
      <c r="GE946" s="15"/>
      <c r="GF946" s="15"/>
      <c r="GG946" s="15"/>
      <c r="GH946" s="15"/>
      <c r="GI946" s="15"/>
      <c r="GJ946" s="15"/>
      <c r="GK946" s="15"/>
      <c r="GL946" s="15"/>
      <c r="GM946" s="15"/>
      <c r="GN946" s="15"/>
      <c r="GO946" s="15"/>
      <c r="GP946" s="15"/>
      <c r="GQ946" s="15"/>
      <c r="GR946" s="15"/>
      <c r="GS946" s="15"/>
      <c r="GT946" s="15"/>
      <c r="GU946" s="15"/>
      <c r="GV946" s="15"/>
      <c r="GW946" s="15"/>
      <c r="GX946" s="15"/>
      <c r="GY946" s="15"/>
    </row>
    <row r="947" spans="1:207" s="84" customFormat="1" ht="30" customHeight="1" x14ac:dyDescent="0.25">
      <c r="A947" s="228">
        <v>731</v>
      </c>
      <c r="B947" s="79" t="s">
        <v>413</v>
      </c>
      <c r="C947" s="47">
        <v>1962</v>
      </c>
      <c r="D947" s="229" t="s">
        <v>141</v>
      </c>
      <c r="E947" s="229" t="s">
        <v>16</v>
      </c>
      <c r="F947" s="26">
        <v>5</v>
      </c>
      <c r="G947" s="26">
        <v>4</v>
      </c>
      <c r="H947" s="39">
        <v>5191.18</v>
      </c>
      <c r="I947" s="279">
        <v>1129.8</v>
      </c>
      <c r="J947" s="39">
        <v>2565.1799999999998</v>
      </c>
      <c r="K947" s="231">
        <f t="shared" si="252"/>
        <v>8103114.4000000004</v>
      </c>
      <c r="L947" s="187">
        <v>0</v>
      </c>
      <c r="M947" s="187">
        <v>0</v>
      </c>
      <c r="N947" s="187">
        <v>0</v>
      </c>
      <c r="O947" s="39">
        <f>'[1]Прод. прилож (2)'!$D$278</f>
        <v>8103114.4000000004</v>
      </c>
      <c r="P947" s="187">
        <f t="shared" si="255"/>
        <v>1560.9388231577407</v>
      </c>
      <c r="Q947" s="41">
        <v>9673</v>
      </c>
      <c r="R947" s="57" t="s">
        <v>33</v>
      </c>
      <c r="S947" s="127"/>
      <c r="T947" s="15"/>
      <c r="U947" s="15"/>
      <c r="V947" s="113"/>
      <c r="W947" s="113"/>
      <c r="X947" s="113"/>
      <c r="Y947" s="113"/>
      <c r="Z947" s="113"/>
      <c r="AA947" s="113"/>
      <c r="AB947" s="113"/>
      <c r="AC947" s="113"/>
      <c r="AD947" s="113"/>
      <c r="AE947" s="113"/>
      <c r="AF947" s="113"/>
      <c r="AG947" s="113"/>
      <c r="AH947" s="113"/>
      <c r="AI947" s="113"/>
      <c r="AJ947" s="113"/>
      <c r="AK947" s="113"/>
      <c r="AL947" s="113"/>
      <c r="AM947" s="113"/>
      <c r="AN947" s="113"/>
      <c r="AO947" s="113"/>
      <c r="AP947" s="113"/>
      <c r="AQ947" s="113"/>
      <c r="AR947" s="113"/>
      <c r="AS947" s="113"/>
      <c r="AT947" s="113"/>
      <c r="AU947" s="113"/>
      <c r="AV947" s="113"/>
      <c r="AW947" s="113"/>
      <c r="AX947" s="113"/>
      <c r="AY947" s="113"/>
      <c r="AZ947" s="113"/>
      <c r="BA947" s="113"/>
      <c r="BB947" s="113"/>
      <c r="BC947" s="113"/>
      <c r="BD947" s="113"/>
      <c r="BE947" s="113"/>
      <c r="BF947" s="113"/>
      <c r="BG947" s="113"/>
      <c r="BH947" s="113"/>
      <c r="BI947" s="113"/>
      <c r="BJ947" s="113"/>
      <c r="BK947" s="113"/>
      <c r="BL947" s="113"/>
      <c r="BM947" s="113"/>
      <c r="BN947" s="113"/>
      <c r="BO947" s="113"/>
      <c r="BP947" s="113"/>
      <c r="BQ947" s="113"/>
      <c r="BR947" s="113"/>
      <c r="BS947" s="113"/>
      <c r="BT947" s="113"/>
      <c r="BU947" s="113"/>
      <c r="BV947" s="113"/>
      <c r="BW947" s="113"/>
      <c r="BX947" s="113"/>
      <c r="BY947" s="113"/>
      <c r="BZ947" s="113"/>
      <c r="CA947" s="113"/>
      <c r="CB947" s="113"/>
      <c r="CC947" s="113"/>
      <c r="CD947" s="113"/>
      <c r="CE947" s="113"/>
      <c r="CF947" s="113"/>
      <c r="CG947" s="113"/>
      <c r="CH947" s="113"/>
      <c r="CI947" s="113"/>
      <c r="CJ947" s="113"/>
      <c r="CK947" s="113"/>
      <c r="CL947" s="113"/>
      <c r="CM947" s="113"/>
      <c r="CN947" s="113"/>
      <c r="CO947" s="113"/>
      <c r="CP947" s="113"/>
      <c r="CQ947" s="113"/>
      <c r="CR947" s="113"/>
      <c r="CS947" s="113"/>
      <c r="CT947" s="113"/>
      <c r="CU947" s="113"/>
      <c r="CV947" s="113"/>
      <c r="CW947" s="113"/>
      <c r="CX947" s="113"/>
      <c r="CY947" s="113"/>
      <c r="CZ947" s="113"/>
      <c r="DA947" s="113"/>
      <c r="DB947" s="113"/>
      <c r="DC947" s="113"/>
      <c r="DD947" s="113"/>
      <c r="DE947" s="113"/>
      <c r="DF947" s="113"/>
      <c r="DG947" s="113"/>
      <c r="DH947" s="113"/>
      <c r="DI947" s="113"/>
      <c r="DJ947" s="113"/>
      <c r="DK947" s="113"/>
      <c r="DL947" s="113"/>
      <c r="DM947" s="113"/>
      <c r="DN947" s="113"/>
      <c r="DO947" s="113"/>
      <c r="DP947" s="113"/>
      <c r="DQ947" s="113"/>
      <c r="DR947" s="113"/>
      <c r="DS947" s="113"/>
      <c r="DT947" s="113"/>
      <c r="DU947" s="113"/>
      <c r="DV947" s="113"/>
      <c r="DW947" s="113"/>
      <c r="DX947" s="113"/>
      <c r="DY947" s="113"/>
      <c r="DZ947" s="113"/>
      <c r="EA947" s="113"/>
      <c r="EB947" s="113"/>
      <c r="EC947" s="113"/>
      <c r="ED947" s="113"/>
      <c r="EE947" s="113"/>
      <c r="EF947" s="113"/>
      <c r="EG947" s="113"/>
      <c r="EH947" s="113"/>
      <c r="EI947" s="113"/>
      <c r="EJ947" s="113"/>
      <c r="EK947" s="113"/>
      <c r="EL947" s="113"/>
      <c r="EM947" s="113"/>
      <c r="EN947" s="113"/>
      <c r="EO947" s="113"/>
      <c r="EP947" s="113"/>
      <c r="EQ947" s="113"/>
      <c r="ER947" s="113"/>
      <c r="ES947" s="113"/>
      <c r="ET947" s="113"/>
      <c r="EU947" s="113"/>
      <c r="EV947" s="113"/>
      <c r="EW947" s="113"/>
      <c r="EX947" s="113"/>
      <c r="EY947" s="113"/>
      <c r="EZ947" s="113"/>
      <c r="FA947" s="113"/>
      <c r="FB947" s="113"/>
      <c r="FC947" s="113"/>
      <c r="FD947" s="113"/>
      <c r="FE947" s="113"/>
      <c r="FF947" s="113"/>
      <c r="FG947" s="113"/>
      <c r="FH947" s="113"/>
      <c r="FI947" s="113"/>
      <c r="FJ947" s="113"/>
      <c r="FK947" s="113"/>
      <c r="FL947" s="113"/>
      <c r="FM947" s="113"/>
      <c r="FN947" s="113"/>
      <c r="FO947" s="113"/>
      <c r="FP947" s="113"/>
      <c r="FQ947" s="113"/>
      <c r="FR947" s="113"/>
      <c r="FS947" s="113"/>
      <c r="FT947" s="113"/>
      <c r="FU947" s="113"/>
      <c r="FV947" s="113"/>
      <c r="FW947" s="113"/>
      <c r="FX947" s="113"/>
      <c r="FY947" s="113"/>
      <c r="FZ947" s="113"/>
      <c r="GA947" s="113"/>
      <c r="GB947" s="113"/>
      <c r="GC947" s="113"/>
      <c r="GD947" s="113"/>
      <c r="GE947" s="113"/>
      <c r="GF947" s="113"/>
      <c r="GG947" s="113"/>
      <c r="GH947" s="113"/>
      <c r="GI947" s="113"/>
      <c r="GJ947" s="113"/>
      <c r="GK947" s="113"/>
      <c r="GL947" s="113"/>
      <c r="GM947" s="113"/>
      <c r="GN947" s="113"/>
      <c r="GO947" s="113"/>
      <c r="GP947" s="113"/>
      <c r="GQ947" s="113"/>
      <c r="GR947" s="113"/>
      <c r="GS947" s="113"/>
      <c r="GT947" s="113"/>
      <c r="GU947" s="113"/>
      <c r="GV947" s="113"/>
      <c r="GW947" s="113"/>
      <c r="GX947" s="113"/>
      <c r="GY947" s="113"/>
    </row>
    <row r="948" spans="1:207" s="113" customFormat="1" ht="30" customHeight="1" x14ac:dyDescent="0.25">
      <c r="A948" s="228">
        <v>732</v>
      </c>
      <c r="B948" s="78" t="s">
        <v>414</v>
      </c>
      <c r="C948" s="48">
        <v>1967</v>
      </c>
      <c r="D948" s="229" t="s">
        <v>141</v>
      </c>
      <c r="E948" s="48" t="s">
        <v>18</v>
      </c>
      <c r="F948" s="184">
        <v>5</v>
      </c>
      <c r="G948" s="184">
        <v>6</v>
      </c>
      <c r="H948" s="39">
        <v>6911.14</v>
      </c>
      <c r="I948" s="39">
        <v>58.4</v>
      </c>
      <c r="J948" s="39">
        <v>5375.22</v>
      </c>
      <c r="K948" s="231">
        <f t="shared" si="252"/>
        <v>147158.34</v>
      </c>
      <c r="L948" s="187">
        <v>0</v>
      </c>
      <c r="M948" s="187">
        <v>0</v>
      </c>
      <c r="N948" s="187">
        <v>0</v>
      </c>
      <c r="O948" s="39">
        <f>'[2]Прод. прилож (2)'!$D$1446</f>
        <v>147158.34</v>
      </c>
      <c r="P948" s="187">
        <f t="shared" si="255"/>
        <v>21.292918389730204</v>
      </c>
      <c r="Q948" s="41">
        <v>9673</v>
      </c>
      <c r="R948" s="57" t="s">
        <v>35</v>
      </c>
      <c r="S948" s="46"/>
      <c r="T948" s="15"/>
      <c r="U948" s="15"/>
    </row>
    <row r="949" spans="1:207" s="113" customFormat="1" ht="30" customHeight="1" x14ac:dyDescent="0.25">
      <c r="A949" s="329">
        <v>733</v>
      </c>
      <c r="B949" s="331" t="s">
        <v>415</v>
      </c>
      <c r="C949" s="357">
        <v>1964</v>
      </c>
      <c r="D949" s="315" t="s">
        <v>141</v>
      </c>
      <c r="E949" s="357" t="s">
        <v>16</v>
      </c>
      <c r="F949" s="317">
        <v>5</v>
      </c>
      <c r="G949" s="317">
        <v>2</v>
      </c>
      <c r="H949" s="319">
        <v>2630.53</v>
      </c>
      <c r="I949" s="311">
        <v>134.1</v>
      </c>
      <c r="J949" s="319">
        <v>1476.03</v>
      </c>
      <c r="K949" s="231">
        <f t="shared" si="252"/>
        <v>58831.28</v>
      </c>
      <c r="L949" s="187">
        <v>0</v>
      </c>
      <c r="M949" s="187">
        <v>0</v>
      </c>
      <c r="N949" s="187">
        <v>0</v>
      </c>
      <c r="O949" s="39">
        <f>'[1]Прод. прилож (2)'!$D$810</f>
        <v>58831.28</v>
      </c>
      <c r="P949" s="187">
        <f t="shared" si="255"/>
        <v>22.364801009682456</v>
      </c>
      <c r="Q949" s="41">
        <v>9673</v>
      </c>
      <c r="R949" s="57" t="s">
        <v>34</v>
      </c>
      <c r="S949" s="46"/>
      <c r="T949" s="15"/>
      <c r="U949" s="15"/>
    </row>
    <row r="950" spans="1:207" s="113" customFormat="1" ht="30" customHeight="1" x14ac:dyDescent="0.25">
      <c r="A950" s="330"/>
      <c r="B950" s="332"/>
      <c r="C950" s="358"/>
      <c r="D950" s="316"/>
      <c r="E950" s="358"/>
      <c r="F950" s="318"/>
      <c r="G950" s="318"/>
      <c r="H950" s="320"/>
      <c r="I950" s="312"/>
      <c r="J950" s="320"/>
      <c r="K950" s="231">
        <f t="shared" si="252"/>
        <v>179673.97</v>
      </c>
      <c r="L950" s="217">
        <v>0</v>
      </c>
      <c r="M950" s="217">
        <v>0</v>
      </c>
      <c r="N950" s="217">
        <v>0</v>
      </c>
      <c r="O950" s="39">
        <f>'[2]Прод. прилож (2)'!$D$1447</f>
        <v>179673.97</v>
      </c>
      <c r="P950" s="187">
        <f>K950/H949</f>
        <v>68.303334309055586</v>
      </c>
      <c r="Q950" s="41">
        <v>9673</v>
      </c>
      <c r="R950" s="57" t="s">
        <v>35</v>
      </c>
      <c r="S950" s="46"/>
      <c r="T950" s="15"/>
      <c r="U950" s="15"/>
    </row>
    <row r="951" spans="1:207" s="113" customFormat="1" ht="30" customHeight="1" x14ac:dyDescent="0.25">
      <c r="A951" s="228">
        <v>734</v>
      </c>
      <c r="B951" s="78" t="s">
        <v>416</v>
      </c>
      <c r="C951" s="48">
        <v>1967</v>
      </c>
      <c r="D951" s="229" t="s">
        <v>141</v>
      </c>
      <c r="E951" s="48" t="s">
        <v>18</v>
      </c>
      <c r="F951" s="184">
        <v>5</v>
      </c>
      <c r="G951" s="184">
        <v>4</v>
      </c>
      <c r="H951" s="39">
        <v>4772.1899999999996</v>
      </c>
      <c r="I951" s="39">
        <v>0</v>
      </c>
      <c r="J951" s="39">
        <v>3582.19</v>
      </c>
      <c r="K951" s="231">
        <f t="shared" si="252"/>
        <v>96602.36</v>
      </c>
      <c r="L951" s="187">
        <v>0</v>
      </c>
      <c r="M951" s="187">
        <v>0</v>
      </c>
      <c r="N951" s="187">
        <v>0</v>
      </c>
      <c r="O951" s="39">
        <f>'[2]Прод. прилож (2)'!$D$1448</f>
        <v>96602.36</v>
      </c>
      <c r="P951" s="187">
        <f t="shared" si="255"/>
        <v>20.242773234091686</v>
      </c>
      <c r="Q951" s="41">
        <v>9673</v>
      </c>
      <c r="R951" s="57" t="s">
        <v>35</v>
      </c>
      <c r="S951" s="53"/>
      <c r="T951" s="16"/>
      <c r="U951" s="15"/>
    </row>
    <row r="952" spans="1:207" s="113" customFormat="1" ht="30" customHeight="1" x14ac:dyDescent="0.25">
      <c r="A952" s="228">
        <v>735</v>
      </c>
      <c r="B952" s="78" t="s">
        <v>417</v>
      </c>
      <c r="C952" s="48">
        <v>1965</v>
      </c>
      <c r="D952" s="229" t="s">
        <v>141</v>
      </c>
      <c r="E952" s="48" t="s">
        <v>18</v>
      </c>
      <c r="F952" s="184">
        <v>5</v>
      </c>
      <c r="G952" s="184">
        <v>4</v>
      </c>
      <c r="H952" s="39">
        <v>4719.03</v>
      </c>
      <c r="I952" s="39">
        <v>0</v>
      </c>
      <c r="J952" s="39">
        <v>3557.27</v>
      </c>
      <c r="K952" s="231">
        <f t="shared" si="252"/>
        <v>97725.69</v>
      </c>
      <c r="L952" s="187">
        <v>0</v>
      </c>
      <c r="M952" s="187">
        <v>0</v>
      </c>
      <c r="N952" s="187">
        <v>0</v>
      </c>
      <c r="O952" s="39">
        <f>'[2]Прод. прилож (2)'!$D$1449</f>
        <v>97725.69</v>
      </c>
      <c r="P952" s="187">
        <f t="shared" si="255"/>
        <v>20.708851183399979</v>
      </c>
      <c r="Q952" s="41">
        <v>9673</v>
      </c>
      <c r="R952" s="57" t="s">
        <v>35</v>
      </c>
      <c r="S952" s="53"/>
      <c r="T952" s="16"/>
      <c r="U952" s="15"/>
    </row>
    <row r="953" spans="1:207" s="113" customFormat="1" ht="30" customHeight="1" x14ac:dyDescent="0.25">
      <c r="A953" s="329">
        <v>736</v>
      </c>
      <c r="B953" s="327" t="s">
        <v>418</v>
      </c>
      <c r="C953" s="315">
        <v>1964</v>
      </c>
      <c r="D953" s="315" t="s">
        <v>141</v>
      </c>
      <c r="E953" s="357" t="s">
        <v>16</v>
      </c>
      <c r="F953" s="317">
        <v>5</v>
      </c>
      <c r="G953" s="317">
        <v>2</v>
      </c>
      <c r="H953" s="319">
        <v>1600</v>
      </c>
      <c r="I953" s="311">
        <v>174.6</v>
      </c>
      <c r="J953" s="319">
        <v>1261.7</v>
      </c>
      <c r="K953" s="231">
        <f t="shared" si="252"/>
        <v>58831.28</v>
      </c>
      <c r="L953" s="187">
        <v>0</v>
      </c>
      <c r="M953" s="187">
        <v>0</v>
      </c>
      <c r="N953" s="187">
        <v>0</v>
      </c>
      <c r="O953" s="39">
        <f>'[1]Прод. прилож (2)'!$D$812</f>
        <v>58831.28</v>
      </c>
      <c r="P953" s="187">
        <f t="shared" si="255"/>
        <v>36.769550000000002</v>
      </c>
      <c r="Q953" s="41">
        <v>9673</v>
      </c>
      <c r="R953" s="57" t="s">
        <v>34</v>
      </c>
      <c r="S953" s="46"/>
      <c r="T953" s="15"/>
      <c r="U953" s="15"/>
    </row>
    <row r="954" spans="1:207" s="113" customFormat="1" ht="30" customHeight="1" x14ac:dyDescent="0.25">
      <c r="A954" s="330"/>
      <c r="B954" s="328"/>
      <c r="C954" s="316"/>
      <c r="D954" s="316"/>
      <c r="E954" s="358"/>
      <c r="F954" s="318"/>
      <c r="G954" s="318"/>
      <c r="H954" s="320"/>
      <c r="I954" s="312"/>
      <c r="J954" s="320"/>
      <c r="K954" s="231">
        <f t="shared" si="252"/>
        <v>7601437.6799999997</v>
      </c>
      <c r="L954" s="217">
        <v>0</v>
      </c>
      <c r="M954" s="217">
        <v>0</v>
      </c>
      <c r="N954" s="217">
        <v>0</v>
      </c>
      <c r="O954" s="39">
        <f>'[2]Прод. прилож (2)'!$D$1450</f>
        <v>7601437.6799999997</v>
      </c>
      <c r="P954" s="187">
        <f>K954/H953</f>
        <v>4750.8985499999999</v>
      </c>
      <c r="Q954" s="41">
        <v>9673</v>
      </c>
      <c r="R954" s="57" t="s">
        <v>35</v>
      </c>
      <c r="S954" s="46"/>
      <c r="T954" s="15"/>
      <c r="U954" s="15"/>
    </row>
    <row r="955" spans="1:207" s="113" customFormat="1" ht="30" customHeight="1" x14ac:dyDescent="0.25">
      <c r="A955" s="228">
        <v>737</v>
      </c>
      <c r="B955" s="78" t="s">
        <v>419</v>
      </c>
      <c r="C955" s="48">
        <v>1965</v>
      </c>
      <c r="D955" s="229" t="s">
        <v>141</v>
      </c>
      <c r="E955" s="48" t="s">
        <v>18</v>
      </c>
      <c r="F955" s="184">
        <v>5</v>
      </c>
      <c r="G955" s="184">
        <v>4</v>
      </c>
      <c r="H955" s="39">
        <v>4706.05</v>
      </c>
      <c r="I955" s="39">
        <v>72.5</v>
      </c>
      <c r="J955" s="39">
        <v>3478.78</v>
      </c>
      <c r="K955" s="231">
        <f t="shared" si="252"/>
        <v>95959.39</v>
      </c>
      <c r="L955" s="187">
        <v>0</v>
      </c>
      <c r="M955" s="187">
        <v>0</v>
      </c>
      <c r="N955" s="187">
        <v>0</v>
      </c>
      <c r="O955" s="39">
        <f>'[2]Прод. прилож (2)'!$D$1451</f>
        <v>95959.39</v>
      </c>
      <c r="P955" s="187">
        <f t="shared" si="255"/>
        <v>20.390643958308985</v>
      </c>
      <c r="Q955" s="41">
        <v>9673</v>
      </c>
      <c r="R955" s="57" t="s">
        <v>35</v>
      </c>
      <c r="S955" s="15"/>
      <c r="T955" s="15"/>
      <c r="U955" s="15"/>
    </row>
    <row r="956" spans="1:207" s="113" customFormat="1" ht="30" customHeight="1" x14ac:dyDescent="0.25">
      <c r="A956" s="228">
        <v>738</v>
      </c>
      <c r="B956" s="79" t="s">
        <v>420</v>
      </c>
      <c r="C956" s="47">
        <v>1964</v>
      </c>
      <c r="D956" s="229" t="s">
        <v>141</v>
      </c>
      <c r="E956" s="47" t="s">
        <v>16</v>
      </c>
      <c r="F956" s="26">
        <v>5</v>
      </c>
      <c r="G956" s="26">
        <v>4</v>
      </c>
      <c r="H956" s="39">
        <v>4300.84</v>
      </c>
      <c r="I956" s="116">
        <v>631.29999999999995</v>
      </c>
      <c r="J956" s="39">
        <v>2529.77</v>
      </c>
      <c r="K956" s="231">
        <f t="shared" si="252"/>
        <v>7754519.0999999996</v>
      </c>
      <c r="L956" s="187">
        <v>0</v>
      </c>
      <c r="M956" s="187">
        <v>0</v>
      </c>
      <c r="N956" s="187">
        <v>0</v>
      </c>
      <c r="O956" s="39">
        <f>'[1]Прод. прилож (2)'!$D$813</f>
        <v>7754519.0999999996</v>
      </c>
      <c r="P956" s="187">
        <f t="shared" si="255"/>
        <v>1803.024316180095</v>
      </c>
      <c r="Q956" s="41">
        <v>9673</v>
      </c>
      <c r="R956" s="57" t="s">
        <v>34</v>
      </c>
      <c r="S956" s="46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5"/>
      <c r="CY956" s="15"/>
      <c r="CZ956" s="15"/>
      <c r="DA956" s="15"/>
      <c r="DB956" s="15"/>
      <c r="DC956" s="15"/>
      <c r="DD956" s="15"/>
      <c r="DE956" s="15"/>
      <c r="DF956" s="15"/>
      <c r="DG956" s="15"/>
      <c r="DH956" s="15"/>
      <c r="DI956" s="15"/>
      <c r="DJ956" s="15"/>
      <c r="DK956" s="15"/>
      <c r="DL956" s="15"/>
      <c r="DM956" s="15"/>
      <c r="DN956" s="15"/>
      <c r="DO956" s="15"/>
      <c r="DP956" s="15"/>
      <c r="DQ956" s="15"/>
      <c r="DR956" s="15"/>
      <c r="DS956" s="15"/>
      <c r="DT956" s="15"/>
      <c r="DU956" s="15"/>
      <c r="DV956" s="15"/>
      <c r="DW956" s="15"/>
      <c r="DX956" s="15"/>
      <c r="DY956" s="15"/>
      <c r="DZ956" s="15"/>
      <c r="EA956" s="15"/>
      <c r="EB956" s="15"/>
      <c r="EC956" s="15"/>
      <c r="ED956" s="15"/>
      <c r="EE956" s="15"/>
      <c r="EF956" s="15"/>
      <c r="EG956" s="15"/>
      <c r="EH956" s="15"/>
      <c r="EI956" s="15"/>
      <c r="EJ956" s="15"/>
      <c r="EK956" s="15"/>
      <c r="EL956" s="15"/>
      <c r="EM956" s="15"/>
      <c r="EN956" s="15"/>
      <c r="EO956" s="15"/>
      <c r="EP956" s="15"/>
      <c r="EQ956" s="15"/>
      <c r="ER956" s="15"/>
      <c r="ES956" s="15"/>
      <c r="ET956" s="15"/>
      <c r="EU956" s="15"/>
      <c r="EV956" s="15"/>
      <c r="EW956" s="15"/>
      <c r="EX956" s="15"/>
      <c r="EY956" s="15"/>
      <c r="EZ956" s="15"/>
      <c r="FA956" s="15"/>
      <c r="FB956" s="15"/>
      <c r="FC956" s="15"/>
      <c r="FD956" s="15"/>
      <c r="FE956" s="15"/>
      <c r="FF956" s="15"/>
      <c r="FG956" s="15"/>
      <c r="FH956" s="15"/>
      <c r="FI956" s="15"/>
      <c r="FJ956" s="15"/>
      <c r="FK956" s="15"/>
      <c r="FL956" s="15"/>
      <c r="FM956" s="15"/>
      <c r="FN956" s="15"/>
      <c r="FO956" s="15"/>
      <c r="FP956" s="15"/>
      <c r="FQ956" s="15"/>
      <c r="FR956" s="15"/>
      <c r="FS956" s="15"/>
      <c r="FT956" s="15"/>
      <c r="FU956" s="15"/>
      <c r="FV956" s="15"/>
      <c r="FW956" s="15"/>
      <c r="FX956" s="15"/>
      <c r="FY956" s="15"/>
      <c r="FZ956" s="15"/>
      <c r="GA956" s="15"/>
      <c r="GB956" s="15"/>
      <c r="GC956" s="15"/>
      <c r="GD956" s="15"/>
      <c r="GE956" s="15"/>
      <c r="GF956" s="15"/>
      <c r="GG956" s="15"/>
      <c r="GH956" s="15"/>
      <c r="GI956" s="15"/>
      <c r="GJ956" s="15"/>
      <c r="GK956" s="15"/>
      <c r="GL956" s="15"/>
      <c r="GM956" s="15"/>
      <c r="GN956" s="15"/>
      <c r="GO956" s="15"/>
      <c r="GP956" s="15"/>
      <c r="GQ956" s="15"/>
      <c r="GR956" s="15"/>
      <c r="GS956" s="15"/>
      <c r="GT956" s="15"/>
      <c r="GU956" s="15"/>
      <c r="GV956" s="15"/>
      <c r="GW956" s="15"/>
      <c r="GX956" s="15"/>
      <c r="GY956" s="15"/>
    </row>
    <row r="957" spans="1:207" s="113" customFormat="1" ht="30" customHeight="1" x14ac:dyDescent="0.25">
      <c r="A957" s="228">
        <v>739</v>
      </c>
      <c r="B957" s="79" t="s">
        <v>421</v>
      </c>
      <c r="C957" s="47">
        <v>1965</v>
      </c>
      <c r="D957" s="229" t="s">
        <v>141</v>
      </c>
      <c r="E957" s="229" t="s">
        <v>16</v>
      </c>
      <c r="F957" s="184">
        <v>5</v>
      </c>
      <c r="G957" s="184">
        <v>2</v>
      </c>
      <c r="H957" s="39">
        <v>2647.36</v>
      </c>
      <c r="I957" s="39">
        <v>0</v>
      </c>
      <c r="J957" s="39">
        <v>1625.22</v>
      </c>
      <c r="K957" s="231">
        <f t="shared" si="252"/>
        <v>47492.18</v>
      </c>
      <c r="L957" s="187">
        <v>0</v>
      </c>
      <c r="M957" s="187">
        <v>0</v>
      </c>
      <c r="N957" s="187">
        <v>0</v>
      </c>
      <c r="O957" s="39">
        <f>'[2]Прод. прилож (2)'!$D$1452</f>
        <v>47492.18</v>
      </c>
      <c r="P957" s="187">
        <f t="shared" si="255"/>
        <v>17.93944911156775</v>
      </c>
      <c r="Q957" s="41">
        <v>9673</v>
      </c>
      <c r="R957" s="57" t="s">
        <v>35</v>
      </c>
      <c r="S957" s="46"/>
      <c r="T957" s="15"/>
      <c r="U957" s="15"/>
    </row>
    <row r="958" spans="1:207" s="113" customFormat="1" ht="30" customHeight="1" x14ac:dyDescent="0.25">
      <c r="A958" s="228">
        <v>740</v>
      </c>
      <c r="B958" s="223" t="s">
        <v>929</v>
      </c>
      <c r="C958" s="200">
        <v>1972</v>
      </c>
      <c r="D958" s="200" t="s">
        <v>141</v>
      </c>
      <c r="E958" s="200" t="s">
        <v>16</v>
      </c>
      <c r="F958" s="247">
        <v>5</v>
      </c>
      <c r="G958" s="247">
        <v>6</v>
      </c>
      <c r="H958" s="235">
        <v>5674.5</v>
      </c>
      <c r="I958" s="233">
        <v>0</v>
      </c>
      <c r="J958" s="217">
        <v>4546.43</v>
      </c>
      <c r="K958" s="231">
        <f t="shared" ref="K958" si="258">SUM(L958:O958)</f>
        <v>21975903.619999997</v>
      </c>
      <c r="L958" s="39">
        <v>0</v>
      </c>
      <c r="M958" s="39">
        <v>0</v>
      </c>
      <c r="N958" s="39">
        <v>0</v>
      </c>
      <c r="O958" s="187">
        <f>'[1]Прод. прилож (2)'!$D$279</f>
        <v>21975903.619999997</v>
      </c>
      <c r="P958" s="41">
        <f t="shared" ref="P958" si="259">K958/H958</f>
        <v>3872.7471354304339</v>
      </c>
      <c r="Q958" s="231">
        <v>9673</v>
      </c>
      <c r="R958" s="57" t="s">
        <v>33</v>
      </c>
      <c r="S958" s="141"/>
      <c r="T958" s="99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  <c r="AL958" s="87"/>
      <c r="AM958" s="87"/>
      <c r="AN958" s="87"/>
      <c r="AO958" s="87"/>
      <c r="AP958" s="87"/>
      <c r="AQ958" s="87"/>
      <c r="AR958" s="87"/>
      <c r="AS958" s="87"/>
      <c r="AT958" s="87"/>
      <c r="AU958" s="87"/>
      <c r="AV958" s="87"/>
      <c r="AW958" s="87"/>
      <c r="AX958" s="87"/>
      <c r="AY958" s="87"/>
      <c r="AZ958" s="87"/>
      <c r="BA958" s="87"/>
      <c r="BB958" s="87"/>
      <c r="BC958" s="87"/>
      <c r="BD958" s="87"/>
      <c r="BE958" s="87"/>
      <c r="BF958" s="87"/>
      <c r="BG958" s="87"/>
      <c r="BH958" s="87"/>
      <c r="BI958" s="87"/>
      <c r="BJ958" s="87"/>
      <c r="BK958" s="87"/>
      <c r="BL958" s="87"/>
      <c r="BM958" s="87"/>
      <c r="BN958" s="87"/>
      <c r="BO958" s="87"/>
      <c r="BP958" s="87"/>
      <c r="BQ958" s="87"/>
      <c r="BR958" s="87"/>
      <c r="BS958" s="87"/>
      <c r="BT958" s="87"/>
      <c r="BU958" s="87"/>
      <c r="BV958" s="87"/>
      <c r="BW958" s="87"/>
      <c r="BX958" s="87"/>
      <c r="BY958" s="87"/>
      <c r="BZ958" s="87"/>
      <c r="CA958" s="87"/>
      <c r="CB958" s="87"/>
      <c r="CC958" s="87"/>
      <c r="CD958" s="87"/>
      <c r="CE958" s="87"/>
      <c r="CF958" s="87"/>
      <c r="CG958" s="87"/>
      <c r="CH958" s="87"/>
      <c r="CI958" s="87"/>
      <c r="CJ958" s="87"/>
      <c r="CK958" s="87"/>
      <c r="CL958" s="87"/>
      <c r="CM958" s="87"/>
      <c r="CN958" s="87"/>
      <c r="CO958" s="87"/>
      <c r="CP958" s="87"/>
      <c r="CQ958" s="87"/>
      <c r="CR958" s="87"/>
      <c r="CS958" s="87"/>
      <c r="CT958" s="87"/>
      <c r="CU958" s="87"/>
      <c r="CV958" s="87"/>
      <c r="CW958" s="87"/>
      <c r="CX958" s="87"/>
      <c r="CY958" s="87"/>
      <c r="CZ958" s="87"/>
      <c r="DA958" s="87"/>
      <c r="DB958" s="87"/>
      <c r="DC958" s="87"/>
      <c r="DD958" s="87"/>
      <c r="DE958" s="87"/>
      <c r="DF958" s="87"/>
      <c r="DG958" s="87"/>
      <c r="DH958" s="87"/>
      <c r="DI958" s="87"/>
      <c r="DJ958" s="87"/>
      <c r="DK958" s="87"/>
      <c r="DL958" s="87"/>
      <c r="DM958" s="87"/>
      <c r="DN958" s="87"/>
      <c r="DO958" s="87"/>
      <c r="DP958" s="87"/>
      <c r="DQ958" s="87"/>
      <c r="DR958" s="87"/>
      <c r="DS958" s="87"/>
      <c r="DT958" s="87"/>
      <c r="DU958" s="87"/>
      <c r="DV958" s="87"/>
      <c r="DW958" s="87"/>
      <c r="DX958" s="87"/>
      <c r="DY958" s="87"/>
      <c r="DZ958" s="87"/>
      <c r="EA958" s="87"/>
      <c r="EB958" s="87"/>
      <c r="EC958" s="87"/>
      <c r="ED958" s="87"/>
      <c r="EE958" s="87"/>
      <c r="EF958" s="87"/>
      <c r="EG958" s="87"/>
      <c r="EH958" s="87"/>
      <c r="EI958" s="87"/>
      <c r="EJ958" s="87"/>
      <c r="EK958" s="87"/>
      <c r="EL958" s="87"/>
      <c r="EM958" s="87"/>
      <c r="EN958" s="87"/>
      <c r="EO958" s="87"/>
      <c r="EP958" s="87"/>
      <c r="EQ958" s="87"/>
      <c r="ER958" s="87"/>
      <c r="ES958" s="87"/>
      <c r="ET958" s="87"/>
      <c r="EU958" s="87"/>
      <c r="EV958" s="87"/>
      <c r="EW958" s="87"/>
      <c r="EX958" s="87"/>
      <c r="EY958" s="87"/>
      <c r="EZ958" s="87"/>
      <c r="FA958" s="87"/>
      <c r="FB958" s="87"/>
      <c r="FC958" s="87"/>
      <c r="FD958" s="87"/>
      <c r="FE958" s="87"/>
      <c r="FF958" s="87"/>
      <c r="FG958" s="87"/>
      <c r="FH958" s="87"/>
      <c r="FI958" s="87"/>
      <c r="FJ958" s="87"/>
      <c r="FK958" s="87"/>
      <c r="FL958" s="87"/>
      <c r="FM958" s="87"/>
      <c r="FN958" s="87"/>
      <c r="FO958" s="87"/>
      <c r="FP958" s="87"/>
      <c r="FQ958" s="87"/>
      <c r="FR958" s="87"/>
      <c r="FS958" s="87"/>
      <c r="FT958" s="87"/>
      <c r="FU958" s="87"/>
      <c r="FV958" s="87"/>
      <c r="FW958" s="87"/>
      <c r="FX958" s="87"/>
      <c r="FY958" s="87"/>
      <c r="FZ958" s="87"/>
      <c r="GA958" s="87"/>
      <c r="GB958" s="87"/>
      <c r="GC958" s="87"/>
      <c r="GD958" s="87"/>
      <c r="GE958" s="87"/>
      <c r="GF958" s="87"/>
      <c r="GG958" s="87"/>
      <c r="GH958" s="87"/>
      <c r="GI958" s="87"/>
      <c r="GJ958" s="87"/>
      <c r="GK958" s="87"/>
      <c r="GL958" s="87"/>
      <c r="GM958" s="87"/>
      <c r="GN958" s="87"/>
      <c r="GO958" s="87"/>
      <c r="GP958" s="87"/>
      <c r="GQ958" s="87"/>
      <c r="GR958" s="87"/>
      <c r="GS958" s="87"/>
      <c r="GT958" s="87"/>
      <c r="GU958" s="87"/>
      <c r="GV958" s="87"/>
      <c r="GW958" s="87"/>
      <c r="GX958" s="87"/>
      <c r="GY958" s="87"/>
    </row>
    <row r="959" spans="1:207" s="113" customFormat="1" ht="30" customHeight="1" x14ac:dyDescent="0.25">
      <c r="A959" s="228">
        <v>741</v>
      </c>
      <c r="B959" s="79" t="s">
        <v>1191</v>
      </c>
      <c r="C959" s="229">
        <v>1969</v>
      </c>
      <c r="D959" s="229" t="s">
        <v>141</v>
      </c>
      <c r="E959" s="229" t="s">
        <v>16</v>
      </c>
      <c r="F959" s="52">
        <v>4</v>
      </c>
      <c r="G959" s="52">
        <v>5</v>
      </c>
      <c r="H959" s="187">
        <v>4501.7</v>
      </c>
      <c r="I959" s="185">
        <v>0</v>
      </c>
      <c r="J959" s="187">
        <v>4501.7</v>
      </c>
      <c r="K959" s="231">
        <f t="shared" si="252"/>
        <v>4621292.63</v>
      </c>
      <c r="L959" s="39">
        <v>0</v>
      </c>
      <c r="M959" s="39">
        <v>0</v>
      </c>
      <c r="N959" s="39">
        <v>0</v>
      </c>
      <c r="O959" s="187">
        <f>'[1]Прод. прилож (2)'!$D$809</f>
        <v>4621292.63</v>
      </c>
      <c r="P959" s="41">
        <f>K959/H959</f>
        <v>1026.5661039162983</v>
      </c>
      <c r="Q959" s="231">
        <v>9673</v>
      </c>
      <c r="R959" s="57" t="s">
        <v>34</v>
      </c>
      <c r="S959" s="98"/>
      <c r="T959" s="99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  <c r="AL959" s="87"/>
      <c r="AM959" s="87"/>
      <c r="AN959" s="87"/>
      <c r="AO959" s="87"/>
      <c r="AP959" s="87"/>
      <c r="AQ959" s="87"/>
      <c r="AR959" s="87"/>
      <c r="AS959" s="87"/>
      <c r="AT959" s="87"/>
      <c r="AU959" s="87"/>
      <c r="AV959" s="87"/>
      <c r="AW959" s="87"/>
      <c r="AX959" s="87"/>
      <c r="AY959" s="87"/>
      <c r="AZ959" s="87"/>
      <c r="BA959" s="87"/>
      <c r="BB959" s="87"/>
      <c r="BC959" s="87"/>
      <c r="BD959" s="87"/>
      <c r="BE959" s="87"/>
      <c r="BF959" s="87"/>
      <c r="BG959" s="87"/>
      <c r="BH959" s="87"/>
      <c r="BI959" s="87"/>
      <c r="BJ959" s="87"/>
      <c r="BK959" s="87"/>
      <c r="BL959" s="87"/>
      <c r="BM959" s="87"/>
      <c r="BN959" s="87"/>
      <c r="BO959" s="87"/>
      <c r="BP959" s="87"/>
      <c r="BQ959" s="87"/>
      <c r="BR959" s="87"/>
      <c r="BS959" s="87"/>
      <c r="BT959" s="87"/>
      <c r="BU959" s="87"/>
      <c r="BV959" s="87"/>
      <c r="BW959" s="87"/>
      <c r="BX959" s="87"/>
      <c r="BY959" s="87"/>
      <c r="BZ959" s="87"/>
      <c r="CA959" s="87"/>
      <c r="CB959" s="87"/>
      <c r="CC959" s="87"/>
      <c r="CD959" s="87"/>
      <c r="CE959" s="87"/>
      <c r="CF959" s="87"/>
      <c r="CG959" s="87"/>
      <c r="CH959" s="87"/>
      <c r="CI959" s="87"/>
      <c r="CJ959" s="87"/>
      <c r="CK959" s="87"/>
      <c r="CL959" s="87"/>
      <c r="CM959" s="87"/>
      <c r="CN959" s="87"/>
      <c r="CO959" s="87"/>
      <c r="CP959" s="87"/>
      <c r="CQ959" s="87"/>
      <c r="CR959" s="87"/>
      <c r="CS959" s="87"/>
      <c r="CT959" s="87"/>
      <c r="CU959" s="87"/>
      <c r="CV959" s="87"/>
      <c r="CW959" s="87"/>
      <c r="CX959" s="87"/>
      <c r="CY959" s="87"/>
      <c r="CZ959" s="87"/>
      <c r="DA959" s="87"/>
      <c r="DB959" s="87"/>
      <c r="DC959" s="87"/>
      <c r="DD959" s="87"/>
      <c r="DE959" s="87"/>
      <c r="DF959" s="87"/>
      <c r="DG959" s="87"/>
      <c r="DH959" s="87"/>
      <c r="DI959" s="87"/>
      <c r="DJ959" s="87"/>
      <c r="DK959" s="87"/>
      <c r="DL959" s="87"/>
      <c r="DM959" s="87"/>
      <c r="DN959" s="87"/>
      <c r="DO959" s="87"/>
      <c r="DP959" s="87"/>
      <c r="DQ959" s="87"/>
      <c r="DR959" s="87"/>
      <c r="DS959" s="87"/>
      <c r="DT959" s="87"/>
      <c r="DU959" s="87"/>
      <c r="DV959" s="87"/>
      <c r="DW959" s="87"/>
      <c r="DX959" s="87"/>
      <c r="DY959" s="87"/>
      <c r="DZ959" s="87"/>
      <c r="EA959" s="87"/>
      <c r="EB959" s="87"/>
      <c r="EC959" s="87"/>
      <c r="ED959" s="87"/>
      <c r="EE959" s="87"/>
      <c r="EF959" s="87"/>
      <c r="EG959" s="87"/>
      <c r="EH959" s="87"/>
      <c r="EI959" s="87"/>
      <c r="EJ959" s="87"/>
      <c r="EK959" s="87"/>
      <c r="EL959" s="87"/>
      <c r="EM959" s="87"/>
      <c r="EN959" s="87"/>
      <c r="EO959" s="87"/>
      <c r="EP959" s="87"/>
      <c r="EQ959" s="87"/>
      <c r="ER959" s="87"/>
      <c r="ES959" s="87"/>
      <c r="ET959" s="87"/>
      <c r="EU959" s="87"/>
      <c r="EV959" s="87"/>
      <c r="EW959" s="87"/>
      <c r="EX959" s="87"/>
      <c r="EY959" s="87"/>
      <c r="EZ959" s="87"/>
      <c r="FA959" s="87"/>
      <c r="FB959" s="87"/>
      <c r="FC959" s="87"/>
      <c r="FD959" s="87"/>
      <c r="FE959" s="87"/>
      <c r="FF959" s="87"/>
      <c r="FG959" s="87"/>
      <c r="FH959" s="87"/>
      <c r="FI959" s="87"/>
      <c r="FJ959" s="87"/>
      <c r="FK959" s="87"/>
      <c r="FL959" s="87"/>
      <c r="FM959" s="87"/>
      <c r="FN959" s="87"/>
      <c r="FO959" s="87"/>
      <c r="FP959" s="87"/>
      <c r="FQ959" s="87"/>
      <c r="FR959" s="87"/>
      <c r="FS959" s="87"/>
      <c r="FT959" s="87"/>
      <c r="FU959" s="87"/>
      <c r="FV959" s="87"/>
      <c r="FW959" s="87"/>
      <c r="FX959" s="87"/>
      <c r="FY959" s="87"/>
      <c r="FZ959" s="87"/>
      <c r="GA959" s="87"/>
      <c r="GB959" s="87"/>
      <c r="GC959" s="87"/>
      <c r="GD959" s="87"/>
      <c r="GE959" s="87"/>
      <c r="GF959" s="87"/>
      <c r="GG959" s="87"/>
      <c r="GH959" s="87"/>
      <c r="GI959" s="87"/>
      <c r="GJ959" s="87"/>
      <c r="GK959" s="87"/>
      <c r="GL959" s="87"/>
      <c r="GM959" s="87"/>
      <c r="GN959" s="87"/>
      <c r="GO959" s="87"/>
      <c r="GP959" s="87"/>
      <c r="GQ959" s="87"/>
      <c r="GR959" s="87"/>
      <c r="GS959" s="87"/>
      <c r="GT959" s="87"/>
      <c r="GU959" s="87"/>
      <c r="GV959" s="87"/>
      <c r="GW959" s="87"/>
      <c r="GX959" s="87"/>
      <c r="GY959" s="87"/>
    </row>
    <row r="960" spans="1:207" s="113" customFormat="1" ht="30" customHeight="1" x14ac:dyDescent="0.25">
      <c r="A960" s="228">
        <v>742</v>
      </c>
      <c r="B960" s="79" t="s">
        <v>1438</v>
      </c>
      <c r="C960" s="200">
        <v>1974</v>
      </c>
      <c r="D960" s="200" t="s">
        <v>141</v>
      </c>
      <c r="E960" s="200" t="s">
        <v>18</v>
      </c>
      <c r="F960" s="247">
        <v>9</v>
      </c>
      <c r="G960" s="247">
        <v>4</v>
      </c>
      <c r="H960" s="235">
        <v>11380.94</v>
      </c>
      <c r="I960" s="233">
        <v>926</v>
      </c>
      <c r="J960" s="235">
        <v>7882.24</v>
      </c>
      <c r="K960" s="231">
        <f t="shared" ref="K960" si="260">SUM(L960:O960)</f>
        <v>3452806.65</v>
      </c>
      <c r="L960" s="39">
        <v>0</v>
      </c>
      <c r="M960" s="39">
        <v>0</v>
      </c>
      <c r="N960" s="39">
        <v>0</v>
      </c>
      <c r="O960" s="187">
        <f>'[2]Прод. прилож (2)'!$D$1445</f>
        <v>3452806.65</v>
      </c>
      <c r="P960" s="41">
        <f>K960/H960</f>
        <v>303.38501477030894</v>
      </c>
      <c r="Q960" s="231">
        <v>9673</v>
      </c>
      <c r="R960" s="57" t="s">
        <v>35</v>
      </c>
      <c r="S960" s="98"/>
      <c r="T960" s="99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  <c r="AL960" s="87"/>
      <c r="AM960" s="87"/>
      <c r="AN960" s="87"/>
      <c r="AO960" s="87"/>
      <c r="AP960" s="87"/>
      <c r="AQ960" s="87"/>
      <c r="AR960" s="87"/>
      <c r="AS960" s="87"/>
      <c r="AT960" s="87"/>
      <c r="AU960" s="87"/>
      <c r="AV960" s="87"/>
      <c r="AW960" s="87"/>
      <c r="AX960" s="87"/>
      <c r="AY960" s="87"/>
      <c r="AZ960" s="87"/>
      <c r="BA960" s="87"/>
      <c r="BB960" s="87"/>
      <c r="BC960" s="87"/>
      <c r="BD960" s="87"/>
      <c r="BE960" s="87"/>
      <c r="BF960" s="87"/>
      <c r="BG960" s="87"/>
      <c r="BH960" s="87"/>
      <c r="BI960" s="87"/>
      <c r="BJ960" s="87"/>
      <c r="BK960" s="87"/>
      <c r="BL960" s="87"/>
      <c r="BM960" s="87"/>
      <c r="BN960" s="87"/>
      <c r="BO960" s="87"/>
      <c r="BP960" s="87"/>
      <c r="BQ960" s="87"/>
      <c r="BR960" s="87"/>
      <c r="BS960" s="87"/>
      <c r="BT960" s="87"/>
      <c r="BU960" s="87"/>
      <c r="BV960" s="87"/>
      <c r="BW960" s="87"/>
      <c r="BX960" s="87"/>
      <c r="BY960" s="87"/>
      <c r="BZ960" s="87"/>
      <c r="CA960" s="87"/>
      <c r="CB960" s="87"/>
      <c r="CC960" s="87"/>
      <c r="CD960" s="87"/>
      <c r="CE960" s="87"/>
      <c r="CF960" s="87"/>
      <c r="CG960" s="87"/>
      <c r="CH960" s="87"/>
      <c r="CI960" s="87"/>
      <c r="CJ960" s="87"/>
      <c r="CK960" s="87"/>
      <c r="CL960" s="87"/>
      <c r="CM960" s="87"/>
      <c r="CN960" s="87"/>
      <c r="CO960" s="87"/>
      <c r="CP960" s="87"/>
      <c r="CQ960" s="87"/>
      <c r="CR960" s="87"/>
      <c r="CS960" s="87"/>
      <c r="CT960" s="87"/>
      <c r="CU960" s="87"/>
      <c r="CV960" s="87"/>
      <c r="CW960" s="87"/>
      <c r="CX960" s="87"/>
      <c r="CY960" s="87"/>
      <c r="CZ960" s="87"/>
      <c r="DA960" s="87"/>
      <c r="DB960" s="87"/>
      <c r="DC960" s="87"/>
      <c r="DD960" s="87"/>
      <c r="DE960" s="87"/>
      <c r="DF960" s="87"/>
      <c r="DG960" s="87"/>
      <c r="DH960" s="87"/>
      <c r="DI960" s="87"/>
      <c r="DJ960" s="87"/>
      <c r="DK960" s="87"/>
      <c r="DL960" s="87"/>
      <c r="DM960" s="87"/>
      <c r="DN960" s="87"/>
      <c r="DO960" s="87"/>
      <c r="DP960" s="87"/>
      <c r="DQ960" s="87"/>
      <c r="DR960" s="87"/>
      <c r="DS960" s="87"/>
      <c r="DT960" s="87"/>
      <c r="DU960" s="87"/>
      <c r="DV960" s="87"/>
      <c r="DW960" s="87"/>
      <c r="DX960" s="87"/>
      <c r="DY960" s="87"/>
      <c r="DZ960" s="87"/>
      <c r="EA960" s="87"/>
      <c r="EB960" s="87"/>
      <c r="EC960" s="87"/>
      <c r="ED960" s="87"/>
      <c r="EE960" s="87"/>
      <c r="EF960" s="87"/>
      <c r="EG960" s="87"/>
      <c r="EH960" s="87"/>
      <c r="EI960" s="87"/>
      <c r="EJ960" s="87"/>
      <c r="EK960" s="87"/>
      <c r="EL960" s="87"/>
      <c r="EM960" s="87"/>
      <c r="EN960" s="87"/>
      <c r="EO960" s="87"/>
      <c r="EP960" s="87"/>
      <c r="EQ960" s="87"/>
      <c r="ER960" s="87"/>
      <c r="ES960" s="87"/>
      <c r="ET960" s="87"/>
      <c r="EU960" s="87"/>
      <c r="EV960" s="87"/>
      <c r="EW960" s="87"/>
      <c r="EX960" s="87"/>
      <c r="EY960" s="87"/>
      <c r="EZ960" s="87"/>
      <c r="FA960" s="87"/>
      <c r="FB960" s="87"/>
      <c r="FC960" s="87"/>
      <c r="FD960" s="87"/>
      <c r="FE960" s="87"/>
      <c r="FF960" s="87"/>
      <c r="FG960" s="87"/>
      <c r="FH960" s="87"/>
      <c r="FI960" s="87"/>
      <c r="FJ960" s="87"/>
      <c r="FK960" s="87"/>
      <c r="FL960" s="87"/>
      <c r="FM960" s="87"/>
      <c r="FN960" s="87"/>
      <c r="FO960" s="87"/>
      <c r="FP960" s="87"/>
      <c r="FQ960" s="87"/>
      <c r="FR960" s="87"/>
      <c r="FS960" s="87"/>
      <c r="FT960" s="87"/>
      <c r="FU960" s="87"/>
      <c r="FV960" s="87"/>
      <c r="FW960" s="87"/>
      <c r="FX960" s="87"/>
      <c r="FY960" s="87"/>
      <c r="FZ960" s="87"/>
      <c r="GA960" s="87"/>
      <c r="GB960" s="87"/>
      <c r="GC960" s="87"/>
      <c r="GD960" s="87"/>
      <c r="GE960" s="87"/>
      <c r="GF960" s="87"/>
      <c r="GG960" s="87"/>
      <c r="GH960" s="87"/>
      <c r="GI960" s="87"/>
      <c r="GJ960" s="87"/>
      <c r="GK960" s="87"/>
      <c r="GL960" s="87"/>
      <c r="GM960" s="87"/>
      <c r="GN960" s="87"/>
      <c r="GO960" s="87"/>
      <c r="GP960" s="87"/>
      <c r="GQ960" s="87"/>
      <c r="GR960" s="87"/>
      <c r="GS960" s="87"/>
      <c r="GT960" s="87"/>
      <c r="GU960" s="87"/>
      <c r="GV960" s="87"/>
      <c r="GW960" s="87"/>
      <c r="GX960" s="87"/>
      <c r="GY960" s="87"/>
    </row>
    <row r="961" spans="1:207" s="114" customFormat="1" ht="30" customHeight="1" x14ac:dyDescent="0.25">
      <c r="A961" s="329">
        <v>743</v>
      </c>
      <c r="B961" s="429" t="s">
        <v>422</v>
      </c>
      <c r="C961" s="329">
        <v>1954</v>
      </c>
      <c r="D961" s="329" t="s">
        <v>141</v>
      </c>
      <c r="E961" s="329" t="s">
        <v>16</v>
      </c>
      <c r="F961" s="382">
        <v>3</v>
      </c>
      <c r="G961" s="382">
        <v>4</v>
      </c>
      <c r="H961" s="319">
        <v>3845.59</v>
      </c>
      <c r="I961" s="392">
        <v>510</v>
      </c>
      <c r="J961" s="319">
        <v>1531.73</v>
      </c>
      <c r="K961" s="224">
        <f t="shared" ref="K961" si="261">SUM(L961:O961)</f>
        <v>7558550.0300000003</v>
      </c>
      <c r="L961" s="235">
        <v>0</v>
      </c>
      <c r="M961" s="235">
        <v>0</v>
      </c>
      <c r="N961" s="235">
        <v>0</v>
      </c>
      <c r="O961" s="217">
        <f>'[1]Прод. прилож (2)'!$D$280</f>
        <v>7558550.0300000003</v>
      </c>
      <c r="P961" s="235">
        <f t="shared" ref="P961" si="262">K961/H961</f>
        <v>1965.5111517348444</v>
      </c>
      <c r="Q961" s="237">
        <v>9673</v>
      </c>
      <c r="R961" s="259" t="s">
        <v>33</v>
      </c>
      <c r="S961" s="142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 s="115"/>
      <c r="BR961" s="115"/>
      <c r="BS961" s="115"/>
      <c r="BT961" s="115"/>
      <c r="BU961" s="115"/>
      <c r="BV961" s="115"/>
      <c r="BW961" s="115"/>
      <c r="BX961" s="115"/>
      <c r="BY961" s="115"/>
      <c r="BZ961" s="115"/>
      <c r="CA961" s="115"/>
      <c r="CB961" s="115"/>
      <c r="CC961" s="115"/>
      <c r="CD961" s="115"/>
      <c r="CE961" s="115"/>
      <c r="CF961" s="115"/>
      <c r="CG961" s="115"/>
      <c r="CH961" s="115"/>
      <c r="CI961" s="115"/>
      <c r="CJ961" s="115"/>
      <c r="CK961" s="115"/>
      <c r="CL961" s="115"/>
      <c r="CM961" s="115"/>
      <c r="CN961" s="115"/>
      <c r="CO961" s="115"/>
      <c r="CP961" s="115"/>
      <c r="CQ961" s="115"/>
      <c r="CR961" s="115"/>
      <c r="CS961" s="115"/>
      <c r="CT961" s="115"/>
      <c r="CU961" s="115"/>
      <c r="CV961" s="115"/>
      <c r="CW961" s="115"/>
      <c r="CX961" s="115"/>
      <c r="CY961" s="115"/>
      <c r="CZ961" s="115"/>
      <c r="DA961" s="115"/>
      <c r="DB961" s="115"/>
      <c r="DC961" s="115"/>
      <c r="DD961" s="115"/>
      <c r="DE961" s="115"/>
      <c r="DF961" s="115"/>
      <c r="DG961" s="115"/>
      <c r="DH961" s="115"/>
      <c r="DI961" s="115"/>
      <c r="DJ961" s="115"/>
      <c r="DK961" s="115"/>
      <c r="DL961" s="115"/>
      <c r="DM961" s="115"/>
      <c r="DN961" s="115"/>
      <c r="DO961" s="115"/>
      <c r="DP961" s="115"/>
      <c r="DQ961" s="115"/>
      <c r="DR961" s="115"/>
      <c r="DS961" s="115"/>
      <c r="DT961" s="115"/>
      <c r="DU961" s="115"/>
      <c r="DV961" s="115"/>
      <c r="DW961" s="115"/>
      <c r="DX961" s="115"/>
      <c r="DY961" s="115"/>
      <c r="DZ961" s="115"/>
      <c r="EA961" s="115"/>
      <c r="EB961" s="115"/>
      <c r="EC961" s="115"/>
      <c r="ED961" s="115"/>
      <c r="EE961" s="115"/>
      <c r="EF961" s="115"/>
      <c r="EG961" s="115"/>
      <c r="EH961" s="115"/>
      <c r="EI961" s="115"/>
      <c r="EJ961" s="115"/>
      <c r="EK961" s="115"/>
      <c r="EL961" s="115"/>
      <c r="EM961" s="115"/>
      <c r="EN961" s="115"/>
      <c r="EO961" s="115"/>
      <c r="EP961" s="115"/>
      <c r="EQ961" s="115"/>
      <c r="ER961" s="115"/>
      <c r="ES961" s="115"/>
      <c r="ET961" s="115"/>
      <c r="EU961" s="115"/>
      <c r="EV961" s="115"/>
      <c r="EW961" s="115"/>
      <c r="EX961" s="115"/>
      <c r="EY961" s="115"/>
      <c r="EZ961" s="115"/>
      <c r="FA961" s="115"/>
      <c r="FB961" s="115"/>
      <c r="FC961" s="115"/>
      <c r="FD961" s="115"/>
      <c r="FE961" s="115"/>
      <c r="FF961" s="115"/>
      <c r="FG961" s="115"/>
      <c r="FH961" s="115"/>
      <c r="FI961" s="115"/>
      <c r="FJ961" s="115"/>
      <c r="FK961" s="115"/>
      <c r="FL961" s="115"/>
      <c r="FM961" s="115"/>
      <c r="FN961" s="115"/>
      <c r="FO961" s="115"/>
      <c r="FP961" s="115"/>
      <c r="FQ961" s="115"/>
      <c r="FR961" s="115"/>
      <c r="FS961" s="115"/>
      <c r="FT961" s="115"/>
      <c r="FU961" s="115"/>
      <c r="FV961" s="115"/>
      <c r="FW961" s="115"/>
      <c r="FX961" s="115"/>
      <c r="FY961" s="115"/>
      <c r="FZ961" s="115"/>
      <c r="GA961" s="115"/>
      <c r="GB961" s="115"/>
      <c r="GC961" s="115"/>
      <c r="GD961" s="115"/>
      <c r="GE961" s="115"/>
      <c r="GF961" s="115"/>
      <c r="GG961" s="115"/>
      <c r="GH961" s="115"/>
      <c r="GI961" s="115"/>
      <c r="GJ961" s="115"/>
      <c r="GK961" s="115"/>
      <c r="GL961" s="115"/>
      <c r="GM961" s="115"/>
      <c r="GN961" s="115"/>
      <c r="GO961" s="115"/>
      <c r="GP961" s="115"/>
      <c r="GQ961" s="115"/>
      <c r="GR961" s="115"/>
      <c r="GS961" s="115"/>
      <c r="GT961" s="115"/>
      <c r="GU961" s="115"/>
      <c r="GV961" s="115"/>
      <c r="GW961" s="115"/>
      <c r="GX961" s="115"/>
      <c r="GY961" s="115"/>
    </row>
    <row r="962" spans="1:207" s="113" customFormat="1" ht="30" customHeight="1" x14ac:dyDescent="0.25">
      <c r="A962" s="330"/>
      <c r="B962" s="430" t="s">
        <v>422</v>
      </c>
      <c r="C962" s="330">
        <v>1954</v>
      </c>
      <c r="D962" s="330" t="s">
        <v>141</v>
      </c>
      <c r="E962" s="330" t="s">
        <v>16</v>
      </c>
      <c r="F962" s="383">
        <v>3</v>
      </c>
      <c r="G962" s="383">
        <v>4</v>
      </c>
      <c r="H962" s="320">
        <v>2122.5300000000002</v>
      </c>
      <c r="I962" s="393">
        <v>510</v>
      </c>
      <c r="J962" s="320">
        <v>1531.73</v>
      </c>
      <c r="K962" s="231">
        <f t="shared" si="252"/>
        <v>5729764.8499999996</v>
      </c>
      <c r="L962" s="187">
        <v>0</v>
      </c>
      <c r="M962" s="187">
        <v>0</v>
      </c>
      <c r="N962" s="187">
        <v>0</v>
      </c>
      <c r="O962" s="39">
        <f>'[1]Прод. прилож (2)'!$D$811</f>
        <v>5729764.8499999996</v>
      </c>
      <c r="P962" s="187">
        <f t="shared" si="255"/>
        <v>2699.4976985013163</v>
      </c>
      <c r="Q962" s="41">
        <v>9673</v>
      </c>
      <c r="R962" s="57" t="s">
        <v>34</v>
      </c>
      <c r="S962" s="46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5"/>
      <c r="CY962" s="15"/>
      <c r="CZ962" s="15"/>
      <c r="DA962" s="15"/>
      <c r="DB962" s="15"/>
      <c r="DC962" s="15"/>
      <c r="DD962" s="15"/>
      <c r="DE962" s="15"/>
      <c r="DF962" s="15"/>
      <c r="DG962" s="15"/>
      <c r="DH962" s="15"/>
      <c r="DI962" s="15"/>
      <c r="DJ962" s="15"/>
      <c r="DK962" s="15"/>
      <c r="DL962" s="15"/>
      <c r="DM962" s="15"/>
      <c r="DN962" s="15"/>
      <c r="DO962" s="15"/>
      <c r="DP962" s="15"/>
      <c r="DQ962" s="15"/>
      <c r="DR962" s="15"/>
      <c r="DS962" s="15"/>
      <c r="DT962" s="15"/>
      <c r="DU962" s="15"/>
      <c r="DV962" s="15"/>
      <c r="DW962" s="15"/>
      <c r="DX962" s="15"/>
      <c r="DY962" s="15"/>
      <c r="DZ962" s="15"/>
      <c r="EA962" s="15"/>
      <c r="EB962" s="15"/>
      <c r="EC962" s="15"/>
      <c r="ED962" s="15"/>
      <c r="EE962" s="15"/>
      <c r="EF962" s="15"/>
      <c r="EG962" s="15"/>
      <c r="EH962" s="15"/>
      <c r="EI962" s="15"/>
      <c r="EJ962" s="15"/>
      <c r="EK962" s="15"/>
      <c r="EL962" s="15"/>
      <c r="EM962" s="15"/>
      <c r="EN962" s="15"/>
      <c r="EO962" s="15"/>
      <c r="EP962" s="15"/>
      <c r="EQ962" s="15"/>
      <c r="ER962" s="15"/>
      <c r="ES962" s="15"/>
      <c r="ET962" s="15"/>
      <c r="EU962" s="15"/>
      <c r="EV962" s="15"/>
      <c r="EW962" s="15"/>
      <c r="EX962" s="15"/>
      <c r="EY962" s="15"/>
      <c r="EZ962" s="15"/>
      <c r="FA962" s="15"/>
      <c r="FB962" s="15"/>
      <c r="FC962" s="15"/>
      <c r="FD962" s="15"/>
      <c r="FE962" s="15"/>
      <c r="FF962" s="15"/>
      <c r="FG962" s="15"/>
      <c r="FH962" s="15"/>
      <c r="FI962" s="15"/>
      <c r="FJ962" s="15"/>
      <c r="FK962" s="15"/>
      <c r="FL962" s="15"/>
      <c r="FM962" s="15"/>
      <c r="FN962" s="15"/>
      <c r="FO962" s="15"/>
      <c r="FP962" s="15"/>
      <c r="FQ962" s="15"/>
      <c r="FR962" s="15"/>
      <c r="FS962" s="15"/>
      <c r="FT962" s="15"/>
      <c r="FU962" s="15"/>
      <c r="FV962" s="15"/>
      <c r="FW962" s="15"/>
      <c r="FX962" s="15"/>
      <c r="FY962" s="15"/>
      <c r="FZ962" s="15"/>
      <c r="GA962" s="15"/>
      <c r="GB962" s="15"/>
      <c r="GC962" s="15"/>
      <c r="GD962" s="15"/>
      <c r="GE962" s="15"/>
      <c r="GF962" s="15"/>
      <c r="GG962" s="15"/>
      <c r="GH962" s="15"/>
      <c r="GI962" s="15"/>
      <c r="GJ962" s="15"/>
      <c r="GK962" s="15"/>
      <c r="GL962" s="15"/>
      <c r="GM962" s="15"/>
      <c r="GN962" s="15"/>
      <c r="GO962" s="15"/>
      <c r="GP962" s="15"/>
      <c r="GQ962" s="15"/>
      <c r="GR962" s="15"/>
      <c r="GS962" s="15"/>
      <c r="GT962" s="15"/>
      <c r="GU962" s="15"/>
      <c r="GV962" s="15"/>
      <c r="GW962" s="15"/>
      <c r="GX962" s="15"/>
      <c r="GY962" s="15"/>
    </row>
    <row r="963" spans="1:207" s="113" customFormat="1" ht="30" customHeight="1" x14ac:dyDescent="0.25">
      <c r="A963" s="313">
        <v>744</v>
      </c>
      <c r="B963" s="327" t="s">
        <v>423</v>
      </c>
      <c r="C963" s="315">
        <v>1962</v>
      </c>
      <c r="D963" s="315" t="s">
        <v>141</v>
      </c>
      <c r="E963" s="357" t="s">
        <v>16</v>
      </c>
      <c r="F963" s="317">
        <v>5</v>
      </c>
      <c r="G963" s="317">
        <v>2</v>
      </c>
      <c r="H963" s="319">
        <v>2262.34</v>
      </c>
      <c r="I963" s="311">
        <v>131.9</v>
      </c>
      <c r="J963" s="319">
        <v>1269.6400000000001</v>
      </c>
      <c r="K963" s="231">
        <f t="shared" ref="K963" si="263">SUM(L963:O963)</f>
        <v>5280118.43</v>
      </c>
      <c r="L963" s="187">
        <v>0</v>
      </c>
      <c r="M963" s="187">
        <v>0</v>
      </c>
      <c r="N963" s="187">
        <v>0</v>
      </c>
      <c r="O963" s="39">
        <f>'[1]Прод. прилож (2)'!$D$281</f>
        <v>5280118.43</v>
      </c>
      <c r="P963" s="187">
        <f t="shared" ref="P963" si="264">K963/H963</f>
        <v>2333.9190528390955</v>
      </c>
      <c r="Q963" s="41">
        <v>9673</v>
      </c>
      <c r="R963" s="57" t="s">
        <v>33</v>
      </c>
      <c r="S963" s="137"/>
      <c r="T963" s="16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5"/>
      <c r="DC963" s="15"/>
      <c r="DD963" s="15"/>
      <c r="DE963" s="15"/>
      <c r="DF963" s="15"/>
      <c r="DG963" s="15"/>
      <c r="DH963" s="15"/>
      <c r="DI963" s="15"/>
      <c r="DJ963" s="15"/>
      <c r="DK963" s="15"/>
      <c r="DL963" s="15"/>
      <c r="DM963" s="15"/>
      <c r="DN963" s="15"/>
      <c r="DO963" s="15"/>
      <c r="DP963" s="15"/>
      <c r="DQ963" s="15"/>
      <c r="DR963" s="15"/>
      <c r="DS963" s="15"/>
      <c r="DT963" s="15"/>
      <c r="DU963" s="15"/>
      <c r="DV963" s="15"/>
      <c r="DW963" s="15"/>
      <c r="DX963" s="15"/>
      <c r="DY963" s="15"/>
      <c r="DZ963" s="15"/>
      <c r="EA963" s="15"/>
      <c r="EB963" s="15"/>
      <c r="EC963" s="15"/>
      <c r="ED963" s="15"/>
      <c r="EE963" s="15"/>
      <c r="EF963" s="15"/>
      <c r="EG963" s="15"/>
      <c r="EH963" s="15"/>
      <c r="EI963" s="15"/>
      <c r="EJ963" s="15"/>
      <c r="EK963" s="15"/>
      <c r="EL963" s="15"/>
      <c r="EM963" s="15"/>
      <c r="EN963" s="15"/>
      <c r="EO963" s="15"/>
      <c r="EP963" s="15"/>
      <c r="EQ963" s="15"/>
      <c r="ER963" s="15"/>
      <c r="ES963" s="15"/>
      <c r="ET963" s="15"/>
      <c r="EU963" s="15"/>
      <c r="EV963" s="15"/>
      <c r="EW963" s="15"/>
      <c r="EX963" s="15"/>
      <c r="EY963" s="15"/>
      <c r="EZ963" s="15"/>
      <c r="FA963" s="15"/>
      <c r="FB963" s="15"/>
      <c r="FC963" s="15"/>
      <c r="FD963" s="15"/>
      <c r="FE963" s="15"/>
      <c r="FF963" s="15"/>
      <c r="FG963" s="15"/>
      <c r="FH963" s="15"/>
      <c r="FI963" s="15"/>
      <c r="FJ963" s="15"/>
      <c r="FK963" s="15"/>
      <c r="FL963" s="15"/>
      <c r="FM963" s="15"/>
      <c r="FN963" s="15"/>
      <c r="FO963" s="15"/>
      <c r="FP963" s="15"/>
      <c r="FQ963" s="15"/>
      <c r="FR963" s="15"/>
      <c r="FS963" s="15"/>
      <c r="FT963" s="15"/>
      <c r="FU963" s="15"/>
      <c r="FV963" s="15"/>
      <c r="FW963" s="15"/>
      <c r="FX963" s="15"/>
      <c r="FY963" s="15"/>
      <c r="FZ963" s="15"/>
      <c r="GA963" s="15"/>
      <c r="GB963" s="15"/>
      <c r="GC963" s="15"/>
      <c r="GD963" s="15"/>
      <c r="GE963" s="15"/>
      <c r="GF963" s="15"/>
      <c r="GG963" s="15"/>
      <c r="GH963" s="15"/>
      <c r="GI963" s="15"/>
      <c r="GJ963" s="15"/>
      <c r="GK963" s="15"/>
      <c r="GL963" s="15"/>
      <c r="GM963" s="15"/>
      <c r="GN963" s="15"/>
      <c r="GO963" s="15"/>
      <c r="GP963" s="15"/>
      <c r="GQ963" s="15"/>
      <c r="GR963" s="15"/>
      <c r="GS963" s="15"/>
      <c r="GT963" s="15"/>
      <c r="GU963" s="15"/>
      <c r="GV963" s="15"/>
      <c r="GW963" s="15"/>
      <c r="GX963" s="15"/>
      <c r="GY963" s="15"/>
    </row>
    <row r="964" spans="1:207" s="113" customFormat="1" ht="30" customHeight="1" x14ac:dyDescent="0.25">
      <c r="A964" s="356"/>
      <c r="B964" s="328"/>
      <c r="C964" s="316"/>
      <c r="D964" s="316"/>
      <c r="E964" s="358"/>
      <c r="F964" s="318"/>
      <c r="G964" s="318"/>
      <c r="H964" s="320"/>
      <c r="I964" s="312"/>
      <c r="J964" s="320"/>
      <c r="K964" s="231">
        <f t="shared" si="252"/>
        <v>1105029.96</v>
      </c>
      <c r="L964" s="187">
        <v>0</v>
      </c>
      <c r="M964" s="187">
        <v>0</v>
      </c>
      <c r="N964" s="187">
        <v>0</v>
      </c>
      <c r="O964" s="39">
        <f>'[1]Прод. прилож (2)'!$D$814</f>
        <v>1105029.96</v>
      </c>
      <c r="P964" s="187">
        <f>K964/H963</f>
        <v>488.44557405164562</v>
      </c>
      <c r="Q964" s="41">
        <v>9673</v>
      </c>
      <c r="R964" s="57" t="s">
        <v>34</v>
      </c>
      <c r="S964" s="53"/>
      <c r="T964" s="16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5"/>
      <c r="DC964" s="15"/>
      <c r="DD964" s="15"/>
      <c r="DE964" s="15"/>
      <c r="DF964" s="15"/>
      <c r="DG964" s="15"/>
      <c r="DH964" s="15"/>
      <c r="DI964" s="15"/>
      <c r="DJ964" s="15"/>
      <c r="DK964" s="15"/>
      <c r="DL964" s="15"/>
      <c r="DM964" s="15"/>
      <c r="DN964" s="15"/>
      <c r="DO964" s="15"/>
      <c r="DP964" s="15"/>
      <c r="DQ964" s="15"/>
      <c r="DR964" s="15"/>
      <c r="DS964" s="15"/>
      <c r="DT964" s="15"/>
      <c r="DU964" s="15"/>
      <c r="DV964" s="15"/>
      <c r="DW964" s="15"/>
      <c r="DX964" s="15"/>
      <c r="DY964" s="15"/>
      <c r="DZ964" s="15"/>
      <c r="EA964" s="15"/>
      <c r="EB964" s="15"/>
      <c r="EC964" s="15"/>
      <c r="ED964" s="15"/>
      <c r="EE964" s="15"/>
      <c r="EF964" s="15"/>
      <c r="EG964" s="15"/>
      <c r="EH964" s="15"/>
      <c r="EI964" s="15"/>
      <c r="EJ964" s="15"/>
      <c r="EK964" s="15"/>
      <c r="EL964" s="15"/>
      <c r="EM964" s="15"/>
      <c r="EN964" s="15"/>
      <c r="EO964" s="15"/>
      <c r="EP964" s="15"/>
      <c r="EQ964" s="15"/>
      <c r="ER964" s="15"/>
      <c r="ES964" s="15"/>
      <c r="ET964" s="15"/>
      <c r="EU964" s="15"/>
      <c r="EV964" s="15"/>
      <c r="EW964" s="15"/>
      <c r="EX964" s="15"/>
      <c r="EY964" s="15"/>
      <c r="EZ964" s="15"/>
      <c r="FA964" s="15"/>
      <c r="FB964" s="15"/>
      <c r="FC964" s="15"/>
      <c r="FD964" s="15"/>
      <c r="FE964" s="15"/>
      <c r="FF964" s="15"/>
      <c r="FG964" s="15"/>
      <c r="FH964" s="15"/>
      <c r="FI964" s="15"/>
      <c r="FJ964" s="15"/>
      <c r="FK964" s="15"/>
      <c r="FL964" s="15"/>
      <c r="FM964" s="15"/>
      <c r="FN964" s="15"/>
      <c r="FO964" s="15"/>
      <c r="FP964" s="15"/>
      <c r="FQ964" s="15"/>
      <c r="FR964" s="15"/>
      <c r="FS964" s="15"/>
      <c r="FT964" s="15"/>
      <c r="FU964" s="15"/>
      <c r="FV964" s="15"/>
      <c r="FW964" s="15"/>
      <c r="FX964" s="15"/>
      <c r="FY964" s="15"/>
      <c r="FZ964" s="15"/>
      <c r="GA964" s="15"/>
      <c r="GB964" s="15"/>
      <c r="GC964" s="15"/>
      <c r="GD964" s="15"/>
      <c r="GE964" s="15"/>
      <c r="GF964" s="15"/>
      <c r="GG964" s="15"/>
      <c r="GH964" s="15"/>
      <c r="GI964" s="15"/>
      <c r="GJ964" s="15"/>
      <c r="GK964" s="15"/>
      <c r="GL964" s="15"/>
      <c r="GM964" s="15"/>
      <c r="GN964" s="15"/>
      <c r="GO964" s="15"/>
      <c r="GP964" s="15"/>
      <c r="GQ964" s="15"/>
      <c r="GR964" s="15"/>
      <c r="GS964" s="15"/>
      <c r="GT964" s="15"/>
      <c r="GU964" s="15"/>
      <c r="GV964" s="15"/>
      <c r="GW964" s="15"/>
      <c r="GX964" s="15"/>
      <c r="GY964" s="15"/>
    </row>
    <row r="965" spans="1:207" s="113" customFormat="1" ht="30" customHeight="1" x14ac:dyDescent="0.25">
      <c r="A965" s="228">
        <v>745</v>
      </c>
      <c r="B965" s="222" t="s">
        <v>1231</v>
      </c>
      <c r="C965" s="201">
        <v>1952</v>
      </c>
      <c r="D965" s="201" t="s">
        <v>141</v>
      </c>
      <c r="E965" s="240" t="s">
        <v>16</v>
      </c>
      <c r="F965" s="216">
        <v>5</v>
      </c>
      <c r="G965" s="216">
        <v>8</v>
      </c>
      <c r="H965" s="218">
        <v>7484.13</v>
      </c>
      <c r="I965" s="214">
        <v>458.9</v>
      </c>
      <c r="J965" s="218">
        <v>4673.6099999999997</v>
      </c>
      <c r="K965" s="231">
        <f>SUM(L965:O965)</f>
        <v>29635140.190000001</v>
      </c>
      <c r="L965" s="187">
        <v>0</v>
      </c>
      <c r="M965" s="187">
        <v>0</v>
      </c>
      <c r="N965" s="187">
        <v>0</v>
      </c>
      <c r="O965" s="39">
        <f>'[1]Прод. прилож (2)'!$D$815</f>
        <v>29635140.190000001</v>
      </c>
      <c r="P965" s="187">
        <f t="shared" ref="P965:P969" si="265">K965/H965</f>
        <v>3959.7308157394382</v>
      </c>
      <c r="Q965" s="41">
        <v>9673</v>
      </c>
      <c r="R965" s="57" t="s">
        <v>34</v>
      </c>
      <c r="S965" s="53"/>
      <c r="T965" s="16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5"/>
      <c r="DC965" s="15"/>
      <c r="DD965" s="15"/>
      <c r="DE965" s="15"/>
      <c r="DF965" s="15"/>
      <c r="DG965" s="15"/>
      <c r="DH965" s="15"/>
      <c r="DI965" s="15"/>
      <c r="DJ965" s="15"/>
      <c r="DK965" s="15"/>
      <c r="DL965" s="15"/>
      <c r="DM965" s="15"/>
      <c r="DN965" s="15"/>
      <c r="DO965" s="15"/>
      <c r="DP965" s="15"/>
      <c r="DQ965" s="15"/>
      <c r="DR965" s="15"/>
      <c r="DS965" s="15"/>
      <c r="DT965" s="15"/>
      <c r="DU965" s="15"/>
      <c r="DV965" s="15"/>
      <c r="DW965" s="15"/>
      <c r="DX965" s="15"/>
      <c r="DY965" s="15"/>
      <c r="DZ965" s="15"/>
      <c r="EA965" s="15"/>
      <c r="EB965" s="15"/>
      <c r="EC965" s="15"/>
      <c r="ED965" s="15"/>
      <c r="EE965" s="15"/>
      <c r="EF965" s="15"/>
      <c r="EG965" s="15"/>
      <c r="EH965" s="15"/>
      <c r="EI965" s="15"/>
      <c r="EJ965" s="15"/>
      <c r="EK965" s="15"/>
      <c r="EL965" s="15"/>
      <c r="EM965" s="15"/>
      <c r="EN965" s="15"/>
      <c r="EO965" s="15"/>
      <c r="EP965" s="15"/>
      <c r="EQ965" s="15"/>
      <c r="ER965" s="15"/>
      <c r="ES965" s="15"/>
      <c r="ET965" s="15"/>
      <c r="EU965" s="15"/>
      <c r="EV965" s="15"/>
      <c r="EW965" s="15"/>
      <c r="EX965" s="15"/>
      <c r="EY965" s="15"/>
      <c r="EZ965" s="15"/>
      <c r="FA965" s="15"/>
      <c r="FB965" s="15"/>
      <c r="FC965" s="15"/>
      <c r="FD965" s="15"/>
      <c r="FE965" s="15"/>
      <c r="FF965" s="15"/>
      <c r="FG965" s="15"/>
      <c r="FH965" s="15"/>
      <c r="FI965" s="15"/>
      <c r="FJ965" s="15"/>
      <c r="FK965" s="15"/>
      <c r="FL965" s="15"/>
      <c r="FM965" s="15"/>
      <c r="FN965" s="15"/>
      <c r="FO965" s="15"/>
      <c r="FP965" s="15"/>
      <c r="FQ965" s="15"/>
      <c r="FR965" s="15"/>
      <c r="FS965" s="15"/>
      <c r="FT965" s="15"/>
      <c r="FU965" s="15"/>
      <c r="FV965" s="15"/>
      <c r="FW965" s="15"/>
      <c r="FX965" s="15"/>
      <c r="FY965" s="15"/>
      <c r="FZ965" s="15"/>
      <c r="GA965" s="15"/>
      <c r="GB965" s="15"/>
      <c r="GC965" s="15"/>
      <c r="GD965" s="15"/>
      <c r="GE965" s="15"/>
      <c r="GF965" s="15"/>
      <c r="GG965" s="15"/>
      <c r="GH965" s="15"/>
      <c r="GI965" s="15"/>
      <c r="GJ965" s="15"/>
      <c r="GK965" s="15"/>
      <c r="GL965" s="15"/>
      <c r="GM965" s="15"/>
      <c r="GN965" s="15"/>
      <c r="GO965" s="15"/>
      <c r="GP965" s="15"/>
      <c r="GQ965" s="15"/>
      <c r="GR965" s="15"/>
      <c r="GS965" s="15"/>
      <c r="GT965" s="15"/>
      <c r="GU965" s="15"/>
      <c r="GV965" s="15"/>
      <c r="GW965" s="15"/>
      <c r="GX965" s="15"/>
      <c r="GY965" s="15"/>
    </row>
    <row r="966" spans="1:207" s="113" customFormat="1" ht="30" customHeight="1" x14ac:dyDescent="0.25">
      <c r="A966" s="228">
        <v>746</v>
      </c>
      <c r="B966" s="222" t="s">
        <v>1266</v>
      </c>
      <c r="C966" s="201">
        <v>1950</v>
      </c>
      <c r="D966" s="201" t="s">
        <v>141</v>
      </c>
      <c r="E966" s="240" t="s">
        <v>16</v>
      </c>
      <c r="F966" s="216">
        <v>2</v>
      </c>
      <c r="G966" s="216">
        <v>2</v>
      </c>
      <c r="H966" s="218">
        <v>545.1</v>
      </c>
      <c r="I966" s="214">
        <v>0</v>
      </c>
      <c r="J966" s="218">
        <v>545.1</v>
      </c>
      <c r="K966" s="231">
        <f>SUM(L966:O966)</f>
        <v>1815559.02</v>
      </c>
      <c r="L966" s="187">
        <v>0</v>
      </c>
      <c r="M966" s="187">
        <v>0</v>
      </c>
      <c r="N966" s="187">
        <v>0</v>
      </c>
      <c r="O966" s="39">
        <f>'[2]Прод. прилож (2)'!$D$1453</f>
        <v>1815559.02</v>
      </c>
      <c r="P966" s="187">
        <f t="shared" si="265"/>
        <v>3330.689818381948</v>
      </c>
      <c r="Q966" s="41">
        <v>9673</v>
      </c>
      <c r="R966" s="57" t="s">
        <v>35</v>
      </c>
      <c r="S966" s="53"/>
      <c r="T966" s="16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5"/>
      <c r="DC966" s="15"/>
      <c r="DD966" s="15"/>
      <c r="DE966" s="15"/>
      <c r="DF966" s="15"/>
      <c r="DG966" s="15"/>
      <c r="DH966" s="15"/>
      <c r="DI966" s="15"/>
      <c r="DJ966" s="15"/>
      <c r="DK966" s="15"/>
      <c r="DL966" s="15"/>
      <c r="DM966" s="15"/>
      <c r="DN966" s="15"/>
      <c r="DO966" s="15"/>
      <c r="DP966" s="15"/>
      <c r="DQ966" s="15"/>
      <c r="DR966" s="15"/>
      <c r="DS966" s="15"/>
      <c r="DT966" s="15"/>
      <c r="DU966" s="15"/>
      <c r="DV966" s="15"/>
      <c r="DW966" s="15"/>
      <c r="DX966" s="15"/>
      <c r="DY966" s="15"/>
      <c r="DZ966" s="15"/>
      <c r="EA966" s="15"/>
      <c r="EB966" s="15"/>
      <c r="EC966" s="15"/>
      <c r="ED966" s="15"/>
      <c r="EE966" s="15"/>
      <c r="EF966" s="15"/>
      <c r="EG966" s="15"/>
      <c r="EH966" s="15"/>
      <c r="EI966" s="15"/>
      <c r="EJ966" s="15"/>
      <c r="EK966" s="15"/>
      <c r="EL966" s="15"/>
      <c r="EM966" s="15"/>
      <c r="EN966" s="15"/>
      <c r="EO966" s="15"/>
      <c r="EP966" s="15"/>
      <c r="EQ966" s="15"/>
      <c r="ER966" s="15"/>
      <c r="ES966" s="15"/>
      <c r="ET966" s="15"/>
      <c r="EU966" s="15"/>
      <c r="EV966" s="15"/>
      <c r="EW966" s="15"/>
      <c r="EX966" s="15"/>
      <c r="EY966" s="15"/>
      <c r="EZ966" s="15"/>
      <c r="FA966" s="15"/>
      <c r="FB966" s="15"/>
      <c r="FC966" s="15"/>
      <c r="FD966" s="15"/>
      <c r="FE966" s="15"/>
      <c r="FF966" s="15"/>
      <c r="FG966" s="15"/>
      <c r="FH966" s="15"/>
      <c r="FI966" s="15"/>
      <c r="FJ966" s="15"/>
      <c r="FK966" s="15"/>
      <c r="FL966" s="15"/>
      <c r="FM966" s="15"/>
      <c r="FN966" s="15"/>
      <c r="FO966" s="15"/>
      <c r="FP966" s="15"/>
      <c r="FQ966" s="15"/>
      <c r="FR966" s="15"/>
      <c r="FS966" s="15"/>
      <c r="FT966" s="15"/>
      <c r="FU966" s="15"/>
      <c r="FV966" s="15"/>
      <c r="FW966" s="15"/>
      <c r="FX966" s="15"/>
      <c r="FY966" s="15"/>
      <c r="FZ966" s="15"/>
      <c r="GA966" s="15"/>
      <c r="GB966" s="15"/>
      <c r="GC966" s="15"/>
      <c r="GD966" s="15"/>
      <c r="GE966" s="15"/>
      <c r="GF966" s="15"/>
      <c r="GG966" s="15"/>
      <c r="GH966" s="15"/>
      <c r="GI966" s="15"/>
      <c r="GJ966" s="15"/>
      <c r="GK966" s="15"/>
      <c r="GL966" s="15"/>
      <c r="GM966" s="15"/>
      <c r="GN966" s="15"/>
      <c r="GO966" s="15"/>
      <c r="GP966" s="15"/>
      <c r="GQ966" s="15"/>
      <c r="GR966" s="15"/>
      <c r="GS966" s="15"/>
      <c r="GT966" s="15"/>
      <c r="GU966" s="15"/>
      <c r="GV966" s="15"/>
      <c r="GW966" s="15"/>
      <c r="GX966" s="15"/>
      <c r="GY966" s="15"/>
    </row>
    <row r="967" spans="1:207" s="113" customFormat="1" ht="30" customHeight="1" x14ac:dyDescent="0.25">
      <c r="A967" s="228">
        <v>747</v>
      </c>
      <c r="B967" s="78" t="s">
        <v>1190</v>
      </c>
      <c r="C967" s="47">
        <v>1969</v>
      </c>
      <c r="D967" s="229" t="s">
        <v>141</v>
      </c>
      <c r="E967" s="47" t="s">
        <v>16</v>
      </c>
      <c r="F967" s="26">
        <v>5</v>
      </c>
      <c r="G967" s="26">
        <v>12</v>
      </c>
      <c r="H967" s="39">
        <v>14518.27</v>
      </c>
      <c r="I967" s="116">
        <v>0</v>
      </c>
      <c r="J967" s="39">
        <v>14518.27</v>
      </c>
      <c r="K967" s="231">
        <f>SUM(L967:O967)</f>
        <v>23468472.5</v>
      </c>
      <c r="L967" s="187">
        <v>0</v>
      </c>
      <c r="M967" s="187">
        <v>0</v>
      </c>
      <c r="N967" s="187">
        <v>0</v>
      </c>
      <c r="O967" s="39">
        <f>'[1]Прод. прилож (2)'!$D$816</f>
        <v>23468472.5</v>
      </c>
      <c r="P967" s="187">
        <f t="shared" si="265"/>
        <v>1616.4785818144999</v>
      </c>
      <c r="Q967" s="41">
        <v>9673</v>
      </c>
      <c r="R967" s="57" t="s">
        <v>34</v>
      </c>
      <c r="S967" s="46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5"/>
      <c r="DC967" s="15"/>
      <c r="DD967" s="15"/>
      <c r="DE967" s="15"/>
      <c r="DF967" s="15"/>
      <c r="DG967" s="15"/>
      <c r="DH967" s="15"/>
      <c r="DI967" s="15"/>
      <c r="DJ967" s="15"/>
      <c r="DK967" s="15"/>
      <c r="DL967" s="15"/>
      <c r="DM967" s="15"/>
      <c r="DN967" s="15"/>
      <c r="DO967" s="15"/>
      <c r="DP967" s="15"/>
      <c r="DQ967" s="15"/>
      <c r="DR967" s="15"/>
      <c r="DS967" s="15"/>
      <c r="DT967" s="15"/>
      <c r="DU967" s="15"/>
      <c r="DV967" s="15"/>
      <c r="DW967" s="15"/>
      <c r="DX967" s="15"/>
      <c r="DY967" s="15"/>
      <c r="DZ967" s="15"/>
      <c r="EA967" s="15"/>
      <c r="EB967" s="15"/>
      <c r="EC967" s="15"/>
      <c r="ED967" s="15"/>
      <c r="EE967" s="15"/>
      <c r="EF967" s="15"/>
      <c r="EG967" s="15"/>
      <c r="EH967" s="15"/>
      <c r="EI967" s="15"/>
      <c r="EJ967" s="15"/>
      <c r="EK967" s="15"/>
      <c r="EL967" s="15"/>
      <c r="EM967" s="15"/>
      <c r="EN967" s="15"/>
      <c r="EO967" s="15"/>
      <c r="EP967" s="15"/>
      <c r="EQ967" s="15"/>
      <c r="ER967" s="15"/>
      <c r="ES967" s="15"/>
      <c r="ET967" s="15"/>
      <c r="EU967" s="15"/>
      <c r="EV967" s="15"/>
      <c r="EW967" s="15"/>
      <c r="EX967" s="15"/>
      <c r="EY967" s="15"/>
      <c r="EZ967" s="15"/>
      <c r="FA967" s="15"/>
      <c r="FB967" s="15"/>
      <c r="FC967" s="15"/>
      <c r="FD967" s="15"/>
      <c r="FE967" s="15"/>
      <c r="FF967" s="15"/>
      <c r="FG967" s="15"/>
      <c r="FH967" s="15"/>
      <c r="FI967" s="15"/>
      <c r="FJ967" s="15"/>
      <c r="FK967" s="15"/>
      <c r="FL967" s="15"/>
      <c r="FM967" s="15"/>
      <c r="FN967" s="15"/>
      <c r="FO967" s="15"/>
      <c r="FP967" s="15"/>
      <c r="FQ967" s="15"/>
      <c r="FR967" s="15"/>
      <c r="FS967" s="15"/>
      <c r="FT967" s="15"/>
      <c r="FU967" s="15"/>
      <c r="FV967" s="15"/>
      <c r="FW967" s="15"/>
      <c r="FX967" s="15"/>
      <c r="FY967" s="15"/>
      <c r="FZ967" s="15"/>
      <c r="GA967" s="15"/>
      <c r="GB967" s="15"/>
      <c r="GC967" s="15"/>
      <c r="GD967" s="15"/>
      <c r="GE967" s="15"/>
      <c r="GF967" s="15"/>
      <c r="GG967" s="15"/>
      <c r="GH967" s="15"/>
      <c r="GI967" s="15"/>
      <c r="GJ967" s="15"/>
      <c r="GK967" s="15"/>
      <c r="GL967" s="15"/>
      <c r="GM967" s="15"/>
      <c r="GN967" s="15"/>
      <c r="GO967" s="15"/>
      <c r="GP967" s="15"/>
      <c r="GQ967" s="15"/>
      <c r="GR967" s="15"/>
      <c r="GS967" s="15"/>
      <c r="GT967" s="15"/>
      <c r="GU967" s="15"/>
      <c r="GV967" s="15"/>
      <c r="GW967" s="15"/>
      <c r="GX967" s="15"/>
      <c r="GY967" s="15"/>
    </row>
    <row r="968" spans="1:207" s="113" customFormat="1" ht="30" customHeight="1" x14ac:dyDescent="0.25">
      <c r="A968" s="228">
        <v>748</v>
      </c>
      <c r="B968" s="78" t="s">
        <v>977</v>
      </c>
      <c r="C968" s="229">
        <v>1948</v>
      </c>
      <c r="D968" s="229">
        <v>2015</v>
      </c>
      <c r="E968" s="229" t="s">
        <v>16</v>
      </c>
      <c r="F968" s="52">
        <v>3</v>
      </c>
      <c r="G968" s="52">
        <v>2</v>
      </c>
      <c r="H968" s="187">
        <v>1523.13</v>
      </c>
      <c r="I968" s="185">
        <v>224.4</v>
      </c>
      <c r="J968" s="185">
        <v>690.23</v>
      </c>
      <c r="K968" s="231">
        <f t="shared" si="252"/>
        <v>24368.5</v>
      </c>
      <c r="L968" s="39">
        <v>0</v>
      </c>
      <c r="M968" s="39">
        <v>0</v>
      </c>
      <c r="N968" s="39">
        <v>0</v>
      </c>
      <c r="O968" s="187">
        <f>'[1]Прод. прилож (2)'!$D$817</f>
        <v>24368.5</v>
      </c>
      <c r="P968" s="41">
        <f t="shared" si="265"/>
        <v>15.998962662412268</v>
      </c>
      <c r="Q968" s="231">
        <v>9673</v>
      </c>
      <c r="R968" s="277" t="s">
        <v>34</v>
      </c>
      <c r="S968" s="98"/>
      <c r="T968" s="99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  <c r="AL968" s="87"/>
      <c r="AM968" s="87"/>
      <c r="AN968" s="87"/>
      <c r="AO968" s="87"/>
      <c r="AP968" s="87"/>
      <c r="AQ968" s="87"/>
      <c r="AR968" s="87"/>
      <c r="AS968" s="87"/>
      <c r="AT968" s="87"/>
      <c r="AU968" s="87"/>
      <c r="AV968" s="87"/>
      <c r="AW968" s="87"/>
      <c r="AX968" s="87"/>
      <c r="AY968" s="87"/>
      <c r="AZ968" s="87"/>
      <c r="BA968" s="87"/>
      <c r="BB968" s="87"/>
      <c r="BC968" s="87"/>
      <c r="BD968" s="87"/>
      <c r="BE968" s="87"/>
      <c r="BF968" s="87"/>
      <c r="BG968" s="87"/>
      <c r="BH968" s="87"/>
      <c r="BI968" s="87"/>
      <c r="BJ968" s="87"/>
      <c r="BK968" s="87"/>
      <c r="BL968" s="87"/>
      <c r="BM968" s="87"/>
      <c r="BN968" s="87"/>
      <c r="BO968" s="87"/>
      <c r="BP968" s="87"/>
      <c r="BQ968" s="87"/>
      <c r="BR968" s="87"/>
      <c r="BS968" s="87"/>
      <c r="BT968" s="87"/>
      <c r="BU968" s="87"/>
      <c r="BV968" s="87"/>
      <c r="BW968" s="87"/>
      <c r="BX968" s="87"/>
      <c r="BY968" s="87"/>
      <c r="BZ968" s="87"/>
      <c r="CA968" s="87"/>
      <c r="CB968" s="87"/>
      <c r="CC968" s="87"/>
      <c r="CD968" s="87"/>
      <c r="CE968" s="87"/>
      <c r="CF968" s="87"/>
      <c r="CG968" s="87"/>
      <c r="CH968" s="87"/>
      <c r="CI968" s="87"/>
      <c r="CJ968" s="87"/>
      <c r="CK968" s="87"/>
      <c r="CL968" s="87"/>
      <c r="CM968" s="87"/>
      <c r="CN968" s="87"/>
      <c r="CO968" s="87"/>
      <c r="CP968" s="87"/>
      <c r="CQ968" s="87"/>
      <c r="CR968" s="87"/>
      <c r="CS968" s="87"/>
      <c r="CT968" s="87"/>
      <c r="CU968" s="87"/>
      <c r="CV968" s="87"/>
      <c r="CW968" s="87"/>
      <c r="CX968" s="87"/>
      <c r="CY968" s="87"/>
      <c r="CZ968" s="87"/>
      <c r="DA968" s="87"/>
      <c r="DB968" s="87"/>
      <c r="DC968" s="87"/>
      <c r="DD968" s="87"/>
      <c r="DE968" s="87"/>
      <c r="DF968" s="87"/>
      <c r="DG968" s="87"/>
      <c r="DH968" s="87"/>
      <c r="DI968" s="87"/>
      <c r="DJ968" s="87"/>
      <c r="DK968" s="87"/>
      <c r="DL968" s="87"/>
      <c r="DM968" s="87"/>
      <c r="DN968" s="87"/>
      <c r="DO968" s="87"/>
      <c r="DP968" s="87"/>
      <c r="DQ968" s="87"/>
      <c r="DR968" s="87"/>
      <c r="DS968" s="87"/>
      <c r="DT968" s="87"/>
      <c r="DU968" s="87"/>
      <c r="DV968" s="87"/>
      <c r="DW968" s="87"/>
      <c r="DX968" s="87"/>
      <c r="DY968" s="87"/>
      <c r="DZ968" s="87"/>
      <c r="EA968" s="87"/>
      <c r="EB968" s="87"/>
      <c r="EC968" s="87"/>
      <c r="ED968" s="87"/>
      <c r="EE968" s="87"/>
      <c r="EF968" s="87"/>
      <c r="EG968" s="87"/>
      <c r="EH968" s="87"/>
      <c r="EI968" s="87"/>
      <c r="EJ968" s="87"/>
      <c r="EK968" s="87"/>
      <c r="EL968" s="87"/>
      <c r="EM968" s="87"/>
      <c r="EN968" s="87"/>
      <c r="EO968" s="87"/>
      <c r="EP968" s="87"/>
      <c r="EQ968" s="87"/>
      <c r="ER968" s="87"/>
      <c r="ES968" s="87"/>
      <c r="ET968" s="87"/>
      <c r="EU968" s="87"/>
      <c r="EV968" s="87"/>
      <c r="EW968" s="87"/>
      <c r="EX968" s="87"/>
      <c r="EY968" s="87"/>
      <c r="EZ968" s="87"/>
      <c r="FA968" s="87"/>
      <c r="FB968" s="87"/>
      <c r="FC968" s="87"/>
      <c r="FD968" s="87"/>
      <c r="FE968" s="87"/>
      <c r="FF968" s="87"/>
      <c r="FG968" s="87"/>
      <c r="FH968" s="87"/>
      <c r="FI968" s="87"/>
      <c r="FJ968" s="87"/>
      <c r="FK968" s="87"/>
      <c r="FL968" s="87"/>
      <c r="FM968" s="87"/>
      <c r="FN968" s="87"/>
      <c r="FO968" s="87"/>
      <c r="FP968" s="87"/>
      <c r="FQ968" s="87"/>
      <c r="FR968" s="87"/>
      <c r="FS968" s="87"/>
      <c r="FT968" s="87"/>
      <c r="FU968" s="87"/>
      <c r="FV968" s="87"/>
      <c r="FW968" s="87"/>
      <c r="FX968" s="87"/>
      <c r="FY968" s="87"/>
      <c r="FZ968" s="87"/>
      <c r="GA968" s="87"/>
      <c r="GB968" s="87"/>
      <c r="GC968" s="87"/>
      <c r="GD968" s="87"/>
      <c r="GE968" s="87"/>
      <c r="GF968" s="87"/>
      <c r="GG968" s="87"/>
      <c r="GH968" s="87"/>
      <c r="GI968" s="87"/>
      <c r="GJ968" s="87"/>
      <c r="GK968" s="87"/>
      <c r="GL968" s="87"/>
      <c r="GM968" s="87"/>
      <c r="GN968" s="87"/>
      <c r="GO968" s="87"/>
      <c r="GP968" s="87"/>
      <c r="GQ968" s="87"/>
      <c r="GR968" s="87"/>
      <c r="GS968" s="87"/>
      <c r="GT968" s="87"/>
      <c r="GU968" s="87"/>
      <c r="GV968" s="87"/>
      <c r="GW968" s="87"/>
      <c r="GX968" s="87"/>
      <c r="GY968" s="87"/>
    </row>
    <row r="969" spans="1:207" s="15" customFormat="1" ht="30" customHeight="1" x14ac:dyDescent="0.25">
      <c r="A969" s="329">
        <v>749</v>
      </c>
      <c r="B969" s="327" t="s">
        <v>880</v>
      </c>
      <c r="C969" s="325" t="s">
        <v>881</v>
      </c>
      <c r="D969" s="369" t="s">
        <v>141</v>
      </c>
      <c r="E969" s="369" t="s">
        <v>16</v>
      </c>
      <c r="F969" s="369">
        <v>3</v>
      </c>
      <c r="G969" s="369">
        <v>1</v>
      </c>
      <c r="H969" s="345">
        <v>621.6</v>
      </c>
      <c r="I969" s="311">
        <v>0</v>
      </c>
      <c r="J969" s="347">
        <v>474.4</v>
      </c>
      <c r="K969" s="231">
        <f t="shared" si="252"/>
        <v>29831.05</v>
      </c>
      <c r="L969" s="39">
        <v>0</v>
      </c>
      <c r="M969" s="39">
        <v>0</v>
      </c>
      <c r="N969" s="39">
        <v>0</v>
      </c>
      <c r="O969" s="187">
        <f>'[1]Прод. прилож (2)'!$D$818</f>
        <v>29831.05</v>
      </c>
      <c r="P969" s="41">
        <f t="shared" si="265"/>
        <v>47.990749678249678</v>
      </c>
      <c r="Q969" s="231">
        <v>9673</v>
      </c>
      <c r="R969" s="277" t="s">
        <v>34</v>
      </c>
      <c r="S969" s="88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  <c r="AL969" s="87"/>
      <c r="AM969" s="87"/>
      <c r="AN969" s="87"/>
      <c r="AO969" s="87"/>
      <c r="AP969" s="87"/>
      <c r="AQ969" s="87"/>
      <c r="AR969" s="87"/>
      <c r="AS969" s="87"/>
      <c r="AT969" s="87"/>
      <c r="AU969" s="87"/>
      <c r="AV969" s="87"/>
      <c r="AW969" s="87"/>
      <c r="AX969" s="87"/>
      <c r="AY969" s="87"/>
      <c r="AZ969" s="87"/>
      <c r="BA969" s="87"/>
      <c r="BB969" s="87"/>
      <c r="BC969" s="87"/>
      <c r="BD969" s="87"/>
      <c r="BE969" s="87"/>
      <c r="BF969" s="87"/>
      <c r="BG969" s="87"/>
      <c r="BH969" s="87"/>
      <c r="BI969" s="87"/>
      <c r="BJ969" s="87"/>
      <c r="BK969" s="87"/>
      <c r="BL969" s="87"/>
      <c r="BM969" s="87"/>
      <c r="BN969" s="87"/>
      <c r="BO969" s="87"/>
      <c r="BP969" s="87"/>
      <c r="BQ969" s="87"/>
      <c r="BR969" s="87"/>
      <c r="BS969" s="87"/>
      <c r="BT969" s="87"/>
      <c r="BU969" s="87"/>
      <c r="BV969" s="87"/>
      <c r="BW969" s="87"/>
      <c r="BX969" s="87"/>
      <c r="BY969" s="87"/>
      <c r="BZ969" s="87"/>
      <c r="CA969" s="87"/>
      <c r="CB969" s="87"/>
      <c r="CC969" s="87"/>
      <c r="CD969" s="87"/>
      <c r="CE969" s="87"/>
      <c r="CF969" s="87"/>
      <c r="CG969" s="87"/>
      <c r="CH969" s="87"/>
      <c r="CI969" s="87"/>
      <c r="CJ969" s="87"/>
      <c r="CK969" s="87"/>
      <c r="CL969" s="87"/>
      <c r="CM969" s="87"/>
      <c r="CN969" s="87"/>
      <c r="CO969" s="87"/>
      <c r="CP969" s="87"/>
      <c r="CQ969" s="87"/>
      <c r="CR969" s="87"/>
      <c r="CS969" s="87"/>
      <c r="CT969" s="87"/>
      <c r="CU969" s="87"/>
      <c r="CV969" s="87"/>
      <c r="CW969" s="87"/>
      <c r="CX969" s="87"/>
      <c r="CY969" s="87"/>
      <c r="CZ969" s="87"/>
      <c r="DA969" s="87"/>
      <c r="DB969" s="87"/>
      <c r="DC969" s="87"/>
      <c r="DD969" s="87"/>
      <c r="DE969" s="87"/>
      <c r="DF969" s="87"/>
      <c r="DG969" s="87"/>
      <c r="DH969" s="87"/>
      <c r="DI969" s="87"/>
      <c r="DJ969" s="87"/>
      <c r="DK969" s="87"/>
      <c r="DL969" s="87"/>
      <c r="DM969" s="87"/>
      <c r="DN969" s="87"/>
      <c r="DO969" s="87"/>
      <c r="DP969" s="87"/>
      <c r="DQ969" s="87"/>
      <c r="DR969" s="87"/>
      <c r="DS969" s="87"/>
      <c r="DT969" s="87"/>
      <c r="DU969" s="87"/>
      <c r="DV969" s="87"/>
      <c r="DW969" s="87"/>
      <c r="DX969" s="87"/>
      <c r="DY969" s="87"/>
      <c r="DZ969" s="87"/>
      <c r="EA969" s="87"/>
      <c r="EB969" s="87"/>
      <c r="EC969" s="87"/>
      <c r="ED969" s="87"/>
      <c r="EE969" s="87"/>
      <c r="EF969" s="87"/>
      <c r="EG969" s="87"/>
      <c r="EH969" s="87"/>
      <c r="EI969" s="87"/>
      <c r="EJ969" s="87"/>
      <c r="EK969" s="87"/>
      <c r="EL969" s="87"/>
      <c r="EM969" s="87"/>
      <c r="EN969" s="87"/>
      <c r="EO969" s="87"/>
      <c r="EP969" s="87"/>
      <c r="EQ969" s="87"/>
      <c r="ER969" s="87"/>
      <c r="ES969" s="87"/>
      <c r="ET969" s="87"/>
      <c r="EU969" s="87"/>
      <c r="EV969" s="87"/>
      <c r="EW969" s="87"/>
      <c r="EX969" s="87"/>
      <c r="EY969" s="87"/>
      <c r="EZ969" s="87"/>
      <c r="FA969" s="87"/>
      <c r="FB969" s="87"/>
      <c r="FC969" s="87"/>
      <c r="FD969" s="87"/>
      <c r="FE969" s="87"/>
      <c r="FF969" s="87"/>
      <c r="FG969" s="87"/>
      <c r="FH969" s="87"/>
      <c r="FI969" s="87"/>
      <c r="FJ969" s="87"/>
      <c r="FK969" s="87"/>
      <c r="FL969" s="87"/>
      <c r="FM969" s="87"/>
      <c r="FN969" s="87"/>
      <c r="FO969" s="87"/>
      <c r="FP969" s="87"/>
      <c r="FQ969" s="87"/>
      <c r="FR969" s="87"/>
      <c r="FS969" s="87"/>
      <c r="FT969" s="87"/>
      <c r="FU969" s="87"/>
      <c r="FV969" s="87"/>
      <c r="FW969" s="87"/>
      <c r="FX969" s="87"/>
      <c r="FY969" s="87"/>
      <c r="FZ969" s="87"/>
      <c r="GA969" s="87"/>
      <c r="GB969" s="87"/>
      <c r="GC969" s="87"/>
      <c r="GD969" s="87"/>
      <c r="GE969" s="87"/>
      <c r="GF969" s="87"/>
      <c r="GG969" s="87"/>
      <c r="GH969" s="87"/>
      <c r="GI969" s="87"/>
      <c r="GJ969" s="87"/>
      <c r="GK969" s="87"/>
      <c r="GL969" s="87"/>
      <c r="GM969" s="87"/>
      <c r="GN969" s="87"/>
      <c r="GO969" s="87"/>
      <c r="GP969" s="87"/>
      <c r="GQ969" s="87"/>
      <c r="GR969" s="87"/>
      <c r="GS969" s="87"/>
      <c r="GT969" s="87"/>
      <c r="GU969" s="87"/>
      <c r="GV969" s="87"/>
      <c r="GW969" s="87"/>
      <c r="GX969" s="87"/>
      <c r="GY969" s="87"/>
    </row>
    <row r="970" spans="1:207" s="15" customFormat="1" ht="55.5" customHeight="1" x14ac:dyDescent="0.25">
      <c r="A970" s="330"/>
      <c r="B970" s="328"/>
      <c r="C970" s="326"/>
      <c r="D970" s="356"/>
      <c r="E970" s="356"/>
      <c r="F970" s="356"/>
      <c r="G970" s="356"/>
      <c r="H970" s="346"/>
      <c r="I970" s="312"/>
      <c r="J970" s="348"/>
      <c r="K970" s="231">
        <f>SUM(L970:O970)</f>
        <v>2781584.8</v>
      </c>
      <c r="L970" s="39">
        <v>0</v>
      </c>
      <c r="M970" s="39">
        <v>0</v>
      </c>
      <c r="N970" s="39">
        <v>0</v>
      </c>
      <c r="O970" s="187">
        <f>'[2]Прод. прилож (2)'!$D$1461</f>
        <v>2781584.8</v>
      </c>
      <c r="P970" s="41">
        <f>K970/H969</f>
        <v>4474.8790218790218</v>
      </c>
      <c r="Q970" s="231">
        <v>9673</v>
      </c>
      <c r="R970" s="277" t="s">
        <v>35</v>
      </c>
      <c r="S970" s="88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  <c r="AL970" s="87"/>
      <c r="AM970" s="87"/>
      <c r="AN970" s="87"/>
      <c r="AO970" s="87"/>
      <c r="AP970" s="87"/>
      <c r="AQ970" s="87"/>
      <c r="AR970" s="87"/>
      <c r="AS970" s="87"/>
      <c r="AT970" s="87"/>
      <c r="AU970" s="87"/>
      <c r="AV970" s="87"/>
      <c r="AW970" s="87"/>
      <c r="AX970" s="87"/>
      <c r="AY970" s="87"/>
      <c r="AZ970" s="87"/>
      <c r="BA970" s="87"/>
      <c r="BB970" s="87"/>
      <c r="BC970" s="87"/>
      <c r="BD970" s="87"/>
      <c r="BE970" s="87"/>
      <c r="BF970" s="87"/>
      <c r="BG970" s="87"/>
      <c r="BH970" s="87"/>
      <c r="BI970" s="87"/>
      <c r="BJ970" s="87"/>
      <c r="BK970" s="87"/>
      <c r="BL970" s="87"/>
      <c r="BM970" s="87"/>
      <c r="BN970" s="87"/>
      <c r="BO970" s="87"/>
      <c r="BP970" s="87"/>
      <c r="BQ970" s="87"/>
      <c r="BR970" s="87"/>
      <c r="BS970" s="87"/>
      <c r="BT970" s="87"/>
      <c r="BU970" s="87"/>
      <c r="BV970" s="87"/>
      <c r="BW970" s="87"/>
      <c r="BX970" s="87"/>
      <c r="BY970" s="87"/>
      <c r="BZ970" s="87"/>
      <c r="CA970" s="87"/>
      <c r="CB970" s="87"/>
      <c r="CC970" s="87"/>
      <c r="CD970" s="87"/>
      <c r="CE970" s="87"/>
      <c r="CF970" s="87"/>
      <c r="CG970" s="87"/>
      <c r="CH970" s="87"/>
      <c r="CI970" s="87"/>
      <c r="CJ970" s="87"/>
      <c r="CK970" s="87"/>
      <c r="CL970" s="87"/>
      <c r="CM970" s="87"/>
      <c r="CN970" s="87"/>
      <c r="CO970" s="87"/>
      <c r="CP970" s="87"/>
      <c r="CQ970" s="87"/>
      <c r="CR970" s="87"/>
      <c r="CS970" s="87"/>
      <c r="CT970" s="87"/>
      <c r="CU970" s="87"/>
      <c r="CV970" s="87"/>
      <c r="CW970" s="87"/>
      <c r="CX970" s="87"/>
      <c r="CY970" s="87"/>
      <c r="CZ970" s="87"/>
      <c r="DA970" s="87"/>
      <c r="DB970" s="87"/>
      <c r="DC970" s="87"/>
      <c r="DD970" s="87"/>
      <c r="DE970" s="87"/>
      <c r="DF970" s="87"/>
      <c r="DG970" s="87"/>
      <c r="DH970" s="87"/>
      <c r="DI970" s="87"/>
      <c r="DJ970" s="87"/>
      <c r="DK970" s="87"/>
      <c r="DL970" s="87"/>
      <c r="DM970" s="87"/>
      <c r="DN970" s="87"/>
      <c r="DO970" s="87"/>
      <c r="DP970" s="87"/>
      <c r="DQ970" s="87"/>
      <c r="DR970" s="87"/>
      <c r="DS970" s="87"/>
      <c r="DT970" s="87"/>
      <c r="DU970" s="87"/>
      <c r="DV970" s="87"/>
      <c r="DW970" s="87"/>
      <c r="DX970" s="87"/>
      <c r="DY970" s="87"/>
      <c r="DZ970" s="87"/>
      <c r="EA970" s="87"/>
      <c r="EB970" s="87"/>
      <c r="EC970" s="87"/>
      <c r="ED970" s="87"/>
      <c r="EE970" s="87"/>
      <c r="EF970" s="87"/>
      <c r="EG970" s="87"/>
      <c r="EH970" s="87"/>
      <c r="EI970" s="87"/>
      <c r="EJ970" s="87"/>
      <c r="EK970" s="87"/>
      <c r="EL970" s="87"/>
      <c r="EM970" s="87"/>
      <c r="EN970" s="87"/>
      <c r="EO970" s="87"/>
      <c r="EP970" s="87"/>
      <c r="EQ970" s="87"/>
      <c r="ER970" s="87"/>
      <c r="ES970" s="87"/>
      <c r="ET970" s="87"/>
      <c r="EU970" s="87"/>
      <c r="EV970" s="87"/>
      <c r="EW970" s="87"/>
      <c r="EX970" s="87"/>
      <c r="EY970" s="87"/>
      <c r="EZ970" s="87"/>
      <c r="FA970" s="87"/>
      <c r="FB970" s="87"/>
      <c r="FC970" s="87"/>
      <c r="FD970" s="87"/>
      <c r="FE970" s="87"/>
      <c r="FF970" s="87"/>
      <c r="FG970" s="87"/>
      <c r="FH970" s="87"/>
      <c r="FI970" s="87"/>
      <c r="FJ970" s="87"/>
      <c r="FK970" s="87"/>
      <c r="FL970" s="87"/>
      <c r="FM970" s="87"/>
      <c r="FN970" s="87"/>
      <c r="FO970" s="87"/>
      <c r="FP970" s="87"/>
      <c r="FQ970" s="87"/>
      <c r="FR970" s="87"/>
      <c r="FS970" s="87"/>
      <c r="FT970" s="87"/>
      <c r="FU970" s="87"/>
      <c r="FV970" s="87"/>
      <c r="FW970" s="87"/>
      <c r="FX970" s="87"/>
      <c r="FY970" s="87"/>
      <c r="FZ970" s="87"/>
      <c r="GA970" s="87"/>
      <c r="GB970" s="87"/>
      <c r="GC970" s="87"/>
      <c r="GD970" s="87"/>
      <c r="GE970" s="87"/>
      <c r="GF970" s="87"/>
      <c r="GG970" s="87"/>
      <c r="GH970" s="87"/>
      <c r="GI970" s="87"/>
      <c r="GJ970" s="87"/>
      <c r="GK970" s="87"/>
      <c r="GL970" s="87"/>
      <c r="GM970" s="87"/>
      <c r="GN970" s="87"/>
      <c r="GO970" s="87"/>
      <c r="GP970" s="87"/>
      <c r="GQ970" s="87"/>
      <c r="GR970" s="87"/>
      <c r="GS970" s="87"/>
      <c r="GT970" s="87"/>
      <c r="GU970" s="87"/>
      <c r="GV970" s="87"/>
      <c r="GW970" s="87"/>
      <c r="GX970" s="87"/>
      <c r="GY970" s="87"/>
    </row>
    <row r="971" spans="1:207" s="15" customFormat="1" ht="30" customHeight="1" x14ac:dyDescent="0.25">
      <c r="A971" s="199">
        <v>750</v>
      </c>
      <c r="B971" s="272" t="s">
        <v>1269</v>
      </c>
      <c r="C971" s="265" t="s">
        <v>1270</v>
      </c>
      <c r="D971" s="273" t="s">
        <v>141</v>
      </c>
      <c r="E971" s="273" t="s">
        <v>16</v>
      </c>
      <c r="F971" s="273" t="s">
        <v>934</v>
      </c>
      <c r="G971" s="273" t="s">
        <v>934</v>
      </c>
      <c r="H971" s="288">
        <v>1689.14</v>
      </c>
      <c r="I971" s="214">
        <v>97</v>
      </c>
      <c r="J971" s="234">
        <v>640.4</v>
      </c>
      <c r="K971" s="231">
        <f>SUM(L971:O971)</f>
        <v>10154009.76</v>
      </c>
      <c r="L971" s="39">
        <v>0</v>
      </c>
      <c r="M971" s="39">
        <v>0</v>
      </c>
      <c r="N971" s="39">
        <v>0</v>
      </c>
      <c r="O971" s="187">
        <f>'[2]Прод. прилож (2)'!$D$1462</f>
        <v>10154009.76</v>
      </c>
      <c r="P971" s="41">
        <f>K971/H971</f>
        <v>6011.3488283978822</v>
      </c>
      <c r="Q971" s="231">
        <v>9673</v>
      </c>
      <c r="R971" s="277" t="s">
        <v>35</v>
      </c>
      <c r="S971" s="88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  <c r="AL971" s="87"/>
      <c r="AM971" s="87"/>
      <c r="AN971" s="87"/>
      <c r="AO971" s="87"/>
      <c r="AP971" s="87"/>
      <c r="AQ971" s="87"/>
      <c r="AR971" s="87"/>
      <c r="AS971" s="87"/>
      <c r="AT971" s="87"/>
      <c r="AU971" s="87"/>
      <c r="AV971" s="87"/>
      <c r="AW971" s="87"/>
      <c r="AX971" s="87"/>
      <c r="AY971" s="87"/>
      <c r="AZ971" s="87"/>
      <c r="BA971" s="87"/>
      <c r="BB971" s="87"/>
      <c r="BC971" s="87"/>
      <c r="BD971" s="87"/>
      <c r="BE971" s="87"/>
      <c r="BF971" s="87"/>
      <c r="BG971" s="87"/>
      <c r="BH971" s="87"/>
      <c r="BI971" s="87"/>
      <c r="BJ971" s="87"/>
      <c r="BK971" s="87"/>
      <c r="BL971" s="87"/>
      <c r="BM971" s="87"/>
      <c r="BN971" s="87"/>
      <c r="BO971" s="87"/>
      <c r="BP971" s="87"/>
      <c r="BQ971" s="87"/>
      <c r="BR971" s="87"/>
      <c r="BS971" s="87"/>
      <c r="BT971" s="87"/>
      <c r="BU971" s="87"/>
      <c r="BV971" s="87"/>
      <c r="BW971" s="87"/>
      <c r="BX971" s="87"/>
      <c r="BY971" s="87"/>
      <c r="BZ971" s="87"/>
      <c r="CA971" s="87"/>
      <c r="CB971" s="87"/>
      <c r="CC971" s="87"/>
      <c r="CD971" s="87"/>
      <c r="CE971" s="87"/>
      <c r="CF971" s="87"/>
      <c r="CG971" s="87"/>
      <c r="CH971" s="87"/>
      <c r="CI971" s="87"/>
      <c r="CJ971" s="87"/>
      <c r="CK971" s="87"/>
      <c r="CL971" s="87"/>
      <c r="CM971" s="87"/>
      <c r="CN971" s="87"/>
      <c r="CO971" s="87"/>
      <c r="CP971" s="87"/>
      <c r="CQ971" s="87"/>
      <c r="CR971" s="87"/>
      <c r="CS971" s="87"/>
      <c r="CT971" s="87"/>
      <c r="CU971" s="87"/>
      <c r="CV971" s="87"/>
      <c r="CW971" s="87"/>
      <c r="CX971" s="87"/>
      <c r="CY971" s="87"/>
      <c r="CZ971" s="87"/>
      <c r="DA971" s="87"/>
      <c r="DB971" s="87"/>
      <c r="DC971" s="87"/>
      <c r="DD971" s="87"/>
      <c r="DE971" s="87"/>
      <c r="DF971" s="87"/>
      <c r="DG971" s="87"/>
      <c r="DH971" s="87"/>
      <c r="DI971" s="87"/>
      <c r="DJ971" s="87"/>
      <c r="DK971" s="87"/>
      <c r="DL971" s="87"/>
      <c r="DM971" s="87"/>
      <c r="DN971" s="87"/>
      <c r="DO971" s="87"/>
      <c r="DP971" s="87"/>
      <c r="DQ971" s="87"/>
      <c r="DR971" s="87"/>
      <c r="DS971" s="87"/>
      <c r="DT971" s="87"/>
      <c r="DU971" s="87"/>
      <c r="DV971" s="87"/>
      <c r="DW971" s="87"/>
      <c r="DX971" s="87"/>
      <c r="DY971" s="87"/>
      <c r="DZ971" s="87"/>
      <c r="EA971" s="87"/>
      <c r="EB971" s="87"/>
      <c r="EC971" s="87"/>
      <c r="ED971" s="87"/>
      <c r="EE971" s="87"/>
      <c r="EF971" s="87"/>
      <c r="EG971" s="87"/>
      <c r="EH971" s="87"/>
      <c r="EI971" s="87"/>
      <c r="EJ971" s="87"/>
      <c r="EK971" s="87"/>
      <c r="EL971" s="87"/>
      <c r="EM971" s="87"/>
      <c r="EN971" s="87"/>
      <c r="EO971" s="87"/>
      <c r="EP971" s="87"/>
      <c r="EQ971" s="87"/>
      <c r="ER971" s="87"/>
      <c r="ES971" s="87"/>
      <c r="ET971" s="87"/>
      <c r="EU971" s="87"/>
      <c r="EV971" s="87"/>
      <c r="EW971" s="87"/>
      <c r="EX971" s="87"/>
      <c r="EY971" s="87"/>
      <c r="EZ971" s="87"/>
      <c r="FA971" s="87"/>
      <c r="FB971" s="87"/>
      <c r="FC971" s="87"/>
      <c r="FD971" s="87"/>
      <c r="FE971" s="87"/>
      <c r="FF971" s="87"/>
      <c r="FG971" s="87"/>
      <c r="FH971" s="87"/>
      <c r="FI971" s="87"/>
      <c r="FJ971" s="87"/>
      <c r="FK971" s="87"/>
      <c r="FL971" s="87"/>
      <c r="FM971" s="87"/>
      <c r="FN971" s="87"/>
      <c r="FO971" s="87"/>
      <c r="FP971" s="87"/>
      <c r="FQ971" s="87"/>
      <c r="FR971" s="87"/>
      <c r="FS971" s="87"/>
      <c r="FT971" s="87"/>
      <c r="FU971" s="87"/>
      <c r="FV971" s="87"/>
      <c r="FW971" s="87"/>
      <c r="FX971" s="87"/>
      <c r="FY971" s="87"/>
      <c r="FZ971" s="87"/>
      <c r="GA971" s="87"/>
      <c r="GB971" s="87"/>
      <c r="GC971" s="87"/>
      <c r="GD971" s="87"/>
      <c r="GE971" s="87"/>
      <c r="GF971" s="87"/>
      <c r="GG971" s="87"/>
      <c r="GH971" s="87"/>
      <c r="GI971" s="87"/>
      <c r="GJ971" s="87"/>
      <c r="GK971" s="87"/>
      <c r="GL971" s="87"/>
      <c r="GM971" s="87"/>
      <c r="GN971" s="87"/>
      <c r="GO971" s="87"/>
      <c r="GP971" s="87"/>
      <c r="GQ971" s="87"/>
      <c r="GR971" s="87"/>
      <c r="GS971" s="87"/>
      <c r="GT971" s="87"/>
      <c r="GU971" s="87"/>
      <c r="GV971" s="87"/>
      <c r="GW971" s="87"/>
      <c r="GX971" s="87"/>
      <c r="GY971" s="87"/>
    </row>
    <row r="972" spans="1:207" s="15" customFormat="1" ht="30" customHeight="1" x14ac:dyDescent="0.25">
      <c r="A972" s="228">
        <v>751</v>
      </c>
      <c r="B972" s="221" t="s">
        <v>1392</v>
      </c>
      <c r="C972" s="219" t="s">
        <v>1267</v>
      </c>
      <c r="D972" s="259" t="s">
        <v>141</v>
      </c>
      <c r="E972" s="259" t="s">
        <v>16</v>
      </c>
      <c r="F972" s="259" t="s">
        <v>1125</v>
      </c>
      <c r="G972" s="259" t="s">
        <v>1125</v>
      </c>
      <c r="H972" s="235">
        <v>6861.78</v>
      </c>
      <c r="I972" s="116">
        <v>581.29999999999995</v>
      </c>
      <c r="J972" s="185">
        <v>1976.1</v>
      </c>
      <c r="K972" s="231">
        <f>SUM(L972:O972)</f>
        <v>24189976.73</v>
      </c>
      <c r="L972" s="39">
        <v>0</v>
      </c>
      <c r="M972" s="39">
        <v>0</v>
      </c>
      <c r="N972" s="39">
        <v>0</v>
      </c>
      <c r="O972" s="187">
        <f>'[2]Прод. прилож (2)'!$D$1454</f>
        <v>24189976.73</v>
      </c>
      <c r="P972" s="41">
        <f>K972/H972</f>
        <v>3525.3209415049741</v>
      </c>
      <c r="Q972" s="231">
        <v>9673</v>
      </c>
      <c r="R972" s="277" t="s">
        <v>35</v>
      </c>
      <c r="S972" s="88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  <c r="AL972" s="87"/>
      <c r="AM972" s="87"/>
      <c r="AN972" s="87"/>
      <c r="AO972" s="87"/>
      <c r="AP972" s="87"/>
      <c r="AQ972" s="87"/>
      <c r="AR972" s="87"/>
      <c r="AS972" s="87"/>
      <c r="AT972" s="87"/>
      <c r="AU972" s="87"/>
      <c r="AV972" s="87"/>
      <c r="AW972" s="87"/>
      <c r="AX972" s="87"/>
      <c r="AY972" s="87"/>
      <c r="AZ972" s="87"/>
      <c r="BA972" s="87"/>
      <c r="BB972" s="87"/>
      <c r="BC972" s="87"/>
      <c r="BD972" s="87"/>
      <c r="BE972" s="87"/>
      <c r="BF972" s="87"/>
      <c r="BG972" s="87"/>
      <c r="BH972" s="87"/>
      <c r="BI972" s="87"/>
      <c r="BJ972" s="87"/>
      <c r="BK972" s="87"/>
      <c r="BL972" s="87"/>
      <c r="BM972" s="87"/>
      <c r="BN972" s="87"/>
      <c r="BO972" s="87"/>
      <c r="BP972" s="87"/>
      <c r="BQ972" s="87"/>
      <c r="BR972" s="87"/>
      <c r="BS972" s="87"/>
      <c r="BT972" s="87"/>
      <c r="BU972" s="87"/>
      <c r="BV972" s="87"/>
      <c r="BW972" s="87"/>
      <c r="BX972" s="87"/>
      <c r="BY972" s="87"/>
      <c r="BZ972" s="87"/>
      <c r="CA972" s="87"/>
      <c r="CB972" s="87"/>
      <c r="CC972" s="87"/>
      <c r="CD972" s="87"/>
      <c r="CE972" s="87"/>
      <c r="CF972" s="87"/>
      <c r="CG972" s="87"/>
      <c r="CH972" s="87"/>
      <c r="CI972" s="87"/>
      <c r="CJ972" s="87"/>
      <c r="CK972" s="87"/>
      <c r="CL972" s="87"/>
      <c r="CM972" s="87"/>
      <c r="CN972" s="87"/>
      <c r="CO972" s="87"/>
      <c r="CP972" s="87"/>
      <c r="CQ972" s="87"/>
      <c r="CR972" s="87"/>
      <c r="CS972" s="87"/>
      <c r="CT972" s="87"/>
      <c r="CU972" s="87"/>
      <c r="CV972" s="87"/>
      <c r="CW972" s="87"/>
      <c r="CX972" s="87"/>
      <c r="CY972" s="87"/>
      <c r="CZ972" s="87"/>
      <c r="DA972" s="87"/>
      <c r="DB972" s="87"/>
      <c r="DC972" s="87"/>
      <c r="DD972" s="87"/>
      <c r="DE972" s="87"/>
      <c r="DF972" s="87"/>
      <c r="DG972" s="87"/>
      <c r="DH972" s="87"/>
      <c r="DI972" s="87"/>
      <c r="DJ972" s="87"/>
      <c r="DK972" s="87"/>
      <c r="DL972" s="87"/>
      <c r="DM972" s="87"/>
      <c r="DN972" s="87"/>
      <c r="DO972" s="87"/>
      <c r="DP972" s="87"/>
      <c r="DQ972" s="87"/>
      <c r="DR972" s="87"/>
      <c r="DS972" s="87"/>
      <c r="DT972" s="87"/>
      <c r="DU972" s="87"/>
      <c r="DV972" s="87"/>
      <c r="DW972" s="87"/>
      <c r="DX972" s="87"/>
      <c r="DY972" s="87"/>
      <c r="DZ972" s="87"/>
      <c r="EA972" s="87"/>
      <c r="EB972" s="87"/>
      <c r="EC972" s="87"/>
      <c r="ED972" s="87"/>
      <c r="EE972" s="87"/>
      <c r="EF972" s="87"/>
      <c r="EG972" s="87"/>
      <c r="EH972" s="87"/>
      <c r="EI972" s="87"/>
      <c r="EJ972" s="87"/>
      <c r="EK972" s="87"/>
      <c r="EL972" s="87"/>
      <c r="EM972" s="87"/>
      <c r="EN972" s="87"/>
      <c r="EO972" s="87"/>
      <c r="EP972" s="87"/>
      <c r="EQ972" s="87"/>
      <c r="ER972" s="87"/>
      <c r="ES972" s="87"/>
      <c r="ET972" s="87"/>
      <c r="EU972" s="87"/>
      <c r="EV972" s="87"/>
      <c r="EW972" s="87"/>
      <c r="EX972" s="87"/>
      <c r="EY972" s="87"/>
      <c r="EZ972" s="87"/>
      <c r="FA972" s="87"/>
      <c r="FB972" s="87"/>
      <c r="FC972" s="87"/>
      <c r="FD972" s="87"/>
      <c r="FE972" s="87"/>
      <c r="FF972" s="87"/>
      <c r="FG972" s="87"/>
      <c r="FH972" s="87"/>
      <c r="FI972" s="87"/>
      <c r="FJ972" s="87"/>
      <c r="FK972" s="87"/>
      <c r="FL972" s="87"/>
      <c r="FM972" s="87"/>
      <c r="FN972" s="87"/>
      <c r="FO972" s="87"/>
      <c r="FP972" s="87"/>
      <c r="FQ972" s="87"/>
      <c r="FR972" s="87"/>
      <c r="FS972" s="87"/>
      <c r="FT972" s="87"/>
      <c r="FU972" s="87"/>
      <c r="FV972" s="87"/>
      <c r="FW972" s="87"/>
      <c r="FX972" s="87"/>
      <c r="FY972" s="87"/>
      <c r="FZ972" s="87"/>
      <c r="GA972" s="87"/>
      <c r="GB972" s="87"/>
      <c r="GC972" s="87"/>
      <c r="GD972" s="87"/>
      <c r="GE972" s="87"/>
      <c r="GF972" s="87"/>
      <c r="GG972" s="87"/>
      <c r="GH972" s="87"/>
      <c r="GI972" s="87"/>
      <c r="GJ972" s="87"/>
      <c r="GK972" s="87"/>
      <c r="GL972" s="87"/>
      <c r="GM972" s="87"/>
      <c r="GN972" s="87"/>
      <c r="GO972" s="87"/>
      <c r="GP972" s="87"/>
      <c r="GQ972" s="87"/>
      <c r="GR972" s="87"/>
      <c r="GS972" s="87"/>
      <c r="GT972" s="87"/>
      <c r="GU972" s="87"/>
      <c r="GV972" s="87"/>
      <c r="GW972" s="87"/>
      <c r="GX972" s="87"/>
      <c r="GY972" s="87"/>
    </row>
    <row r="973" spans="1:207" s="15" customFormat="1" ht="30" customHeight="1" x14ac:dyDescent="0.25">
      <c r="A973" s="199">
        <v>752</v>
      </c>
      <c r="B973" s="221" t="s">
        <v>889</v>
      </c>
      <c r="C973" s="200">
        <v>1945</v>
      </c>
      <c r="D973" s="200" t="s">
        <v>141</v>
      </c>
      <c r="E973" s="200" t="s">
        <v>16</v>
      </c>
      <c r="F973" s="247">
        <v>4</v>
      </c>
      <c r="G973" s="247">
        <v>5</v>
      </c>
      <c r="H973" s="237">
        <v>2999.72</v>
      </c>
      <c r="I973" s="39">
        <v>1044.0999999999999</v>
      </c>
      <c r="J973" s="39">
        <v>1955.65</v>
      </c>
      <c r="K973" s="231">
        <f t="shared" si="252"/>
        <v>9865535.3399999999</v>
      </c>
      <c r="L973" s="39">
        <v>0</v>
      </c>
      <c r="M973" s="39">
        <v>0</v>
      </c>
      <c r="N973" s="39">
        <v>0</v>
      </c>
      <c r="O973" s="187">
        <f>'[1]Прод. прилож (2)'!$D$819</f>
        <v>9865535.3399999999</v>
      </c>
      <c r="P973" s="41">
        <f>K973/H973</f>
        <v>3288.8187364153991</v>
      </c>
      <c r="Q973" s="231">
        <v>9673</v>
      </c>
      <c r="R973" s="277" t="s">
        <v>34</v>
      </c>
      <c r="S973" s="88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  <c r="AL973" s="87"/>
      <c r="AM973" s="87"/>
      <c r="AN973" s="87"/>
      <c r="AO973" s="87"/>
      <c r="AP973" s="87"/>
      <c r="AQ973" s="87"/>
      <c r="AR973" s="87"/>
      <c r="AS973" s="87"/>
      <c r="AT973" s="87"/>
      <c r="AU973" s="87"/>
      <c r="AV973" s="87"/>
      <c r="AW973" s="87"/>
      <c r="AX973" s="87"/>
      <c r="AY973" s="87"/>
      <c r="AZ973" s="87"/>
      <c r="BA973" s="87"/>
      <c r="BB973" s="87"/>
      <c r="BC973" s="87"/>
      <c r="BD973" s="87"/>
      <c r="BE973" s="87"/>
      <c r="BF973" s="87"/>
      <c r="BG973" s="87"/>
      <c r="BH973" s="87"/>
      <c r="BI973" s="87"/>
      <c r="BJ973" s="87"/>
      <c r="BK973" s="87"/>
      <c r="BL973" s="87"/>
      <c r="BM973" s="87"/>
      <c r="BN973" s="87"/>
      <c r="BO973" s="87"/>
      <c r="BP973" s="87"/>
      <c r="BQ973" s="87"/>
      <c r="BR973" s="87"/>
      <c r="BS973" s="87"/>
      <c r="BT973" s="87"/>
      <c r="BU973" s="87"/>
      <c r="BV973" s="87"/>
      <c r="BW973" s="87"/>
      <c r="BX973" s="87"/>
      <c r="BY973" s="87"/>
      <c r="BZ973" s="87"/>
      <c r="CA973" s="87"/>
      <c r="CB973" s="87"/>
      <c r="CC973" s="87"/>
      <c r="CD973" s="87"/>
      <c r="CE973" s="87"/>
      <c r="CF973" s="87"/>
      <c r="CG973" s="87"/>
      <c r="CH973" s="87"/>
      <c r="CI973" s="87"/>
      <c r="CJ973" s="87"/>
      <c r="CK973" s="87"/>
      <c r="CL973" s="87"/>
      <c r="CM973" s="87"/>
      <c r="CN973" s="87"/>
      <c r="CO973" s="87"/>
      <c r="CP973" s="87"/>
      <c r="CQ973" s="87"/>
      <c r="CR973" s="87"/>
      <c r="CS973" s="87"/>
      <c r="CT973" s="87"/>
      <c r="CU973" s="87"/>
      <c r="CV973" s="87"/>
      <c r="CW973" s="87"/>
      <c r="CX973" s="87"/>
      <c r="CY973" s="87"/>
      <c r="CZ973" s="87"/>
      <c r="DA973" s="87"/>
      <c r="DB973" s="87"/>
      <c r="DC973" s="87"/>
      <c r="DD973" s="87"/>
      <c r="DE973" s="87"/>
      <c r="DF973" s="87"/>
      <c r="DG973" s="87"/>
      <c r="DH973" s="87"/>
      <c r="DI973" s="87"/>
      <c r="DJ973" s="87"/>
      <c r="DK973" s="87"/>
      <c r="DL973" s="87"/>
      <c r="DM973" s="87"/>
      <c r="DN973" s="87"/>
      <c r="DO973" s="87"/>
      <c r="DP973" s="87"/>
      <c r="DQ973" s="87"/>
      <c r="DR973" s="87"/>
      <c r="DS973" s="87"/>
      <c r="DT973" s="87"/>
      <c r="DU973" s="87"/>
      <c r="DV973" s="87"/>
      <c r="DW973" s="87"/>
      <c r="DX973" s="87"/>
      <c r="DY973" s="87"/>
      <c r="DZ973" s="87"/>
      <c r="EA973" s="87"/>
      <c r="EB973" s="87"/>
      <c r="EC973" s="87"/>
      <c r="ED973" s="87"/>
      <c r="EE973" s="87"/>
      <c r="EF973" s="87"/>
      <c r="EG973" s="87"/>
      <c r="EH973" s="87"/>
      <c r="EI973" s="87"/>
      <c r="EJ973" s="87"/>
      <c r="EK973" s="87"/>
      <c r="EL973" s="87"/>
      <c r="EM973" s="87"/>
      <c r="EN973" s="87"/>
      <c r="EO973" s="87"/>
      <c r="EP973" s="87"/>
      <c r="EQ973" s="87"/>
      <c r="ER973" s="87"/>
      <c r="ES973" s="87"/>
      <c r="ET973" s="87"/>
      <c r="EU973" s="87"/>
      <c r="EV973" s="87"/>
      <c r="EW973" s="87"/>
      <c r="EX973" s="87"/>
      <c r="EY973" s="87"/>
      <c r="EZ973" s="87"/>
      <c r="FA973" s="87"/>
      <c r="FB973" s="87"/>
      <c r="FC973" s="87"/>
      <c r="FD973" s="87"/>
      <c r="FE973" s="87"/>
      <c r="FF973" s="87"/>
      <c r="FG973" s="87"/>
      <c r="FH973" s="87"/>
      <c r="FI973" s="87"/>
      <c r="FJ973" s="87"/>
      <c r="FK973" s="87"/>
      <c r="FL973" s="87"/>
      <c r="FM973" s="87"/>
      <c r="FN973" s="87"/>
      <c r="FO973" s="87"/>
      <c r="FP973" s="87"/>
      <c r="FQ973" s="87"/>
      <c r="FR973" s="87"/>
      <c r="FS973" s="87"/>
      <c r="FT973" s="87"/>
      <c r="FU973" s="87"/>
      <c r="FV973" s="87"/>
      <c r="FW973" s="87"/>
      <c r="FX973" s="87"/>
      <c r="FY973" s="87"/>
      <c r="FZ973" s="87"/>
      <c r="GA973" s="87"/>
      <c r="GB973" s="87"/>
      <c r="GC973" s="87"/>
      <c r="GD973" s="87"/>
      <c r="GE973" s="87"/>
      <c r="GF973" s="87"/>
      <c r="GG973" s="87"/>
      <c r="GH973" s="87"/>
      <c r="GI973" s="87"/>
      <c r="GJ973" s="87"/>
      <c r="GK973" s="87"/>
      <c r="GL973" s="87"/>
      <c r="GM973" s="87"/>
      <c r="GN973" s="87"/>
      <c r="GO973" s="87"/>
      <c r="GP973" s="87"/>
      <c r="GQ973" s="87"/>
      <c r="GR973" s="87"/>
      <c r="GS973" s="87"/>
      <c r="GT973" s="87"/>
      <c r="GU973" s="87"/>
      <c r="GV973" s="87"/>
      <c r="GW973" s="87"/>
      <c r="GX973" s="87"/>
      <c r="GY973" s="87"/>
    </row>
    <row r="974" spans="1:207" s="113" customFormat="1" ht="30" customHeight="1" x14ac:dyDescent="0.25">
      <c r="A974" s="228">
        <v>753</v>
      </c>
      <c r="B974" s="78" t="s">
        <v>1114</v>
      </c>
      <c r="C974" s="47">
        <v>1951</v>
      </c>
      <c r="D974" s="229" t="s">
        <v>141</v>
      </c>
      <c r="E974" s="47" t="s">
        <v>16</v>
      </c>
      <c r="F974" s="26">
        <v>3</v>
      </c>
      <c r="G974" s="26">
        <v>3</v>
      </c>
      <c r="H974" s="39">
        <v>3238</v>
      </c>
      <c r="I974" s="116" t="s">
        <v>1115</v>
      </c>
      <c r="J974" s="39">
        <v>1003.5</v>
      </c>
      <c r="K974" s="231">
        <f t="shared" ref="K974:K983" si="266">SUM(L974:O974)</f>
        <v>11262159.52</v>
      </c>
      <c r="L974" s="187">
        <v>0</v>
      </c>
      <c r="M974" s="187">
        <v>0</v>
      </c>
      <c r="N974" s="187">
        <v>0</v>
      </c>
      <c r="O974" s="39">
        <f>'[1]Прод. прилож (2)'!$D$820</f>
        <v>11262159.52</v>
      </c>
      <c r="P974" s="187">
        <f t="shared" ref="P974:P976" si="267">K974/H974</f>
        <v>3478.1221494749843</v>
      </c>
      <c r="Q974" s="41">
        <v>9673</v>
      </c>
      <c r="R974" s="57" t="s">
        <v>34</v>
      </c>
      <c r="S974" s="46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5"/>
      <c r="CY974" s="15"/>
      <c r="CZ974" s="15"/>
      <c r="DA974" s="15"/>
      <c r="DB974" s="15"/>
      <c r="DC974" s="15"/>
      <c r="DD974" s="15"/>
      <c r="DE974" s="15"/>
      <c r="DF974" s="15"/>
      <c r="DG974" s="15"/>
      <c r="DH974" s="15"/>
      <c r="DI974" s="15"/>
      <c r="DJ974" s="15"/>
      <c r="DK974" s="15"/>
      <c r="DL974" s="15"/>
      <c r="DM974" s="15"/>
      <c r="DN974" s="15"/>
      <c r="DO974" s="15"/>
      <c r="DP974" s="15"/>
      <c r="DQ974" s="15"/>
      <c r="DR974" s="15"/>
      <c r="DS974" s="15"/>
      <c r="DT974" s="15"/>
      <c r="DU974" s="15"/>
      <c r="DV974" s="15"/>
      <c r="DW974" s="15"/>
      <c r="DX974" s="15"/>
      <c r="DY974" s="15"/>
      <c r="DZ974" s="15"/>
      <c r="EA974" s="15"/>
      <c r="EB974" s="15"/>
      <c r="EC974" s="15"/>
      <c r="ED974" s="15"/>
      <c r="EE974" s="15"/>
      <c r="EF974" s="15"/>
      <c r="EG974" s="15"/>
      <c r="EH974" s="15"/>
      <c r="EI974" s="15"/>
      <c r="EJ974" s="15"/>
      <c r="EK974" s="15"/>
      <c r="EL974" s="15"/>
      <c r="EM974" s="15"/>
      <c r="EN974" s="15"/>
      <c r="EO974" s="15"/>
      <c r="EP974" s="15"/>
      <c r="EQ974" s="15"/>
      <c r="ER974" s="15"/>
      <c r="ES974" s="15"/>
      <c r="ET974" s="15"/>
      <c r="EU974" s="15"/>
      <c r="EV974" s="15"/>
      <c r="EW974" s="15"/>
      <c r="EX974" s="15"/>
      <c r="EY974" s="15"/>
      <c r="EZ974" s="15"/>
      <c r="FA974" s="15"/>
      <c r="FB974" s="15"/>
      <c r="FC974" s="15"/>
      <c r="FD974" s="15"/>
      <c r="FE974" s="15"/>
      <c r="FF974" s="15"/>
      <c r="FG974" s="15"/>
      <c r="FH974" s="15"/>
      <c r="FI974" s="15"/>
      <c r="FJ974" s="15"/>
      <c r="FK974" s="15"/>
      <c r="FL974" s="15"/>
      <c r="FM974" s="15"/>
      <c r="FN974" s="15"/>
      <c r="FO974" s="15"/>
      <c r="FP974" s="15"/>
      <c r="FQ974" s="15"/>
      <c r="FR974" s="15"/>
      <c r="FS974" s="15"/>
      <c r="FT974" s="15"/>
      <c r="FU974" s="15"/>
      <c r="FV974" s="15"/>
      <c r="FW974" s="15"/>
      <c r="FX974" s="15"/>
      <c r="FY974" s="15"/>
      <c r="FZ974" s="15"/>
      <c r="GA974" s="15"/>
      <c r="GB974" s="15"/>
      <c r="GC974" s="15"/>
      <c r="GD974" s="15"/>
      <c r="GE974" s="15"/>
      <c r="GF974" s="15"/>
      <c r="GG974" s="15"/>
      <c r="GH974" s="15"/>
      <c r="GI974" s="15"/>
      <c r="GJ974" s="15"/>
      <c r="GK974" s="15"/>
      <c r="GL974" s="15"/>
      <c r="GM974" s="15"/>
      <c r="GN974" s="15"/>
      <c r="GO974" s="15"/>
      <c r="GP974" s="15"/>
      <c r="GQ974" s="15"/>
      <c r="GR974" s="15"/>
      <c r="GS974" s="15"/>
      <c r="GT974" s="15"/>
      <c r="GU974" s="15"/>
      <c r="GV974" s="15"/>
      <c r="GW974" s="15"/>
      <c r="GX974" s="15"/>
      <c r="GY974" s="15"/>
    </row>
    <row r="975" spans="1:207" s="113" customFormat="1" ht="30" customHeight="1" x14ac:dyDescent="0.25">
      <c r="A975" s="199">
        <v>754</v>
      </c>
      <c r="B975" s="78" t="s">
        <v>1268</v>
      </c>
      <c r="C975" s="47">
        <v>1952</v>
      </c>
      <c r="D975" s="229" t="s">
        <v>141</v>
      </c>
      <c r="E975" s="47" t="s">
        <v>16</v>
      </c>
      <c r="F975" s="26">
        <v>4</v>
      </c>
      <c r="G975" s="26">
        <v>3</v>
      </c>
      <c r="H975" s="39">
        <v>2918.6</v>
      </c>
      <c r="I975" s="116">
        <v>861.4</v>
      </c>
      <c r="J975" s="39">
        <v>722.7</v>
      </c>
      <c r="K975" s="231">
        <f t="shared" si="266"/>
        <v>6049577.0499999998</v>
      </c>
      <c r="L975" s="187">
        <v>0</v>
      </c>
      <c r="M975" s="187">
        <v>0</v>
      </c>
      <c r="N975" s="187">
        <v>0</v>
      </c>
      <c r="O975" s="39">
        <f>'[2]Прод. прилож (2)'!$D$1455</f>
        <v>6049577.0499999998</v>
      </c>
      <c r="P975" s="187">
        <f t="shared" si="267"/>
        <v>2072.766754608374</v>
      </c>
      <c r="Q975" s="41">
        <v>9673</v>
      </c>
      <c r="R975" s="57" t="s">
        <v>35</v>
      </c>
      <c r="S975" s="46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5"/>
      <c r="CY975" s="15"/>
      <c r="CZ975" s="15"/>
      <c r="DA975" s="15"/>
      <c r="DB975" s="15"/>
      <c r="DC975" s="15"/>
      <c r="DD975" s="15"/>
      <c r="DE975" s="15"/>
      <c r="DF975" s="15"/>
      <c r="DG975" s="15"/>
      <c r="DH975" s="15"/>
      <c r="DI975" s="15"/>
      <c r="DJ975" s="15"/>
      <c r="DK975" s="15"/>
      <c r="DL975" s="15"/>
      <c r="DM975" s="15"/>
      <c r="DN975" s="15"/>
      <c r="DO975" s="15"/>
      <c r="DP975" s="15"/>
      <c r="DQ975" s="15"/>
      <c r="DR975" s="15"/>
      <c r="DS975" s="15"/>
      <c r="DT975" s="15"/>
      <c r="DU975" s="15"/>
      <c r="DV975" s="15"/>
      <c r="DW975" s="15"/>
      <c r="DX975" s="15"/>
      <c r="DY975" s="15"/>
      <c r="DZ975" s="15"/>
      <c r="EA975" s="15"/>
      <c r="EB975" s="15"/>
      <c r="EC975" s="15"/>
      <c r="ED975" s="15"/>
      <c r="EE975" s="15"/>
      <c r="EF975" s="15"/>
      <c r="EG975" s="15"/>
      <c r="EH975" s="15"/>
      <c r="EI975" s="15"/>
      <c r="EJ975" s="15"/>
      <c r="EK975" s="15"/>
      <c r="EL975" s="15"/>
      <c r="EM975" s="15"/>
      <c r="EN975" s="15"/>
      <c r="EO975" s="15"/>
      <c r="EP975" s="15"/>
      <c r="EQ975" s="15"/>
      <c r="ER975" s="15"/>
      <c r="ES975" s="15"/>
      <c r="ET975" s="15"/>
      <c r="EU975" s="15"/>
      <c r="EV975" s="15"/>
      <c r="EW975" s="15"/>
      <c r="EX975" s="15"/>
      <c r="EY975" s="15"/>
      <c r="EZ975" s="15"/>
      <c r="FA975" s="15"/>
      <c r="FB975" s="15"/>
      <c r="FC975" s="15"/>
      <c r="FD975" s="15"/>
      <c r="FE975" s="15"/>
      <c r="FF975" s="15"/>
      <c r="FG975" s="15"/>
      <c r="FH975" s="15"/>
      <c r="FI975" s="15"/>
      <c r="FJ975" s="15"/>
      <c r="FK975" s="15"/>
      <c r="FL975" s="15"/>
      <c r="FM975" s="15"/>
      <c r="FN975" s="15"/>
      <c r="FO975" s="15"/>
      <c r="FP975" s="15"/>
      <c r="FQ975" s="15"/>
      <c r="FR975" s="15"/>
      <c r="FS975" s="15"/>
      <c r="FT975" s="15"/>
      <c r="FU975" s="15"/>
      <c r="FV975" s="15"/>
      <c r="FW975" s="15"/>
      <c r="FX975" s="15"/>
      <c r="FY975" s="15"/>
      <c r="FZ975" s="15"/>
      <c r="GA975" s="15"/>
      <c r="GB975" s="15"/>
      <c r="GC975" s="15"/>
      <c r="GD975" s="15"/>
      <c r="GE975" s="15"/>
      <c r="GF975" s="15"/>
      <c r="GG975" s="15"/>
      <c r="GH975" s="15"/>
      <c r="GI975" s="15"/>
      <c r="GJ975" s="15"/>
      <c r="GK975" s="15"/>
      <c r="GL975" s="15"/>
      <c r="GM975" s="15"/>
      <c r="GN975" s="15"/>
      <c r="GO975" s="15"/>
      <c r="GP975" s="15"/>
      <c r="GQ975" s="15"/>
      <c r="GR975" s="15"/>
      <c r="GS975" s="15"/>
      <c r="GT975" s="15"/>
      <c r="GU975" s="15"/>
      <c r="GV975" s="15"/>
      <c r="GW975" s="15"/>
      <c r="GX975" s="15"/>
      <c r="GY975" s="15"/>
    </row>
    <row r="976" spans="1:207" s="114" customFormat="1" ht="30" customHeight="1" x14ac:dyDescent="0.25">
      <c r="A976" s="329">
        <v>755</v>
      </c>
      <c r="B976" s="327" t="s">
        <v>1183</v>
      </c>
      <c r="C976" s="357">
        <v>1998</v>
      </c>
      <c r="D976" s="315" t="s">
        <v>141</v>
      </c>
      <c r="E976" s="357" t="s">
        <v>16</v>
      </c>
      <c r="F976" s="317">
        <v>3</v>
      </c>
      <c r="G976" s="317">
        <v>1</v>
      </c>
      <c r="H976" s="319">
        <v>3313.3</v>
      </c>
      <c r="I976" s="311">
        <v>0</v>
      </c>
      <c r="J976" s="319">
        <v>3313.3</v>
      </c>
      <c r="K976" s="224">
        <f t="shared" si="266"/>
        <v>8658721.620000001</v>
      </c>
      <c r="L976" s="235">
        <v>0</v>
      </c>
      <c r="M976" s="235">
        <v>0</v>
      </c>
      <c r="N976" s="235">
        <v>0</v>
      </c>
      <c r="O976" s="217">
        <f>'[1]Прод. прилож (2)'!$D$821</f>
        <v>8658721.620000001</v>
      </c>
      <c r="P976" s="235">
        <f t="shared" si="267"/>
        <v>2613.322554552863</v>
      </c>
      <c r="Q976" s="237">
        <v>9673</v>
      </c>
      <c r="R976" s="259" t="s">
        <v>34</v>
      </c>
      <c r="S976" s="164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 s="115"/>
      <c r="BR976" s="115"/>
      <c r="BS976" s="115"/>
      <c r="BT976" s="115"/>
      <c r="BU976" s="115"/>
      <c r="BV976" s="115"/>
      <c r="BW976" s="115"/>
      <c r="BX976" s="115"/>
      <c r="BY976" s="115"/>
      <c r="BZ976" s="115"/>
      <c r="CA976" s="115"/>
      <c r="CB976" s="115"/>
      <c r="CC976" s="115"/>
      <c r="CD976" s="115"/>
      <c r="CE976" s="115"/>
      <c r="CF976" s="115"/>
      <c r="CG976" s="115"/>
      <c r="CH976" s="115"/>
      <c r="CI976" s="115"/>
      <c r="CJ976" s="115"/>
      <c r="CK976" s="115"/>
      <c r="CL976" s="115"/>
      <c r="CM976" s="115"/>
      <c r="CN976" s="115"/>
      <c r="CO976" s="115"/>
      <c r="CP976" s="115"/>
      <c r="CQ976" s="115"/>
      <c r="CR976" s="115"/>
      <c r="CS976" s="115"/>
      <c r="CT976" s="115"/>
      <c r="CU976" s="115"/>
      <c r="CV976" s="115"/>
      <c r="CW976" s="115"/>
      <c r="CX976" s="115"/>
      <c r="CY976" s="115"/>
      <c r="CZ976" s="115"/>
      <c r="DA976" s="115"/>
      <c r="DB976" s="115"/>
      <c r="DC976" s="115"/>
      <c r="DD976" s="115"/>
      <c r="DE976" s="115"/>
      <c r="DF976" s="115"/>
      <c r="DG976" s="115"/>
      <c r="DH976" s="115"/>
      <c r="DI976" s="115"/>
      <c r="DJ976" s="115"/>
      <c r="DK976" s="115"/>
      <c r="DL976" s="115"/>
      <c r="DM976" s="115"/>
      <c r="DN976" s="115"/>
      <c r="DO976" s="115"/>
      <c r="DP976" s="115"/>
      <c r="DQ976" s="115"/>
      <c r="DR976" s="115"/>
      <c r="DS976" s="115"/>
      <c r="DT976" s="115"/>
      <c r="DU976" s="115"/>
      <c r="DV976" s="115"/>
      <c r="DW976" s="115"/>
      <c r="DX976" s="115"/>
      <c r="DY976" s="115"/>
      <c r="DZ976" s="115"/>
      <c r="EA976" s="115"/>
      <c r="EB976" s="115"/>
      <c r="EC976" s="115"/>
      <c r="ED976" s="115"/>
      <c r="EE976" s="115"/>
      <c r="EF976" s="115"/>
      <c r="EG976" s="115"/>
      <c r="EH976" s="115"/>
      <c r="EI976" s="115"/>
      <c r="EJ976" s="115"/>
      <c r="EK976" s="115"/>
      <c r="EL976" s="115"/>
      <c r="EM976" s="115"/>
      <c r="EN976" s="115"/>
      <c r="EO976" s="115"/>
      <c r="EP976" s="115"/>
      <c r="EQ976" s="115"/>
      <c r="ER976" s="115"/>
      <c r="ES976" s="115"/>
      <c r="ET976" s="115"/>
      <c r="EU976" s="115"/>
      <c r="EV976" s="115"/>
      <c r="EW976" s="115"/>
      <c r="EX976" s="115"/>
      <c r="EY976" s="115"/>
      <c r="EZ976" s="115"/>
      <c r="FA976" s="115"/>
      <c r="FB976" s="115"/>
      <c r="FC976" s="115"/>
      <c r="FD976" s="115"/>
      <c r="FE976" s="115"/>
      <c r="FF976" s="115"/>
      <c r="FG976" s="115"/>
      <c r="FH976" s="115"/>
      <c r="FI976" s="115"/>
      <c r="FJ976" s="115"/>
      <c r="FK976" s="115"/>
      <c r="FL976" s="115"/>
      <c r="FM976" s="115"/>
      <c r="FN976" s="115"/>
      <c r="FO976" s="115"/>
      <c r="FP976" s="115"/>
      <c r="FQ976" s="115"/>
      <c r="FR976" s="115"/>
      <c r="FS976" s="115"/>
      <c r="FT976" s="115"/>
      <c r="FU976" s="115"/>
      <c r="FV976" s="115"/>
      <c r="FW976" s="115"/>
      <c r="FX976" s="115"/>
      <c r="FY976" s="115"/>
      <c r="FZ976" s="115"/>
      <c r="GA976" s="115"/>
      <c r="GB976" s="115"/>
      <c r="GC976" s="115"/>
      <c r="GD976" s="115"/>
      <c r="GE976" s="115"/>
      <c r="GF976" s="115"/>
      <c r="GG976" s="115"/>
      <c r="GH976" s="115"/>
      <c r="GI976" s="115"/>
      <c r="GJ976" s="115"/>
      <c r="GK976" s="115"/>
      <c r="GL976" s="115"/>
      <c r="GM976" s="115"/>
      <c r="GN976" s="115"/>
      <c r="GO976" s="115"/>
      <c r="GP976" s="115"/>
      <c r="GQ976" s="115"/>
      <c r="GR976" s="115"/>
      <c r="GS976" s="115"/>
      <c r="GT976" s="115"/>
      <c r="GU976" s="115"/>
      <c r="GV976" s="115"/>
      <c r="GW976" s="115"/>
      <c r="GX976" s="115"/>
      <c r="GY976" s="115"/>
    </row>
    <row r="977" spans="1:207" s="113" customFormat="1" ht="30" customHeight="1" x14ac:dyDescent="0.25">
      <c r="A977" s="330"/>
      <c r="B977" s="328"/>
      <c r="C977" s="358"/>
      <c r="D977" s="316"/>
      <c r="E977" s="358"/>
      <c r="F977" s="318"/>
      <c r="G977" s="318"/>
      <c r="H977" s="320"/>
      <c r="I977" s="312"/>
      <c r="J977" s="320"/>
      <c r="K977" s="231">
        <f t="shared" si="266"/>
        <v>34634.89</v>
      </c>
      <c r="L977" s="39">
        <v>0</v>
      </c>
      <c r="M977" s="39">
        <v>0</v>
      </c>
      <c r="N977" s="39">
        <v>0</v>
      </c>
      <c r="O977" s="39">
        <f>'[2]Прод. прилож (2)'!$D$1456</f>
        <v>34634.89</v>
      </c>
      <c r="P977" s="187">
        <f>K977/H976</f>
        <v>10.453291280596384</v>
      </c>
      <c r="Q977" s="41">
        <v>9673</v>
      </c>
      <c r="R977" s="57" t="s">
        <v>35</v>
      </c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5"/>
      <c r="DC977" s="15"/>
      <c r="DD977" s="15"/>
      <c r="DE977" s="15"/>
      <c r="DF977" s="15"/>
      <c r="DG977" s="15"/>
      <c r="DH977" s="15"/>
      <c r="DI977" s="15"/>
      <c r="DJ977" s="15"/>
      <c r="DK977" s="15"/>
      <c r="DL977" s="15"/>
      <c r="DM977" s="15"/>
      <c r="DN977" s="15"/>
      <c r="DO977" s="15"/>
      <c r="DP977" s="15"/>
      <c r="DQ977" s="15"/>
      <c r="DR977" s="15"/>
      <c r="DS977" s="15"/>
      <c r="DT977" s="15"/>
      <c r="DU977" s="15"/>
      <c r="DV977" s="15"/>
      <c r="DW977" s="15"/>
      <c r="DX977" s="15"/>
      <c r="DY977" s="15"/>
      <c r="DZ977" s="15"/>
      <c r="EA977" s="15"/>
      <c r="EB977" s="15"/>
      <c r="EC977" s="15"/>
      <c r="ED977" s="15"/>
      <c r="EE977" s="15"/>
      <c r="EF977" s="15"/>
      <c r="EG977" s="15"/>
      <c r="EH977" s="15"/>
      <c r="EI977" s="15"/>
      <c r="EJ977" s="15"/>
      <c r="EK977" s="15"/>
      <c r="EL977" s="15"/>
      <c r="EM977" s="15"/>
      <c r="EN977" s="15"/>
      <c r="EO977" s="15"/>
      <c r="EP977" s="15"/>
      <c r="EQ977" s="15"/>
      <c r="ER977" s="15"/>
      <c r="ES977" s="15"/>
      <c r="ET977" s="15"/>
      <c r="EU977" s="15"/>
      <c r="EV977" s="15"/>
      <c r="EW977" s="15"/>
      <c r="EX977" s="15"/>
      <c r="EY977" s="15"/>
      <c r="EZ977" s="15"/>
      <c r="FA977" s="15"/>
      <c r="FB977" s="15"/>
      <c r="FC977" s="15"/>
      <c r="FD977" s="15"/>
      <c r="FE977" s="15"/>
      <c r="FF977" s="15"/>
      <c r="FG977" s="15"/>
      <c r="FH977" s="15"/>
      <c r="FI977" s="15"/>
      <c r="FJ977" s="15"/>
      <c r="FK977" s="15"/>
      <c r="FL977" s="15"/>
      <c r="FM977" s="15"/>
      <c r="FN977" s="15"/>
      <c r="FO977" s="15"/>
      <c r="FP977" s="15"/>
      <c r="FQ977" s="15"/>
      <c r="FR977" s="15"/>
      <c r="FS977" s="15"/>
      <c r="FT977" s="15"/>
      <c r="FU977" s="15"/>
      <c r="FV977" s="15"/>
      <c r="FW977" s="15"/>
      <c r="FX977" s="15"/>
      <c r="FY977" s="15"/>
      <c r="FZ977" s="15"/>
      <c r="GA977" s="15"/>
      <c r="GB977" s="15"/>
      <c r="GC977" s="15"/>
      <c r="GD977" s="15"/>
      <c r="GE977" s="15"/>
      <c r="GF977" s="15"/>
      <c r="GG977" s="15"/>
      <c r="GH977" s="15"/>
      <c r="GI977" s="15"/>
      <c r="GJ977" s="15"/>
      <c r="GK977" s="15"/>
      <c r="GL977" s="15"/>
      <c r="GM977" s="15"/>
      <c r="GN977" s="15"/>
      <c r="GO977" s="15"/>
      <c r="GP977" s="15"/>
      <c r="GQ977" s="15"/>
      <c r="GR977" s="15"/>
      <c r="GS977" s="15"/>
      <c r="GT977" s="15"/>
      <c r="GU977" s="15"/>
      <c r="GV977" s="15"/>
      <c r="GW977" s="15"/>
      <c r="GX977" s="15"/>
      <c r="GY977" s="15"/>
    </row>
    <row r="978" spans="1:207" s="113" customFormat="1" ht="30" customHeight="1" x14ac:dyDescent="0.25">
      <c r="A978" s="329">
        <v>756</v>
      </c>
      <c r="B978" s="327" t="s">
        <v>1217</v>
      </c>
      <c r="C978" s="357">
        <v>1917</v>
      </c>
      <c r="D978" s="315" t="s">
        <v>141</v>
      </c>
      <c r="E978" s="357" t="s">
        <v>16</v>
      </c>
      <c r="F978" s="317">
        <v>3</v>
      </c>
      <c r="G978" s="317">
        <v>1</v>
      </c>
      <c r="H978" s="319">
        <v>800.78</v>
      </c>
      <c r="I978" s="311">
        <v>101</v>
      </c>
      <c r="J978" s="311">
        <v>598.70000000000005</v>
      </c>
      <c r="K978" s="231">
        <f t="shared" si="266"/>
        <v>498186.72</v>
      </c>
      <c r="L978" s="187">
        <v>0</v>
      </c>
      <c r="M978" s="187">
        <v>0</v>
      </c>
      <c r="N978" s="187">
        <v>0</v>
      </c>
      <c r="O978" s="39">
        <f>'[1]Прод. прилож (2)'!$D$822</f>
        <v>498186.72</v>
      </c>
      <c r="P978" s="187">
        <f>K978/H978</f>
        <v>622.12682634431428</v>
      </c>
      <c r="Q978" s="41">
        <v>9673</v>
      </c>
      <c r="R978" s="57" t="s">
        <v>34</v>
      </c>
      <c r="S978" s="46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5"/>
      <c r="DC978" s="15"/>
      <c r="DD978" s="15"/>
      <c r="DE978" s="15"/>
      <c r="DF978" s="15"/>
      <c r="DG978" s="15"/>
      <c r="DH978" s="15"/>
      <c r="DI978" s="15"/>
      <c r="DJ978" s="15"/>
      <c r="DK978" s="15"/>
      <c r="DL978" s="15"/>
      <c r="DM978" s="15"/>
      <c r="DN978" s="15"/>
      <c r="DO978" s="15"/>
      <c r="DP978" s="15"/>
      <c r="DQ978" s="15"/>
      <c r="DR978" s="15"/>
      <c r="DS978" s="15"/>
      <c r="DT978" s="15"/>
      <c r="DU978" s="15"/>
      <c r="DV978" s="15"/>
      <c r="DW978" s="15"/>
      <c r="DX978" s="15"/>
      <c r="DY978" s="15"/>
      <c r="DZ978" s="15"/>
      <c r="EA978" s="15"/>
      <c r="EB978" s="15"/>
      <c r="EC978" s="15"/>
      <c r="ED978" s="15"/>
      <c r="EE978" s="15"/>
      <c r="EF978" s="15"/>
      <c r="EG978" s="15"/>
      <c r="EH978" s="15"/>
      <c r="EI978" s="15"/>
      <c r="EJ978" s="15"/>
      <c r="EK978" s="15"/>
      <c r="EL978" s="15"/>
      <c r="EM978" s="15"/>
      <c r="EN978" s="15"/>
      <c r="EO978" s="15"/>
      <c r="EP978" s="15"/>
      <c r="EQ978" s="15"/>
      <c r="ER978" s="15"/>
      <c r="ES978" s="15"/>
      <c r="ET978" s="15"/>
      <c r="EU978" s="15"/>
      <c r="EV978" s="15"/>
      <c r="EW978" s="15"/>
      <c r="EX978" s="15"/>
      <c r="EY978" s="15"/>
      <c r="EZ978" s="15"/>
      <c r="FA978" s="15"/>
      <c r="FB978" s="15"/>
      <c r="FC978" s="15"/>
      <c r="FD978" s="15"/>
      <c r="FE978" s="15"/>
      <c r="FF978" s="15"/>
      <c r="FG978" s="15"/>
      <c r="FH978" s="15"/>
      <c r="FI978" s="15"/>
      <c r="FJ978" s="15"/>
      <c r="FK978" s="15"/>
      <c r="FL978" s="15"/>
      <c r="FM978" s="15"/>
      <c r="FN978" s="15"/>
      <c r="FO978" s="15"/>
      <c r="FP978" s="15"/>
      <c r="FQ978" s="15"/>
      <c r="FR978" s="15"/>
      <c r="FS978" s="15"/>
      <c r="FT978" s="15"/>
      <c r="FU978" s="15"/>
      <c r="FV978" s="15"/>
      <c r="FW978" s="15"/>
      <c r="FX978" s="15"/>
      <c r="FY978" s="15"/>
      <c r="FZ978" s="15"/>
      <c r="GA978" s="15"/>
      <c r="GB978" s="15"/>
      <c r="GC978" s="15"/>
      <c r="GD978" s="15"/>
      <c r="GE978" s="15"/>
      <c r="GF978" s="15"/>
      <c r="GG978" s="15"/>
      <c r="GH978" s="15"/>
      <c r="GI978" s="15"/>
      <c r="GJ978" s="15"/>
      <c r="GK978" s="15"/>
      <c r="GL978" s="15"/>
      <c r="GM978" s="15"/>
      <c r="GN978" s="15"/>
      <c r="GO978" s="15"/>
      <c r="GP978" s="15"/>
      <c r="GQ978" s="15"/>
      <c r="GR978" s="15"/>
      <c r="GS978" s="15"/>
      <c r="GT978" s="15"/>
      <c r="GU978" s="15"/>
      <c r="GV978" s="15"/>
      <c r="GW978" s="15"/>
      <c r="GX978" s="15"/>
      <c r="GY978" s="15"/>
    </row>
    <row r="979" spans="1:207" s="113" customFormat="1" ht="30" customHeight="1" x14ac:dyDescent="0.25">
      <c r="A979" s="330"/>
      <c r="B979" s="328"/>
      <c r="C979" s="358"/>
      <c r="D979" s="316"/>
      <c r="E979" s="358"/>
      <c r="F979" s="318"/>
      <c r="G979" s="318"/>
      <c r="H979" s="320"/>
      <c r="I979" s="312"/>
      <c r="J979" s="312"/>
      <c r="K979" s="231">
        <f t="shared" si="266"/>
        <v>1752895</v>
      </c>
      <c r="L979" s="187">
        <v>0</v>
      </c>
      <c r="M979" s="187">
        <v>0</v>
      </c>
      <c r="N979" s="187">
        <v>0</v>
      </c>
      <c r="O979" s="39">
        <f>'[2]Прод. прилож (2)'!$D$1457</f>
        <v>1752895</v>
      </c>
      <c r="P979" s="187">
        <f>K979/H978</f>
        <v>2188.9844901221309</v>
      </c>
      <c r="Q979" s="41">
        <v>9673</v>
      </c>
      <c r="R979" s="57" t="s">
        <v>35</v>
      </c>
      <c r="S979" s="46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5"/>
      <c r="DA979" s="15"/>
      <c r="DB979" s="15"/>
      <c r="DC979" s="15"/>
      <c r="DD979" s="15"/>
      <c r="DE979" s="15"/>
      <c r="DF979" s="15"/>
      <c r="DG979" s="15"/>
      <c r="DH979" s="15"/>
      <c r="DI979" s="15"/>
      <c r="DJ979" s="15"/>
      <c r="DK979" s="15"/>
      <c r="DL979" s="15"/>
      <c r="DM979" s="15"/>
      <c r="DN979" s="15"/>
      <c r="DO979" s="15"/>
      <c r="DP979" s="15"/>
      <c r="DQ979" s="15"/>
      <c r="DR979" s="15"/>
      <c r="DS979" s="15"/>
      <c r="DT979" s="15"/>
      <c r="DU979" s="15"/>
      <c r="DV979" s="15"/>
      <c r="DW979" s="15"/>
      <c r="DX979" s="15"/>
      <c r="DY979" s="15"/>
      <c r="DZ979" s="15"/>
      <c r="EA979" s="15"/>
      <c r="EB979" s="15"/>
      <c r="EC979" s="15"/>
      <c r="ED979" s="15"/>
      <c r="EE979" s="15"/>
      <c r="EF979" s="15"/>
      <c r="EG979" s="15"/>
      <c r="EH979" s="15"/>
      <c r="EI979" s="15"/>
      <c r="EJ979" s="15"/>
      <c r="EK979" s="15"/>
      <c r="EL979" s="15"/>
      <c r="EM979" s="15"/>
      <c r="EN979" s="15"/>
      <c r="EO979" s="15"/>
      <c r="EP979" s="15"/>
      <c r="EQ979" s="15"/>
      <c r="ER979" s="15"/>
      <c r="ES979" s="15"/>
      <c r="ET979" s="15"/>
      <c r="EU979" s="15"/>
      <c r="EV979" s="15"/>
      <c r="EW979" s="15"/>
      <c r="EX979" s="15"/>
      <c r="EY979" s="15"/>
      <c r="EZ979" s="15"/>
      <c r="FA979" s="15"/>
      <c r="FB979" s="15"/>
      <c r="FC979" s="15"/>
      <c r="FD979" s="15"/>
      <c r="FE979" s="15"/>
      <c r="FF979" s="15"/>
      <c r="FG979" s="15"/>
      <c r="FH979" s="15"/>
      <c r="FI979" s="15"/>
      <c r="FJ979" s="15"/>
      <c r="FK979" s="15"/>
      <c r="FL979" s="15"/>
      <c r="FM979" s="15"/>
      <c r="FN979" s="15"/>
      <c r="FO979" s="15"/>
      <c r="FP979" s="15"/>
      <c r="FQ979" s="15"/>
      <c r="FR979" s="15"/>
      <c r="FS979" s="15"/>
      <c r="FT979" s="15"/>
      <c r="FU979" s="15"/>
      <c r="FV979" s="15"/>
      <c r="FW979" s="15"/>
      <c r="FX979" s="15"/>
      <c r="FY979" s="15"/>
      <c r="FZ979" s="15"/>
      <c r="GA979" s="15"/>
      <c r="GB979" s="15"/>
      <c r="GC979" s="15"/>
      <c r="GD979" s="15"/>
      <c r="GE979" s="15"/>
      <c r="GF979" s="15"/>
      <c r="GG979" s="15"/>
      <c r="GH979" s="15"/>
      <c r="GI979" s="15"/>
      <c r="GJ979" s="15"/>
      <c r="GK979" s="15"/>
      <c r="GL979" s="15"/>
      <c r="GM979" s="15"/>
      <c r="GN979" s="15"/>
      <c r="GO979" s="15"/>
      <c r="GP979" s="15"/>
      <c r="GQ979" s="15"/>
      <c r="GR979" s="15"/>
      <c r="GS979" s="15"/>
      <c r="GT979" s="15"/>
      <c r="GU979" s="15"/>
      <c r="GV979" s="15"/>
      <c r="GW979" s="15"/>
      <c r="GX979" s="15"/>
      <c r="GY979" s="15"/>
    </row>
    <row r="980" spans="1:207" s="113" customFormat="1" ht="30" customHeight="1" x14ac:dyDescent="0.25">
      <c r="A980" s="228">
        <v>757</v>
      </c>
      <c r="B980" s="78" t="s">
        <v>1218</v>
      </c>
      <c r="C980" s="47">
        <v>1917</v>
      </c>
      <c r="D980" s="229" t="s">
        <v>141</v>
      </c>
      <c r="E980" s="47" t="s">
        <v>16</v>
      </c>
      <c r="F980" s="26">
        <v>3</v>
      </c>
      <c r="G980" s="26">
        <v>2</v>
      </c>
      <c r="H980" s="39">
        <v>1643.5</v>
      </c>
      <c r="I980" s="116">
        <v>0</v>
      </c>
      <c r="J980" s="39">
        <v>1643.5</v>
      </c>
      <c r="K980" s="231">
        <f t="shared" si="266"/>
        <v>4046120</v>
      </c>
      <c r="L980" s="187">
        <v>0</v>
      </c>
      <c r="M980" s="187">
        <v>0</v>
      </c>
      <c r="N980" s="187">
        <v>0</v>
      </c>
      <c r="O980" s="39">
        <f>'[2]Прод. прилож (2)'!$D$1458</f>
        <v>4046120</v>
      </c>
      <c r="P980" s="187">
        <f>K980/H980</f>
        <v>2461.8923030118649</v>
      </c>
      <c r="Q980" s="41">
        <v>9673</v>
      </c>
      <c r="R980" s="57" t="s">
        <v>35</v>
      </c>
      <c r="S980" s="46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5"/>
      <c r="DA980" s="15"/>
      <c r="DB980" s="15"/>
      <c r="DC980" s="15"/>
      <c r="DD980" s="15"/>
      <c r="DE980" s="15"/>
      <c r="DF980" s="15"/>
      <c r="DG980" s="15"/>
      <c r="DH980" s="15"/>
      <c r="DI980" s="15"/>
      <c r="DJ980" s="15"/>
      <c r="DK980" s="15"/>
      <c r="DL980" s="15"/>
      <c r="DM980" s="15"/>
      <c r="DN980" s="15"/>
      <c r="DO980" s="15"/>
      <c r="DP980" s="15"/>
      <c r="DQ980" s="15"/>
      <c r="DR980" s="15"/>
      <c r="DS980" s="15"/>
      <c r="DT980" s="15"/>
      <c r="DU980" s="15"/>
      <c r="DV980" s="15"/>
      <c r="DW980" s="15"/>
      <c r="DX980" s="15"/>
      <c r="DY980" s="15"/>
      <c r="DZ980" s="15"/>
      <c r="EA980" s="15"/>
      <c r="EB980" s="15"/>
      <c r="EC980" s="15"/>
      <c r="ED980" s="15"/>
      <c r="EE980" s="15"/>
      <c r="EF980" s="15"/>
      <c r="EG980" s="15"/>
      <c r="EH980" s="15"/>
      <c r="EI980" s="15"/>
      <c r="EJ980" s="15"/>
      <c r="EK980" s="15"/>
      <c r="EL980" s="15"/>
      <c r="EM980" s="15"/>
      <c r="EN980" s="15"/>
      <c r="EO980" s="15"/>
      <c r="EP980" s="15"/>
      <c r="EQ980" s="15"/>
      <c r="ER980" s="15"/>
      <c r="ES980" s="15"/>
      <c r="ET980" s="15"/>
      <c r="EU980" s="15"/>
      <c r="EV980" s="15"/>
      <c r="EW980" s="15"/>
      <c r="EX980" s="15"/>
      <c r="EY980" s="15"/>
      <c r="EZ980" s="15"/>
      <c r="FA980" s="15"/>
      <c r="FB980" s="15"/>
      <c r="FC980" s="15"/>
      <c r="FD980" s="15"/>
      <c r="FE980" s="15"/>
      <c r="FF980" s="15"/>
      <c r="FG980" s="15"/>
      <c r="FH980" s="15"/>
      <c r="FI980" s="15"/>
      <c r="FJ980" s="15"/>
      <c r="FK980" s="15"/>
      <c r="FL980" s="15"/>
      <c r="FM980" s="15"/>
      <c r="FN980" s="15"/>
      <c r="FO980" s="15"/>
      <c r="FP980" s="15"/>
      <c r="FQ980" s="15"/>
      <c r="FR980" s="15"/>
      <c r="FS980" s="15"/>
      <c r="FT980" s="15"/>
      <c r="FU980" s="15"/>
      <c r="FV980" s="15"/>
      <c r="FW980" s="15"/>
      <c r="FX980" s="15"/>
      <c r="FY980" s="15"/>
      <c r="FZ980" s="15"/>
      <c r="GA980" s="15"/>
      <c r="GB980" s="15"/>
      <c r="GC980" s="15"/>
      <c r="GD980" s="15"/>
      <c r="GE980" s="15"/>
      <c r="GF980" s="15"/>
      <c r="GG980" s="15"/>
      <c r="GH980" s="15"/>
      <c r="GI980" s="15"/>
      <c r="GJ980" s="15"/>
      <c r="GK980" s="15"/>
      <c r="GL980" s="15"/>
      <c r="GM980" s="15"/>
      <c r="GN980" s="15"/>
      <c r="GO980" s="15"/>
      <c r="GP980" s="15"/>
      <c r="GQ980" s="15"/>
      <c r="GR980" s="15"/>
      <c r="GS980" s="15"/>
      <c r="GT980" s="15"/>
      <c r="GU980" s="15"/>
      <c r="GV980" s="15"/>
      <c r="GW980" s="15"/>
      <c r="GX980" s="15"/>
      <c r="GY980" s="15"/>
    </row>
    <row r="981" spans="1:207" s="113" customFormat="1" ht="30" customHeight="1" x14ac:dyDescent="0.25">
      <c r="A981" s="329">
        <v>758</v>
      </c>
      <c r="B981" s="327" t="s">
        <v>1219</v>
      </c>
      <c r="C981" s="357">
        <v>1953</v>
      </c>
      <c r="D981" s="315" t="s">
        <v>141</v>
      </c>
      <c r="E981" s="357" t="s">
        <v>16</v>
      </c>
      <c r="F981" s="317">
        <v>4</v>
      </c>
      <c r="G981" s="317">
        <v>5</v>
      </c>
      <c r="H981" s="319">
        <v>7475.62</v>
      </c>
      <c r="I981" s="311">
        <v>0</v>
      </c>
      <c r="J981" s="319">
        <v>7475.62</v>
      </c>
      <c r="K981" s="231">
        <f t="shared" si="266"/>
        <v>12368390.74</v>
      </c>
      <c r="L981" s="187">
        <v>0</v>
      </c>
      <c r="M981" s="187">
        <v>0</v>
      </c>
      <c r="N981" s="187">
        <v>0</v>
      </c>
      <c r="O981" s="39">
        <f>'[1]Прод. прилож (2)'!$D$823</f>
        <v>12368390.74</v>
      </c>
      <c r="P981" s="187">
        <f>K981/H981</f>
        <v>1654.4969835277877</v>
      </c>
      <c r="Q981" s="41">
        <v>9673</v>
      </c>
      <c r="R981" s="57" t="s">
        <v>34</v>
      </c>
      <c r="S981" s="46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5"/>
      <c r="DA981" s="15"/>
      <c r="DB981" s="15"/>
      <c r="DC981" s="15"/>
      <c r="DD981" s="15"/>
      <c r="DE981" s="15"/>
      <c r="DF981" s="15"/>
      <c r="DG981" s="15"/>
      <c r="DH981" s="15"/>
      <c r="DI981" s="15"/>
      <c r="DJ981" s="15"/>
      <c r="DK981" s="15"/>
      <c r="DL981" s="15"/>
      <c r="DM981" s="15"/>
      <c r="DN981" s="15"/>
      <c r="DO981" s="15"/>
      <c r="DP981" s="15"/>
      <c r="DQ981" s="15"/>
      <c r="DR981" s="15"/>
      <c r="DS981" s="15"/>
      <c r="DT981" s="15"/>
      <c r="DU981" s="15"/>
      <c r="DV981" s="15"/>
      <c r="DW981" s="15"/>
      <c r="DX981" s="15"/>
      <c r="DY981" s="15"/>
      <c r="DZ981" s="15"/>
      <c r="EA981" s="15"/>
      <c r="EB981" s="15"/>
      <c r="EC981" s="15"/>
      <c r="ED981" s="15"/>
      <c r="EE981" s="15"/>
      <c r="EF981" s="15"/>
      <c r="EG981" s="15"/>
      <c r="EH981" s="15"/>
      <c r="EI981" s="15"/>
      <c r="EJ981" s="15"/>
      <c r="EK981" s="15"/>
      <c r="EL981" s="15"/>
      <c r="EM981" s="15"/>
      <c r="EN981" s="15"/>
      <c r="EO981" s="15"/>
      <c r="EP981" s="15"/>
      <c r="EQ981" s="15"/>
      <c r="ER981" s="15"/>
      <c r="ES981" s="15"/>
      <c r="ET981" s="15"/>
      <c r="EU981" s="15"/>
      <c r="EV981" s="15"/>
      <c r="EW981" s="15"/>
      <c r="EX981" s="15"/>
      <c r="EY981" s="15"/>
      <c r="EZ981" s="15"/>
      <c r="FA981" s="15"/>
      <c r="FB981" s="15"/>
      <c r="FC981" s="15"/>
      <c r="FD981" s="15"/>
      <c r="FE981" s="15"/>
      <c r="FF981" s="15"/>
      <c r="FG981" s="15"/>
      <c r="FH981" s="15"/>
      <c r="FI981" s="15"/>
      <c r="FJ981" s="15"/>
      <c r="FK981" s="15"/>
      <c r="FL981" s="15"/>
      <c r="FM981" s="15"/>
      <c r="FN981" s="15"/>
      <c r="FO981" s="15"/>
      <c r="FP981" s="15"/>
      <c r="FQ981" s="15"/>
      <c r="FR981" s="15"/>
      <c r="FS981" s="15"/>
      <c r="FT981" s="15"/>
      <c r="FU981" s="15"/>
      <c r="FV981" s="15"/>
      <c r="FW981" s="15"/>
      <c r="FX981" s="15"/>
      <c r="FY981" s="15"/>
      <c r="FZ981" s="15"/>
      <c r="GA981" s="15"/>
      <c r="GB981" s="15"/>
      <c r="GC981" s="15"/>
      <c r="GD981" s="15"/>
      <c r="GE981" s="15"/>
      <c r="GF981" s="15"/>
      <c r="GG981" s="15"/>
      <c r="GH981" s="15"/>
      <c r="GI981" s="15"/>
      <c r="GJ981" s="15"/>
      <c r="GK981" s="15"/>
      <c r="GL981" s="15"/>
      <c r="GM981" s="15"/>
      <c r="GN981" s="15"/>
      <c r="GO981" s="15"/>
      <c r="GP981" s="15"/>
      <c r="GQ981" s="15"/>
      <c r="GR981" s="15"/>
      <c r="GS981" s="15"/>
      <c r="GT981" s="15"/>
      <c r="GU981" s="15"/>
      <c r="GV981" s="15"/>
      <c r="GW981" s="15"/>
      <c r="GX981" s="15"/>
      <c r="GY981" s="15"/>
    </row>
    <row r="982" spans="1:207" s="113" customFormat="1" ht="30" customHeight="1" x14ac:dyDescent="0.25">
      <c r="A982" s="330"/>
      <c r="B982" s="328"/>
      <c r="C982" s="358"/>
      <c r="D982" s="316"/>
      <c r="E982" s="358"/>
      <c r="F982" s="318"/>
      <c r="G982" s="318"/>
      <c r="H982" s="320"/>
      <c r="I982" s="312"/>
      <c r="J982" s="320"/>
      <c r="K982" s="231">
        <f t="shared" si="266"/>
        <v>49473.56</v>
      </c>
      <c r="L982" s="217">
        <v>0</v>
      </c>
      <c r="M982" s="217">
        <v>0</v>
      </c>
      <c r="N982" s="217">
        <v>0</v>
      </c>
      <c r="O982" s="39">
        <f>'[2]Прод. прилож (2)'!$D$1459</f>
        <v>49473.56</v>
      </c>
      <c r="P982" s="187">
        <f>K982/H981</f>
        <v>6.6179875381573696</v>
      </c>
      <c r="Q982" s="41">
        <v>9673</v>
      </c>
      <c r="R982" s="57" t="s">
        <v>35</v>
      </c>
      <c r="S982" s="46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5"/>
      <c r="DA982" s="15"/>
      <c r="DB982" s="15"/>
      <c r="DC982" s="15"/>
      <c r="DD982" s="15"/>
      <c r="DE982" s="15"/>
      <c r="DF982" s="15"/>
      <c r="DG982" s="15"/>
      <c r="DH982" s="15"/>
      <c r="DI982" s="15"/>
      <c r="DJ982" s="15"/>
      <c r="DK982" s="15"/>
      <c r="DL982" s="15"/>
      <c r="DM982" s="15"/>
      <c r="DN982" s="15"/>
      <c r="DO982" s="15"/>
      <c r="DP982" s="15"/>
      <c r="DQ982" s="15"/>
      <c r="DR982" s="15"/>
      <c r="DS982" s="15"/>
      <c r="DT982" s="15"/>
      <c r="DU982" s="15"/>
      <c r="DV982" s="15"/>
      <c r="DW982" s="15"/>
      <c r="DX982" s="15"/>
      <c r="DY982" s="15"/>
      <c r="DZ982" s="15"/>
      <c r="EA982" s="15"/>
      <c r="EB982" s="15"/>
      <c r="EC982" s="15"/>
      <c r="ED982" s="15"/>
      <c r="EE982" s="15"/>
      <c r="EF982" s="15"/>
      <c r="EG982" s="15"/>
      <c r="EH982" s="15"/>
      <c r="EI982" s="15"/>
      <c r="EJ982" s="15"/>
      <c r="EK982" s="15"/>
      <c r="EL982" s="15"/>
      <c r="EM982" s="15"/>
      <c r="EN982" s="15"/>
      <c r="EO982" s="15"/>
      <c r="EP982" s="15"/>
      <c r="EQ982" s="15"/>
      <c r="ER982" s="15"/>
      <c r="ES982" s="15"/>
      <c r="ET982" s="15"/>
      <c r="EU982" s="15"/>
      <c r="EV982" s="15"/>
      <c r="EW982" s="15"/>
      <c r="EX982" s="15"/>
      <c r="EY982" s="15"/>
      <c r="EZ982" s="15"/>
      <c r="FA982" s="15"/>
      <c r="FB982" s="15"/>
      <c r="FC982" s="15"/>
      <c r="FD982" s="15"/>
      <c r="FE982" s="15"/>
      <c r="FF982" s="15"/>
      <c r="FG982" s="15"/>
      <c r="FH982" s="15"/>
      <c r="FI982" s="15"/>
      <c r="FJ982" s="15"/>
      <c r="FK982" s="15"/>
      <c r="FL982" s="15"/>
      <c r="FM982" s="15"/>
      <c r="FN982" s="15"/>
      <c r="FO982" s="15"/>
      <c r="FP982" s="15"/>
      <c r="FQ982" s="15"/>
      <c r="FR982" s="15"/>
      <c r="FS982" s="15"/>
      <c r="FT982" s="15"/>
      <c r="FU982" s="15"/>
      <c r="FV982" s="15"/>
      <c r="FW982" s="15"/>
      <c r="FX982" s="15"/>
      <c r="FY982" s="15"/>
      <c r="FZ982" s="15"/>
      <c r="GA982" s="15"/>
      <c r="GB982" s="15"/>
      <c r="GC982" s="15"/>
      <c r="GD982" s="15"/>
      <c r="GE982" s="15"/>
      <c r="GF982" s="15"/>
      <c r="GG982" s="15"/>
      <c r="GH982" s="15"/>
      <c r="GI982" s="15"/>
      <c r="GJ982" s="15"/>
      <c r="GK982" s="15"/>
      <c r="GL982" s="15"/>
      <c r="GM982" s="15"/>
      <c r="GN982" s="15"/>
      <c r="GO982" s="15"/>
      <c r="GP982" s="15"/>
      <c r="GQ982" s="15"/>
      <c r="GR982" s="15"/>
      <c r="GS982" s="15"/>
      <c r="GT982" s="15"/>
      <c r="GU982" s="15"/>
      <c r="GV982" s="15"/>
      <c r="GW982" s="15"/>
      <c r="GX982" s="15"/>
      <c r="GY982" s="15"/>
    </row>
    <row r="983" spans="1:207" s="113" customFormat="1" ht="30" customHeight="1" x14ac:dyDescent="0.25">
      <c r="A983" s="198">
        <v>759</v>
      </c>
      <c r="B983" s="221" t="s">
        <v>1271</v>
      </c>
      <c r="C983" s="239">
        <v>1949</v>
      </c>
      <c r="D983" s="200" t="s">
        <v>141</v>
      </c>
      <c r="E983" s="239" t="s">
        <v>16</v>
      </c>
      <c r="F983" s="215">
        <v>3</v>
      </c>
      <c r="G983" s="215">
        <v>3</v>
      </c>
      <c r="H983" s="217">
        <v>4359.93</v>
      </c>
      <c r="I983" s="213">
        <v>281.8</v>
      </c>
      <c r="J983" s="217">
        <v>1745.91</v>
      </c>
      <c r="K983" s="231">
        <f t="shared" si="266"/>
        <v>16541788.07</v>
      </c>
      <c r="L983" s="187">
        <v>0</v>
      </c>
      <c r="M983" s="187">
        <v>0</v>
      </c>
      <c r="N983" s="187">
        <v>0</v>
      </c>
      <c r="O983" s="39">
        <f>'[2]Прод. прилож (2)'!$D$1460</f>
        <v>16541788.07</v>
      </c>
      <c r="P983" s="187">
        <f>K983/H983</f>
        <v>3794.0490030803244</v>
      </c>
      <c r="Q983" s="41">
        <v>9673</v>
      </c>
      <c r="R983" s="57" t="s">
        <v>35</v>
      </c>
      <c r="S983" s="46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5"/>
      <c r="DA983" s="15"/>
      <c r="DB983" s="15"/>
      <c r="DC983" s="15"/>
      <c r="DD983" s="15"/>
      <c r="DE983" s="15"/>
      <c r="DF983" s="15"/>
      <c r="DG983" s="15"/>
      <c r="DH983" s="15"/>
      <c r="DI983" s="15"/>
      <c r="DJ983" s="15"/>
      <c r="DK983" s="15"/>
      <c r="DL983" s="15"/>
      <c r="DM983" s="15"/>
      <c r="DN983" s="15"/>
      <c r="DO983" s="15"/>
      <c r="DP983" s="15"/>
      <c r="DQ983" s="15"/>
      <c r="DR983" s="15"/>
      <c r="DS983" s="15"/>
      <c r="DT983" s="15"/>
      <c r="DU983" s="15"/>
      <c r="DV983" s="15"/>
      <c r="DW983" s="15"/>
      <c r="DX983" s="15"/>
      <c r="DY983" s="15"/>
      <c r="DZ983" s="15"/>
      <c r="EA983" s="15"/>
      <c r="EB983" s="15"/>
      <c r="EC983" s="15"/>
      <c r="ED983" s="15"/>
      <c r="EE983" s="15"/>
      <c r="EF983" s="15"/>
      <c r="EG983" s="15"/>
      <c r="EH983" s="15"/>
      <c r="EI983" s="15"/>
      <c r="EJ983" s="15"/>
      <c r="EK983" s="15"/>
      <c r="EL983" s="15"/>
      <c r="EM983" s="15"/>
      <c r="EN983" s="15"/>
      <c r="EO983" s="15"/>
      <c r="EP983" s="15"/>
      <c r="EQ983" s="15"/>
      <c r="ER983" s="15"/>
      <c r="ES983" s="15"/>
      <c r="ET983" s="15"/>
      <c r="EU983" s="15"/>
      <c r="EV983" s="15"/>
      <c r="EW983" s="15"/>
      <c r="EX983" s="15"/>
      <c r="EY983" s="15"/>
      <c r="EZ983" s="15"/>
      <c r="FA983" s="15"/>
      <c r="FB983" s="15"/>
      <c r="FC983" s="15"/>
      <c r="FD983" s="15"/>
      <c r="FE983" s="15"/>
      <c r="FF983" s="15"/>
      <c r="FG983" s="15"/>
      <c r="FH983" s="15"/>
      <c r="FI983" s="15"/>
      <c r="FJ983" s="15"/>
      <c r="FK983" s="15"/>
      <c r="FL983" s="15"/>
      <c r="FM983" s="15"/>
      <c r="FN983" s="15"/>
      <c r="FO983" s="15"/>
      <c r="FP983" s="15"/>
      <c r="FQ983" s="15"/>
      <c r="FR983" s="15"/>
      <c r="FS983" s="15"/>
      <c r="FT983" s="15"/>
      <c r="FU983" s="15"/>
      <c r="FV983" s="15"/>
      <c r="FW983" s="15"/>
      <c r="FX983" s="15"/>
      <c r="FY983" s="15"/>
      <c r="FZ983" s="15"/>
      <c r="GA983" s="15"/>
      <c r="GB983" s="15"/>
      <c r="GC983" s="15"/>
      <c r="GD983" s="15"/>
      <c r="GE983" s="15"/>
      <c r="GF983" s="15"/>
      <c r="GG983" s="15"/>
      <c r="GH983" s="15"/>
      <c r="GI983" s="15"/>
      <c r="GJ983" s="15"/>
      <c r="GK983" s="15"/>
      <c r="GL983" s="15"/>
      <c r="GM983" s="15"/>
      <c r="GN983" s="15"/>
      <c r="GO983" s="15"/>
      <c r="GP983" s="15"/>
      <c r="GQ983" s="15"/>
      <c r="GR983" s="15"/>
      <c r="GS983" s="15"/>
      <c r="GT983" s="15"/>
      <c r="GU983" s="15"/>
      <c r="GV983" s="15"/>
      <c r="GW983" s="15"/>
      <c r="GX983" s="15"/>
      <c r="GY983" s="15"/>
    </row>
    <row r="984" spans="1:207" s="15" customFormat="1" ht="30" customHeight="1" x14ac:dyDescent="0.25">
      <c r="A984" s="184">
        <v>760</v>
      </c>
      <c r="B984" s="78" t="s">
        <v>424</v>
      </c>
      <c r="C984" s="229">
        <v>1989</v>
      </c>
      <c r="D984" s="229" t="s">
        <v>141</v>
      </c>
      <c r="E984" s="229" t="s">
        <v>16</v>
      </c>
      <c r="F984" s="52">
        <v>9</v>
      </c>
      <c r="G984" s="52">
        <v>4</v>
      </c>
      <c r="H984" s="187">
        <v>16367</v>
      </c>
      <c r="I984" s="185">
        <v>593</v>
      </c>
      <c r="J984" s="187">
        <v>15774.3</v>
      </c>
      <c r="K984" s="231">
        <f t="shared" si="252"/>
        <v>48841723.289999999</v>
      </c>
      <c r="L984" s="187">
        <v>0</v>
      </c>
      <c r="M984" s="187">
        <v>0</v>
      </c>
      <c r="N984" s="187">
        <v>0</v>
      </c>
      <c r="O984" s="39">
        <f>'[1]Прод. прилож (2)'!$D$824</f>
        <v>48841723.289999999</v>
      </c>
      <c r="P984" s="187">
        <f>K984/H984</f>
        <v>2984.1585684609272</v>
      </c>
      <c r="Q984" s="41">
        <v>9673</v>
      </c>
      <c r="R984" s="57" t="s">
        <v>34</v>
      </c>
      <c r="S984" s="16"/>
      <c r="T984" s="16"/>
    </row>
    <row r="985" spans="1:207" s="15" customFormat="1" ht="30" customHeight="1" x14ac:dyDescent="0.25">
      <c r="A985" s="57" t="s">
        <v>1523</v>
      </c>
      <c r="B985" s="78" t="s">
        <v>1360</v>
      </c>
      <c r="C985" s="229">
        <v>1990</v>
      </c>
      <c r="D985" s="229" t="s">
        <v>141</v>
      </c>
      <c r="E985" s="229" t="s">
        <v>16</v>
      </c>
      <c r="F985" s="52">
        <v>9</v>
      </c>
      <c r="G985" s="52">
        <v>5</v>
      </c>
      <c r="H985" s="187">
        <v>10524</v>
      </c>
      <c r="I985" s="187">
        <v>0</v>
      </c>
      <c r="J985" s="187">
        <v>5993.6</v>
      </c>
      <c r="K985" s="231">
        <f>SUBTOTAL(9,L985:O985)</f>
        <v>14818563.9</v>
      </c>
      <c r="L985" s="187">
        <v>0</v>
      </c>
      <c r="M985" s="39">
        <f>'[2]Прод. прилож (2)'!$D$1463</f>
        <v>14818563.9</v>
      </c>
      <c r="N985" s="187">
        <v>0</v>
      </c>
      <c r="O985" s="39">
        <v>0</v>
      </c>
      <c r="P985" s="187">
        <f>K985/H985</f>
        <v>1408.0733466362601</v>
      </c>
      <c r="Q985" s="41">
        <v>9673</v>
      </c>
      <c r="R985" s="57" t="s">
        <v>35</v>
      </c>
      <c r="S985" s="46"/>
      <c r="V985" s="113"/>
      <c r="W985" s="113"/>
      <c r="X985" s="113"/>
      <c r="Y985" s="113"/>
      <c r="Z985" s="113"/>
      <c r="AA985" s="113"/>
      <c r="AB985" s="113"/>
      <c r="AC985" s="113"/>
      <c r="AD985" s="113"/>
      <c r="AE985" s="113"/>
      <c r="AF985" s="113"/>
      <c r="AG985" s="113"/>
      <c r="AH985" s="113"/>
      <c r="AI985" s="113"/>
      <c r="AJ985" s="113"/>
      <c r="AK985" s="113"/>
      <c r="AL985" s="113"/>
      <c r="AM985" s="113"/>
      <c r="AN985" s="113"/>
      <c r="AO985" s="113"/>
      <c r="AP985" s="113"/>
      <c r="AQ985" s="113"/>
      <c r="AR985" s="113"/>
      <c r="AS985" s="113"/>
      <c r="AT985" s="113"/>
      <c r="AU985" s="113"/>
      <c r="AV985" s="113"/>
      <c r="AW985" s="113"/>
      <c r="AX985" s="113"/>
      <c r="AY985" s="113"/>
      <c r="AZ985" s="113"/>
      <c r="BA985" s="113"/>
      <c r="BB985" s="113"/>
      <c r="BC985" s="113"/>
      <c r="BD985" s="113"/>
      <c r="BE985" s="113"/>
      <c r="BF985" s="113"/>
      <c r="BG985" s="113"/>
      <c r="BH985" s="113"/>
      <c r="BI985" s="113"/>
      <c r="BJ985" s="113"/>
      <c r="BK985" s="113"/>
      <c r="BL985" s="113"/>
      <c r="BM985" s="113"/>
      <c r="BN985" s="113"/>
      <c r="BO985" s="113"/>
      <c r="BP985" s="113"/>
      <c r="BQ985" s="113"/>
      <c r="BR985" s="113"/>
      <c r="BS985" s="113"/>
      <c r="BT985" s="113"/>
      <c r="BU985" s="113"/>
      <c r="BV985" s="113"/>
      <c r="BW985" s="113"/>
      <c r="BX985" s="113"/>
      <c r="BY985" s="113"/>
      <c r="BZ985" s="113"/>
      <c r="CA985" s="113"/>
      <c r="CB985" s="113"/>
      <c r="CC985" s="113"/>
      <c r="CD985" s="113"/>
      <c r="CE985" s="113"/>
      <c r="CF985" s="113"/>
      <c r="CG985" s="113"/>
      <c r="CH985" s="113"/>
      <c r="CI985" s="113"/>
      <c r="CJ985" s="113"/>
      <c r="CK985" s="113"/>
      <c r="CL985" s="113"/>
      <c r="CM985" s="113"/>
      <c r="CN985" s="113"/>
      <c r="CO985" s="113"/>
      <c r="CP985" s="113"/>
      <c r="CQ985" s="113"/>
      <c r="CR985" s="113"/>
      <c r="CS985" s="113"/>
      <c r="CT985" s="113"/>
      <c r="CU985" s="113"/>
      <c r="CV985" s="113"/>
      <c r="CW985" s="113"/>
      <c r="CX985" s="113"/>
      <c r="CY985" s="113"/>
      <c r="CZ985" s="113"/>
      <c r="DA985" s="113"/>
      <c r="DB985" s="113"/>
      <c r="DC985" s="113"/>
      <c r="DD985" s="113"/>
      <c r="DE985" s="113"/>
      <c r="DF985" s="113"/>
      <c r="DG985" s="113"/>
      <c r="DH985" s="113"/>
      <c r="DI985" s="113"/>
      <c r="DJ985" s="113"/>
      <c r="DK985" s="113"/>
      <c r="DL985" s="113"/>
      <c r="DM985" s="113"/>
      <c r="DN985" s="113"/>
      <c r="DO985" s="113"/>
      <c r="DP985" s="113"/>
      <c r="DQ985" s="113"/>
      <c r="DR985" s="113"/>
      <c r="DS985" s="113"/>
      <c r="DT985" s="113"/>
      <c r="DU985" s="113"/>
      <c r="DV985" s="113"/>
      <c r="DW985" s="113"/>
      <c r="DX985" s="113"/>
      <c r="DY985" s="113"/>
      <c r="DZ985" s="113"/>
      <c r="EA985" s="113"/>
      <c r="EB985" s="113"/>
      <c r="EC985" s="113"/>
      <c r="ED985" s="113"/>
      <c r="EE985" s="113"/>
      <c r="EF985" s="113"/>
      <c r="EG985" s="113"/>
      <c r="EH985" s="113"/>
      <c r="EI985" s="113"/>
      <c r="EJ985" s="113"/>
      <c r="EK985" s="113"/>
      <c r="EL985" s="113"/>
      <c r="EM985" s="113"/>
      <c r="EN985" s="113"/>
      <c r="EO985" s="113"/>
      <c r="EP985" s="113"/>
      <c r="EQ985" s="113"/>
      <c r="ER985" s="113"/>
      <c r="ES985" s="113"/>
      <c r="ET985" s="113"/>
      <c r="EU985" s="113"/>
      <c r="EV985" s="113"/>
      <c r="EW985" s="113"/>
      <c r="EX985" s="113"/>
      <c r="EY985" s="113"/>
      <c r="EZ985" s="113"/>
      <c r="FA985" s="113"/>
      <c r="FB985" s="113"/>
      <c r="FC985" s="113"/>
      <c r="FD985" s="113"/>
      <c r="FE985" s="113"/>
      <c r="FF985" s="113"/>
      <c r="FG985" s="113"/>
      <c r="FH985" s="113"/>
      <c r="FI985" s="113"/>
      <c r="FJ985" s="113"/>
      <c r="FK985" s="113"/>
      <c r="FL985" s="113"/>
      <c r="FM985" s="113"/>
      <c r="FN985" s="113"/>
      <c r="FO985" s="113"/>
      <c r="FP985" s="113"/>
      <c r="FQ985" s="113"/>
      <c r="FR985" s="113"/>
      <c r="FS985" s="113"/>
      <c r="FT985" s="113"/>
      <c r="FU985" s="113"/>
      <c r="FV985" s="113"/>
      <c r="FW985" s="113"/>
      <c r="FX985" s="113"/>
      <c r="FY985" s="113"/>
      <c r="FZ985" s="113"/>
      <c r="GA985" s="113"/>
      <c r="GB985" s="113"/>
      <c r="GC985" s="113"/>
      <c r="GD985" s="113"/>
      <c r="GE985" s="113"/>
      <c r="GF985" s="113"/>
      <c r="GG985" s="113"/>
      <c r="GH985" s="113"/>
      <c r="GI985" s="113"/>
      <c r="GJ985" s="113"/>
      <c r="GK985" s="113"/>
      <c r="GL985" s="113"/>
      <c r="GM985" s="113"/>
      <c r="GN985" s="113"/>
      <c r="GO985" s="113"/>
      <c r="GP985" s="113"/>
      <c r="GQ985" s="113"/>
      <c r="GR985" s="113"/>
      <c r="GS985" s="113"/>
      <c r="GT985" s="113"/>
      <c r="GU985" s="113"/>
      <c r="GV985" s="113"/>
      <c r="GW985" s="113"/>
      <c r="GX985" s="113"/>
      <c r="GY985" s="113"/>
    </row>
    <row r="986" spans="1:207" s="297" customFormat="1" ht="30" customHeight="1" x14ac:dyDescent="0.25">
      <c r="A986" s="273" t="s">
        <v>1524</v>
      </c>
      <c r="B986" s="272" t="s">
        <v>1439</v>
      </c>
      <c r="C986" s="245">
        <v>1996</v>
      </c>
      <c r="D986" s="245" t="s">
        <v>141</v>
      </c>
      <c r="E986" s="245" t="s">
        <v>16</v>
      </c>
      <c r="F986" s="248">
        <v>5</v>
      </c>
      <c r="G986" s="248">
        <v>3</v>
      </c>
      <c r="H986" s="288">
        <v>3932.4</v>
      </c>
      <c r="I986" s="288">
        <v>0</v>
      </c>
      <c r="J986" s="288">
        <v>2303.4</v>
      </c>
      <c r="K986" s="250">
        <f>SUBTOTAL(9,L986:O986)</f>
        <v>1965912.5599999998</v>
      </c>
      <c r="L986" s="288">
        <v>0</v>
      </c>
      <c r="M986" s="288">
        <v>0</v>
      </c>
      <c r="N986" s="288">
        <v>0</v>
      </c>
      <c r="O986" s="260">
        <f>'[2]Прод. прилож (2)'!$D$1464</f>
        <v>1965912.5599999998</v>
      </c>
      <c r="P986" s="288">
        <f>K986/H986</f>
        <v>499.92690468924826</v>
      </c>
      <c r="Q986" s="295">
        <v>9673</v>
      </c>
      <c r="R986" s="273" t="s">
        <v>35</v>
      </c>
      <c r="S986" s="296"/>
      <c r="V986" s="298"/>
      <c r="W986" s="298"/>
      <c r="X986" s="298"/>
      <c r="Y986" s="298"/>
      <c r="Z986" s="298"/>
      <c r="AA986" s="298"/>
      <c r="AB986" s="298"/>
      <c r="AC986" s="298"/>
      <c r="AD986" s="298"/>
      <c r="AE986" s="298"/>
      <c r="AF986" s="298"/>
      <c r="AG986" s="298"/>
      <c r="AH986" s="298"/>
      <c r="AI986" s="298"/>
      <c r="AJ986" s="298"/>
      <c r="AK986" s="298"/>
      <c r="AL986" s="298"/>
      <c r="AM986" s="298"/>
      <c r="AN986" s="298"/>
      <c r="AO986" s="298"/>
      <c r="AP986" s="298"/>
      <c r="AQ986" s="298"/>
      <c r="AR986" s="298"/>
      <c r="AS986" s="298"/>
      <c r="AT986" s="298"/>
      <c r="AU986" s="298"/>
      <c r="AV986" s="298"/>
      <c r="AW986" s="298"/>
      <c r="AX986" s="298"/>
      <c r="AY986" s="298"/>
      <c r="AZ986" s="298"/>
      <c r="BA986" s="298"/>
      <c r="BB986" s="298"/>
      <c r="BC986" s="298"/>
      <c r="BD986" s="298"/>
      <c r="BE986" s="298"/>
      <c r="BF986" s="298"/>
      <c r="BG986" s="298"/>
      <c r="BH986" s="298"/>
      <c r="BI986" s="298"/>
      <c r="BJ986" s="298"/>
      <c r="BK986" s="298"/>
      <c r="BL986" s="298"/>
      <c r="BM986" s="298"/>
      <c r="BN986" s="298"/>
      <c r="BO986" s="298"/>
      <c r="BP986" s="298"/>
      <c r="BQ986" s="298"/>
      <c r="BR986" s="298"/>
      <c r="BS986" s="298"/>
      <c r="BT986" s="298"/>
      <c r="BU986" s="298"/>
      <c r="BV986" s="298"/>
      <c r="BW986" s="298"/>
      <c r="BX986" s="298"/>
      <c r="BY986" s="298"/>
      <c r="BZ986" s="298"/>
      <c r="CA986" s="298"/>
      <c r="CB986" s="298"/>
      <c r="CC986" s="298"/>
      <c r="CD986" s="298"/>
      <c r="CE986" s="298"/>
      <c r="CF986" s="298"/>
      <c r="CG986" s="298"/>
      <c r="CH986" s="298"/>
      <c r="CI986" s="298"/>
      <c r="CJ986" s="298"/>
      <c r="CK986" s="298"/>
      <c r="CL986" s="298"/>
      <c r="CM986" s="298"/>
      <c r="CN986" s="298"/>
      <c r="CO986" s="298"/>
      <c r="CP986" s="298"/>
      <c r="CQ986" s="298"/>
      <c r="CR986" s="298"/>
      <c r="CS986" s="298"/>
      <c r="CT986" s="298"/>
      <c r="CU986" s="298"/>
      <c r="CV986" s="298"/>
      <c r="CW986" s="298"/>
      <c r="CX986" s="298"/>
      <c r="CY986" s="298"/>
      <c r="CZ986" s="298"/>
      <c r="DA986" s="298"/>
      <c r="DB986" s="298"/>
      <c r="DC986" s="298"/>
      <c r="DD986" s="298"/>
      <c r="DE986" s="298"/>
      <c r="DF986" s="298"/>
      <c r="DG986" s="298"/>
      <c r="DH986" s="298"/>
      <c r="DI986" s="298"/>
      <c r="DJ986" s="298"/>
      <c r="DK986" s="298"/>
      <c r="DL986" s="298"/>
      <c r="DM986" s="298"/>
      <c r="DN986" s="298"/>
      <c r="DO986" s="298"/>
      <c r="DP986" s="298"/>
      <c r="DQ986" s="298"/>
      <c r="DR986" s="298"/>
      <c r="DS986" s="298"/>
      <c r="DT986" s="298"/>
      <c r="DU986" s="298"/>
      <c r="DV986" s="298"/>
      <c r="DW986" s="298"/>
      <c r="DX986" s="298"/>
      <c r="DY986" s="298"/>
      <c r="DZ986" s="298"/>
      <c r="EA986" s="298"/>
      <c r="EB986" s="298"/>
      <c r="EC986" s="298"/>
      <c r="ED986" s="298"/>
      <c r="EE986" s="298"/>
      <c r="EF986" s="298"/>
      <c r="EG986" s="298"/>
      <c r="EH986" s="298"/>
      <c r="EI986" s="298"/>
      <c r="EJ986" s="298"/>
      <c r="EK986" s="298"/>
      <c r="EL986" s="298"/>
      <c r="EM986" s="298"/>
      <c r="EN986" s="298"/>
      <c r="EO986" s="298"/>
      <c r="EP986" s="298"/>
      <c r="EQ986" s="298"/>
      <c r="ER986" s="298"/>
      <c r="ES986" s="298"/>
      <c r="ET986" s="298"/>
      <c r="EU986" s="298"/>
      <c r="EV986" s="298"/>
      <c r="EW986" s="298"/>
      <c r="EX986" s="298"/>
      <c r="EY986" s="298"/>
      <c r="EZ986" s="298"/>
      <c r="FA986" s="298"/>
      <c r="FB986" s="298"/>
      <c r="FC986" s="298"/>
      <c r="FD986" s="298"/>
      <c r="FE986" s="298"/>
      <c r="FF986" s="298"/>
      <c r="FG986" s="298"/>
      <c r="FH986" s="298"/>
      <c r="FI986" s="298"/>
      <c r="FJ986" s="298"/>
      <c r="FK986" s="298"/>
      <c r="FL986" s="298"/>
      <c r="FM986" s="298"/>
      <c r="FN986" s="298"/>
      <c r="FO986" s="298"/>
      <c r="FP986" s="298"/>
      <c r="FQ986" s="298"/>
      <c r="FR986" s="298"/>
      <c r="FS986" s="298"/>
      <c r="FT986" s="298"/>
      <c r="FU986" s="298"/>
      <c r="FV986" s="298"/>
      <c r="FW986" s="298"/>
      <c r="FX986" s="298"/>
      <c r="FY986" s="298"/>
      <c r="FZ986" s="298"/>
      <c r="GA986" s="298"/>
      <c r="GB986" s="298"/>
      <c r="GC986" s="298"/>
      <c r="GD986" s="298"/>
      <c r="GE986" s="298"/>
      <c r="GF986" s="298"/>
      <c r="GG986" s="298"/>
      <c r="GH986" s="298"/>
      <c r="GI986" s="298"/>
      <c r="GJ986" s="298"/>
      <c r="GK986" s="298"/>
      <c r="GL986" s="298"/>
      <c r="GM986" s="298"/>
      <c r="GN986" s="298"/>
      <c r="GO986" s="298"/>
      <c r="GP986" s="298"/>
      <c r="GQ986" s="298"/>
      <c r="GR986" s="298"/>
      <c r="GS986" s="298"/>
      <c r="GT986" s="298"/>
      <c r="GU986" s="298"/>
      <c r="GV986" s="298"/>
      <c r="GW986" s="298"/>
      <c r="GX986" s="298"/>
      <c r="GY986" s="298"/>
    </row>
    <row r="987" spans="1:207" s="115" customFormat="1" ht="30" customHeight="1" x14ac:dyDescent="0.25">
      <c r="A987" s="313">
        <v>763</v>
      </c>
      <c r="B987" s="331" t="s">
        <v>425</v>
      </c>
      <c r="C987" s="357">
        <v>1953</v>
      </c>
      <c r="D987" s="315" t="s">
        <v>141</v>
      </c>
      <c r="E987" s="357" t="s">
        <v>16</v>
      </c>
      <c r="F987" s="317">
        <v>2</v>
      </c>
      <c r="G987" s="317">
        <v>1</v>
      </c>
      <c r="H987" s="319">
        <v>835</v>
      </c>
      <c r="I987" s="311">
        <v>0</v>
      </c>
      <c r="J987" s="311">
        <v>704</v>
      </c>
      <c r="K987" s="224">
        <f t="shared" si="252"/>
        <v>130670.53</v>
      </c>
      <c r="L987" s="235">
        <v>0</v>
      </c>
      <c r="M987" s="235">
        <v>0</v>
      </c>
      <c r="N987" s="235">
        <v>0</v>
      </c>
      <c r="O987" s="217">
        <f>'[1]Прод. прилож (2)'!$D$282</f>
        <v>130670.53</v>
      </c>
      <c r="P987" s="235">
        <f t="shared" ref="P987:P1014" si="268">K987/H987</f>
        <v>156.49165269461076</v>
      </c>
      <c r="Q987" s="237">
        <v>9673</v>
      </c>
      <c r="R987" s="259" t="s">
        <v>33</v>
      </c>
      <c r="S987" s="142"/>
      <c r="V987" s="114"/>
      <c r="W987" s="114"/>
      <c r="X987" s="114"/>
      <c r="Y987" s="114"/>
      <c r="Z987" s="114"/>
      <c r="AA987" s="114"/>
      <c r="AB987" s="114"/>
      <c r="AC987" s="114"/>
      <c r="AD987" s="114"/>
      <c r="AE987" s="114"/>
      <c r="AF987" s="114"/>
      <c r="AG987" s="114"/>
      <c r="AH987" s="114"/>
      <c r="AI987" s="114"/>
      <c r="AJ987" s="114"/>
      <c r="AK987" s="114"/>
      <c r="AL987" s="114"/>
      <c r="AM987" s="114"/>
      <c r="AN987" s="114"/>
      <c r="AO987" s="114"/>
      <c r="AP987" s="114"/>
      <c r="AQ987" s="114"/>
      <c r="AR987" s="114"/>
      <c r="AS987" s="114"/>
      <c r="AT987" s="114"/>
      <c r="AU987" s="114"/>
      <c r="AV987" s="114"/>
      <c r="AW987" s="114"/>
      <c r="AX987" s="114"/>
      <c r="AY987" s="114"/>
      <c r="AZ987" s="114"/>
      <c r="BA987" s="114"/>
      <c r="BB987" s="114"/>
      <c r="BC987" s="114"/>
      <c r="BD987" s="114"/>
      <c r="BE987" s="114"/>
      <c r="BF987" s="114"/>
      <c r="BG987" s="114"/>
      <c r="BH987" s="114"/>
      <c r="BI987" s="114"/>
      <c r="BJ987" s="114"/>
      <c r="BK987" s="114"/>
      <c r="BL987" s="114"/>
      <c r="BM987" s="114"/>
      <c r="BN987" s="114"/>
      <c r="BO987" s="114"/>
      <c r="BP987" s="114"/>
      <c r="BQ987" s="114"/>
      <c r="BR987" s="114"/>
      <c r="BS987" s="114"/>
      <c r="BT987" s="114"/>
      <c r="BU987" s="114"/>
      <c r="BV987" s="114"/>
      <c r="BW987" s="114"/>
      <c r="BX987" s="114"/>
      <c r="BY987" s="114"/>
      <c r="BZ987" s="114"/>
      <c r="CA987" s="114"/>
      <c r="CB987" s="114"/>
      <c r="CC987" s="114"/>
      <c r="CD987" s="114"/>
      <c r="CE987" s="114"/>
      <c r="CF987" s="114"/>
      <c r="CG987" s="114"/>
      <c r="CH987" s="114"/>
      <c r="CI987" s="114"/>
      <c r="CJ987" s="114"/>
      <c r="CK987" s="114"/>
      <c r="CL987" s="114"/>
      <c r="CM987" s="114"/>
      <c r="CN987" s="114"/>
      <c r="CO987" s="114"/>
      <c r="CP987" s="114"/>
      <c r="CQ987" s="114"/>
      <c r="CR987" s="114"/>
      <c r="CS987" s="114"/>
      <c r="CT987" s="114"/>
      <c r="CU987" s="114"/>
      <c r="CV987" s="114"/>
      <c r="CW987" s="114"/>
      <c r="CX987" s="114"/>
      <c r="CY987" s="114"/>
      <c r="CZ987" s="114"/>
      <c r="DA987" s="114"/>
      <c r="DB987" s="114"/>
      <c r="DC987" s="114"/>
      <c r="DD987" s="114"/>
      <c r="DE987" s="114"/>
      <c r="DF987" s="114"/>
      <c r="DG987" s="114"/>
      <c r="DH987" s="114"/>
      <c r="DI987" s="114"/>
      <c r="DJ987" s="114"/>
      <c r="DK987" s="114"/>
      <c r="DL987" s="114"/>
      <c r="DM987" s="114"/>
      <c r="DN987" s="114"/>
      <c r="DO987" s="114"/>
      <c r="DP987" s="114"/>
      <c r="DQ987" s="114"/>
      <c r="DR987" s="114"/>
      <c r="DS987" s="114"/>
      <c r="DT987" s="114"/>
      <c r="DU987" s="114"/>
      <c r="DV987" s="114"/>
      <c r="DW987" s="114"/>
      <c r="DX987" s="114"/>
      <c r="DY987" s="114"/>
      <c r="DZ987" s="114"/>
      <c r="EA987" s="114"/>
      <c r="EB987" s="114"/>
      <c r="EC987" s="114"/>
      <c r="ED987" s="114"/>
      <c r="EE987" s="114"/>
      <c r="EF987" s="114"/>
      <c r="EG987" s="114"/>
      <c r="EH987" s="114"/>
      <c r="EI987" s="114"/>
      <c r="EJ987" s="114"/>
      <c r="EK987" s="114"/>
      <c r="EL987" s="114"/>
      <c r="EM987" s="114"/>
      <c r="EN987" s="114"/>
      <c r="EO987" s="114"/>
      <c r="EP987" s="114"/>
      <c r="EQ987" s="114"/>
      <c r="ER987" s="114"/>
      <c r="ES987" s="114"/>
      <c r="ET987" s="114"/>
      <c r="EU987" s="114"/>
      <c r="EV987" s="114"/>
      <c r="EW987" s="114"/>
      <c r="EX987" s="114"/>
      <c r="EY987" s="114"/>
      <c r="EZ987" s="114"/>
      <c r="FA987" s="114"/>
      <c r="FB987" s="114"/>
      <c r="FC987" s="114"/>
      <c r="FD987" s="114"/>
      <c r="FE987" s="114"/>
      <c r="FF987" s="114"/>
      <c r="FG987" s="114"/>
      <c r="FH987" s="114"/>
      <c r="FI987" s="114"/>
      <c r="FJ987" s="114"/>
      <c r="FK987" s="114"/>
      <c r="FL987" s="114"/>
      <c r="FM987" s="114"/>
      <c r="FN987" s="114"/>
      <c r="FO987" s="114"/>
      <c r="FP987" s="114"/>
      <c r="FQ987" s="114"/>
      <c r="FR987" s="114"/>
      <c r="FS987" s="114"/>
      <c r="FT987" s="114"/>
      <c r="FU987" s="114"/>
      <c r="FV987" s="114"/>
      <c r="FW987" s="114"/>
      <c r="FX987" s="114"/>
      <c r="FY987" s="114"/>
      <c r="FZ987" s="114"/>
      <c r="GA987" s="114"/>
      <c r="GB987" s="114"/>
      <c r="GC987" s="114"/>
      <c r="GD987" s="114"/>
      <c r="GE987" s="114"/>
      <c r="GF987" s="114"/>
      <c r="GG987" s="114"/>
      <c r="GH987" s="114"/>
      <c r="GI987" s="114"/>
      <c r="GJ987" s="114"/>
      <c r="GK987" s="114"/>
      <c r="GL987" s="114"/>
      <c r="GM987" s="114"/>
      <c r="GN987" s="114"/>
      <c r="GO987" s="114"/>
      <c r="GP987" s="114"/>
      <c r="GQ987" s="114"/>
      <c r="GR987" s="114"/>
      <c r="GS987" s="114"/>
      <c r="GT987" s="114"/>
      <c r="GU987" s="114"/>
      <c r="GV987" s="114"/>
      <c r="GW987" s="114"/>
      <c r="GX987" s="114"/>
      <c r="GY987" s="114"/>
    </row>
    <row r="988" spans="1:207" s="15" customFormat="1" ht="30" customHeight="1" x14ac:dyDescent="0.25">
      <c r="A988" s="356"/>
      <c r="B988" s="332"/>
      <c r="C988" s="358"/>
      <c r="D988" s="316"/>
      <c r="E988" s="358"/>
      <c r="F988" s="318"/>
      <c r="G988" s="318"/>
      <c r="H988" s="320"/>
      <c r="I988" s="312"/>
      <c r="J988" s="312"/>
      <c r="K988" s="231">
        <f t="shared" ref="K988" si="269">SUM(L988:O988)</f>
        <v>4669380.18</v>
      </c>
      <c r="L988" s="187">
        <v>0</v>
      </c>
      <c r="M988" s="187">
        <v>0</v>
      </c>
      <c r="N988" s="187">
        <v>0</v>
      </c>
      <c r="O988" s="39">
        <f>'[1]Прод. прилож (2)'!$D$825</f>
        <v>4669380.18</v>
      </c>
      <c r="P988" s="187">
        <f>K988/H987</f>
        <v>5592.072071856287</v>
      </c>
      <c r="Q988" s="41">
        <v>9673</v>
      </c>
      <c r="R988" s="57" t="s">
        <v>34</v>
      </c>
      <c r="V988" s="113"/>
      <c r="W988" s="113"/>
      <c r="X988" s="113"/>
      <c r="Y988" s="113"/>
      <c r="Z988" s="113"/>
      <c r="AA988" s="113"/>
      <c r="AB988" s="113"/>
      <c r="AC988" s="113"/>
      <c r="AD988" s="113"/>
      <c r="AE988" s="113"/>
      <c r="AF988" s="113"/>
      <c r="AG988" s="113"/>
      <c r="AH988" s="113"/>
      <c r="AI988" s="113"/>
      <c r="AJ988" s="113"/>
      <c r="AK988" s="113"/>
      <c r="AL988" s="113"/>
      <c r="AM988" s="113"/>
      <c r="AN988" s="113"/>
      <c r="AO988" s="113"/>
      <c r="AP988" s="113"/>
      <c r="AQ988" s="113"/>
      <c r="AR988" s="113"/>
      <c r="AS988" s="113"/>
      <c r="AT988" s="113"/>
      <c r="AU988" s="113"/>
      <c r="AV988" s="113"/>
      <c r="AW988" s="113"/>
      <c r="AX988" s="113"/>
      <c r="AY988" s="113"/>
      <c r="AZ988" s="113"/>
      <c r="BA988" s="113"/>
      <c r="BB988" s="113"/>
      <c r="BC988" s="113"/>
      <c r="BD988" s="113"/>
      <c r="BE988" s="113"/>
      <c r="BF988" s="113"/>
      <c r="BG988" s="113"/>
      <c r="BH988" s="113"/>
      <c r="BI988" s="113"/>
      <c r="BJ988" s="113"/>
      <c r="BK988" s="113"/>
      <c r="BL988" s="113"/>
      <c r="BM988" s="113"/>
      <c r="BN988" s="113"/>
      <c r="BO988" s="113"/>
      <c r="BP988" s="113"/>
      <c r="BQ988" s="113"/>
      <c r="BR988" s="113"/>
      <c r="BS988" s="113"/>
      <c r="BT988" s="113"/>
      <c r="BU988" s="113"/>
      <c r="BV988" s="113"/>
      <c r="BW988" s="113"/>
      <c r="BX988" s="113"/>
      <c r="BY988" s="113"/>
      <c r="BZ988" s="113"/>
      <c r="CA988" s="113"/>
      <c r="CB988" s="113"/>
      <c r="CC988" s="113"/>
      <c r="CD988" s="113"/>
      <c r="CE988" s="113"/>
      <c r="CF988" s="113"/>
      <c r="CG988" s="113"/>
      <c r="CH988" s="113"/>
      <c r="CI988" s="113"/>
      <c r="CJ988" s="113"/>
      <c r="CK988" s="113"/>
      <c r="CL988" s="113"/>
      <c r="CM988" s="113"/>
      <c r="CN988" s="113"/>
      <c r="CO988" s="113"/>
      <c r="CP988" s="113"/>
      <c r="CQ988" s="113"/>
      <c r="CR988" s="113"/>
      <c r="CS988" s="113"/>
      <c r="CT988" s="113"/>
      <c r="CU988" s="113"/>
      <c r="CV988" s="113"/>
      <c r="CW988" s="113"/>
      <c r="CX988" s="113"/>
      <c r="CY988" s="113"/>
      <c r="CZ988" s="113"/>
      <c r="DA988" s="113"/>
      <c r="DB988" s="113"/>
      <c r="DC988" s="113"/>
      <c r="DD988" s="113"/>
      <c r="DE988" s="113"/>
      <c r="DF988" s="113"/>
      <c r="DG988" s="113"/>
      <c r="DH988" s="113"/>
      <c r="DI988" s="113"/>
      <c r="DJ988" s="113"/>
      <c r="DK988" s="113"/>
      <c r="DL988" s="113"/>
      <c r="DM988" s="113"/>
      <c r="DN988" s="113"/>
      <c r="DO988" s="113"/>
      <c r="DP988" s="113"/>
      <c r="DQ988" s="113"/>
      <c r="DR988" s="113"/>
      <c r="DS988" s="113"/>
      <c r="DT988" s="113"/>
      <c r="DU988" s="113"/>
      <c r="DV988" s="113"/>
      <c r="DW988" s="113"/>
      <c r="DX988" s="113"/>
      <c r="DY988" s="113"/>
      <c r="DZ988" s="113"/>
      <c r="EA988" s="113"/>
      <c r="EB988" s="113"/>
      <c r="EC988" s="113"/>
      <c r="ED988" s="113"/>
      <c r="EE988" s="113"/>
      <c r="EF988" s="113"/>
      <c r="EG988" s="113"/>
      <c r="EH988" s="113"/>
      <c r="EI988" s="113"/>
      <c r="EJ988" s="113"/>
      <c r="EK988" s="113"/>
      <c r="EL988" s="113"/>
      <c r="EM988" s="113"/>
      <c r="EN988" s="113"/>
      <c r="EO988" s="113"/>
      <c r="EP988" s="113"/>
      <c r="EQ988" s="113"/>
      <c r="ER988" s="113"/>
      <c r="ES988" s="113"/>
      <c r="ET988" s="113"/>
      <c r="EU988" s="113"/>
      <c r="EV988" s="113"/>
      <c r="EW988" s="113"/>
      <c r="EX988" s="113"/>
      <c r="EY988" s="113"/>
      <c r="EZ988" s="113"/>
      <c r="FA988" s="113"/>
      <c r="FB988" s="113"/>
      <c r="FC988" s="113"/>
      <c r="FD988" s="113"/>
      <c r="FE988" s="113"/>
      <c r="FF988" s="113"/>
      <c r="FG988" s="113"/>
      <c r="FH988" s="113"/>
      <c r="FI988" s="113"/>
      <c r="FJ988" s="113"/>
      <c r="FK988" s="113"/>
      <c r="FL988" s="113"/>
      <c r="FM988" s="113"/>
      <c r="FN988" s="113"/>
      <c r="FO988" s="113"/>
      <c r="FP988" s="113"/>
      <c r="FQ988" s="113"/>
      <c r="FR988" s="113"/>
      <c r="FS988" s="113"/>
      <c r="FT988" s="113"/>
      <c r="FU988" s="113"/>
      <c r="FV988" s="113"/>
      <c r="FW988" s="113"/>
      <c r="FX988" s="113"/>
      <c r="FY988" s="113"/>
      <c r="FZ988" s="113"/>
      <c r="GA988" s="113"/>
      <c r="GB988" s="113"/>
      <c r="GC988" s="113"/>
      <c r="GD988" s="113"/>
      <c r="GE988" s="113"/>
      <c r="GF988" s="113"/>
      <c r="GG988" s="113"/>
      <c r="GH988" s="113"/>
      <c r="GI988" s="113"/>
      <c r="GJ988" s="113"/>
      <c r="GK988" s="113"/>
      <c r="GL988" s="113"/>
      <c r="GM988" s="113"/>
      <c r="GN988" s="113"/>
      <c r="GO988" s="113"/>
      <c r="GP988" s="113"/>
      <c r="GQ988" s="113"/>
      <c r="GR988" s="113"/>
      <c r="GS988" s="113"/>
      <c r="GT988" s="113"/>
      <c r="GU988" s="113"/>
      <c r="GV988" s="113"/>
      <c r="GW988" s="113"/>
      <c r="GX988" s="113"/>
      <c r="GY988" s="113"/>
    </row>
    <row r="989" spans="1:207" s="113" customFormat="1" ht="30" customHeight="1" x14ac:dyDescent="0.25">
      <c r="A989" s="228">
        <v>764</v>
      </c>
      <c r="B989" s="78" t="s">
        <v>426</v>
      </c>
      <c r="C989" s="47">
        <v>1962</v>
      </c>
      <c r="D989" s="229" t="s">
        <v>141</v>
      </c>
      <c r="E989" s="47" t="s">
        <v>16</v>
      </c>
      <c r="F989" s="26">
        <v>2</v>
      </c>
      <c r="G989" s="26">
        <v>2</v>
      </c>
      <c r="H989" s="39">
        <v>441.6</v>
      </c>
      <c r="I989" s="116">
        <v>0</v>
      </c>
      <c r="J989" s="39">
        <v>398.1</v>
      </c>
      <c r="K989" s="231">
        <f t="shared" si="252"/>
        <v>1798642.01</v>
      </c>
      <c r="L989" s="187">
        <v>0</v>
      </c>
      <c r="M989" s="187">
        <v>0</v>
      </c>
      <c r="N989" s="187">
        <v>0</v>
      </c>
      <c r="O989" s="39">
        <f>'[1]Прод. прилож (2)'!$D$283</f>
        <v>1798642.01</v>
      </c>
      <c r="P989" s="187">
        <f t="shared" si="268"/>
        <v>4073.0117980072464</v>
      </c>
      <c r="Q989" s="41">
        <v>9673</v>
      </c>
      <c r="R989" s="57" t="s">
        <v>33</v>
      </c>
      <c r="S989" s="137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5"/>
      <c r="DA989" s="15"/>
      <c r="DB989" s="15"/>
      <c r="DC989" s="15"/>
      <c r="DD989" s="15"/>
      <c r="DE989" s="15"/>
      <c r="DF989" s="15"/>
      <c r="DG989" s="15"/>
      <c r="DH989" s="15"/>
      <c r="DI989" s="15"/>
      <c r="DJ989" s="15"/>
      <c r="DK989" s="15"/>
      <c r="DL989" s="15"/>
      <c r="DM989" s="15"/>
      <c r="DN989" s="15"/>
      <c r="DO989" s="15"/>
      <c r="DP989" s="15"/>
      <c r="DQ989" s="15"/>
      <c r="DR989" s="15"/>
      <c r="DS989" s="15"/>
      <c r="DT989" s="15"/>
      <c r="DU989" s="15"/>
      <c r="DV989" s="15"/>
      <c r="DW989" s="15"/>
      <c r="DX989" s="15"/>
      <c r="DY989" s="15"/>
      <c r="DZ989" s="15"/>
      <c r="EA989" s="15"/>
      <c r="EB989" s="15"/>
      <c r="EC989" s="15"/>
      <c r="ED989" s="15"/>
      <c r="EE989" s="15"/>
      <c r="EF989" s="15"/>
      <c r="EG989" s="15"/>
      <c r="EH989" s="15"/>
      <c r="EI989" s="15"/>
      <c r="EJ989" s="15"/>
      <c r="EK989" s="15"/>
      <c r="EL989" s="15"/>
      <c r="EM989" s="15"/>
      <c r="EN989" s="15"/>
      <c r="EO989" s="15"/>
      <c r="EP989" s="15"/>
      <c r="EQ989" s="15"/>
      <c r="ER989" s="15"/>
      <c r="ES989" s="15"/>
      <c r="ET989" s="15"/>
      <c r="EU989" s="15"/>
      <c r="EV989" s="15"/>
      <c r="EW989" s="15"/>
      <c r="EX989" s="15"/>
      <c r="EY989" s="15"/>
      <c r="EZ989" s="15"/>
      <c r="FA989" s="15"/>
      <c r="FB989" s="15"/>
      <c r="FC989" s="15"/>
      <c r="FD989" s="15"/>
      <c r="FE989" s="15"/>
      <c r="FF989" s="15"/>
      <c r="FG989" s="15"/>
      <c r="FH989" s="15"/>
      <c r="FI989" s="15"/>
      <c r="FJ989" s="15"/>
      <c r="FK989" s="15"/>
      <c r="FL989" s="15"/>
      <c r="FM989" s="15"/>
      <c r="FN989" s="15"/>
      <c r="FO989" s="15"/>
      <c r="FP989" s="15"/>
      <c r="FQ989" s="15"/>
      <c r="FR989" s="15"/>
      <c r="FS989" s="15"/>
      <c r="FT989" s="15"/>
      <c r="FU989" s="15"/>
      <c r="FV989" s="15"/>
      <c r="FW989" s="15"/>
      <c r="FX989" s="15"/>
      <c r="FY989" s="15"/>
      <c r="FZ989" s="15"/>
      <c r="GA989" s="15"/>
      <c r="GB989" s="15"/>
      <c r="GC989" s="15"/>
      <c r="GD989" s="15"/>
      <c r="GE989" s="15"/>
      <c r="GF989" s="15"/>
      <c r="GG989" s="15"/>
      <c r="GH989" s="15"/>
      <c r="GI989" s="15"/>
      <c r="GJ989" s="15"/>
      <c r="GK989" s="15"/>
      <c r="GL989" s="15"/>
      <c r="GM989" s="15"/>
      <c r="GN989" s="15"/>
      <c r="GO989" s="15"/>
      <c r="GP989" s="15"/>
      <c r="GQ989" s="15"/>
      <c r="GR989" s="15"/>
      <c r="GS989" s="15"/>
      <c r="GT989" s="15"/>
      <c r="GU989" s="15"/>
      <c r="GV989" s="15"/>
      <c r="GW989" s="15"/>
      <c r="GX989" s="15"/>
      <c r="GY989" s="15"/>
    </row>
    <row r="990" spans="1:207" s="113" customFormat="1" ht="30" customHeight="1" x14ac:dyDescent="0.25">
      <c r="A990" s="228">
        <v>765</v>
      </c>
      <c r="B990" s="78" t="s">
        <v>1192</v>
      </c>
      <c r="C990" s="47">
        <v>1979</v>
      </c>
      <c r="D990" s="229" t="s">
        <v>141</v>
      </c>
      <c r="E990" s="47" t="s">
        <v>18</v>
      </c>
      <c r="F990" s="26">
        <v>5</v>
      </c>
      <c r="G990" s="26">
        <v>4</v>
      </c>
      <c r="H990" s="39">
        <v>4947.03</v>
      </c>
      <c r="I990" s="116">
        <v>0</v>
      </c>
      <c r="J990" s="39">
        <v>4947.03</v>
      </c>
      <c r="K990" s="231">
        <f>SUM(L990:O990)</f>
        <v>4958804.78</v>
      </c>
      <c r="L990" s="187">
        <v>0</v>
      </c>
      <c r="M990" s="187">
        <v>0</v>
      </c>
      <c r="N990" s="187">
        <v>0</v>
      </c>
      <c r="O990" s="39">
        <f>'[1]Прод. прилож (2)'!$D$826</f>
        <v>4958804.78</v>
      </c>
      <c r="P990" s="187">
        <f t="shared" si="268"/>
        <v>1002.3801715372659</v>
      </c>
      <c r="Q990" s="41">
        <v>9673</v>
      </c>
      <c r="R990" s="57" t="s">
        <v>34</v>
      </c>
      <c r="S990" s="46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5"/>
      <c r="DA990" s="15"/>
      <c r="DB990" s="15"/>
      <c r="DC990" s="15"/>
      <c r="DD990" s="15"/>
      <c r="DE990" s="15"/>
      <c r="DF990" s="15"/>
      <c r="DG990" s="15"/>
      <c r="DH990" s="15"/>
      <c r="DI990" s="15"/>
      <c r="DJ990" s="15"/>
      <c r="DK990" s="15"/>
      <c r="DL990" s="15"/>
      <c r="DM990" s="15"/>
      <c r="DN990" s="15"/>
      <c r="DO990" s="15"/>
      <c r="DP990" s="15"/>
      <c r="DQ990" s="15"/>
      <c r="DR990" s="15"/>
      <c r="DS990" s="15"/>
      <c r="DT990" s="15"/>
      <c r="DU990" s="15"/>
      <c r="DV990" s="15"/>
      <c r="DW990" s="15"/>
      <c r="DX990" s="15"/>
      <c r="DY990" s="15"/>
      <c r="DZ990" s="15"/>
      <c r="EA990" s="15"/>
      <c r="EB990" s="15"/>
      <c r="EC990" s="15"/>
      <c r="ED990" s="15"/>
      <c r="EE990" s="15"/>
      <c r="EF990" s="15"/>
      <c r="EG990" s="15"/>
      <c r="EH990" s="15"/>
      <c r="EI990" s="15"/>
      <c r="EJ990" s="15"/>
      <c r="EK990" s="15"/>
      <c r="EL990" s="15"/>
      <c r="EM990" s="15"/>
      <c r="EN990" s="15"/>
      <c r="EO990" s="15"/>
      <c r="EP990" s="15"/>
      <c r="EQ990" s="15"/>
      <c r="ER990" s="15"/>
      <c r="ES990" s="15"/>
      <c r="ET990" s="15"/>
      <c r="EU990" s="15"/>
      <c r="EV990" s="15"/>
      <c r="EW990" s="15"/>
      <c r="EX990" s="15"/>
      <c r="EY990" s="15"/>
      <c r="EZ990" s="15"/>
      <c r="FA990" s="15"/>
      <c r="FB990" s="15"/>
      <c r="FC990" s="15"/>
      <c r="FD990" s="15"/>
      <c r="FE990" s="15"/>
      <c r="FF990" s="15"/>
      <c r="FG990" s="15"/>
      <c r="FH990" s="15"/>
      <c r="FI990" s="15"/>
      <c r="FJ990" s="15"/>
      <c r="FK990" s="15"/>
      <c r="FL990" s="15"/>
      <c r="FM990" s="15"/>
      <c r="FN990" s="15"/>
      <c r="FO990" s="15"/>
      <c r="FP990" s="15"/>
      <c r="FQ990" s="15"/>
      <c r="FR990" s="15"/>
      <c r="FS990" s="15"/>
      <c r="FT990" s="15"/>
      <c r="FU990" s="15"/>
      <c r="FV990" s="15"/>
      <c r="FW990" s="15"/>
      <c r="FX990" s="15"/>
      <c r="FY990" s="15"/>
      <c r="FZ990" s="15"/>
      <c r="GA990" s="15"/>
      <c r="GB990" s="15"/>
      <c r="GC990" s="15"/>
      <c r="GD990" s="15"/>
      <c r="GE990" s="15"/>
      <c r="GF990" s="15"/>
      <c r="GG990" s="15"/>
      <c r="GH990" s="15"/>
      <c r="GI990" s="15"/>
      <c r="GJ990" s="15"/>
      <c r="GK990" s="15"/>
      <c r="GL990" s="15"/>
      <c r="GM990" s="15"/>
      <c r="GN990" s="15"/>
      <c r="GO990" s="15"/>
      <c r="GP990" s="15"/>
      <c r="GQ990" s="15"/>
      <c r="GR990" s="15"/>
      <c r="GS990" s="15"/>
      <c r="GT990" s="15"/>
      <c r="GU990" s="15"/>
      <c r="GV990" s="15"/>
      <c r="GW990" s="15"/>
      <c r="GX990" s="15"/>
      <c r="GY990" s="15"/>
    </row>
    <row r="991" spans="1:207" s="113" customFormat="1" ht="30" customHeight="1" x14ac:dyDescent="0.25">
      <c r="A991" s="228">
        <v>766</v>
      </c>
      <c r="B991" s="78" t="s">
        <v>1394</v>
      </c>
      <c r="C991" s="47">
        <v>1990</v>
      </c>
      <c r="D991" s="229" t="s">
        <v>141</v>
      </c>
      <c r="E991" s="47" t="s">
        <v>16</v>
      </c>
      <c r="F991" s="26">
        <v>9</v>
      </c>
      <c r="G991" s="26">
        <v>2</v>
      </c>
      <c r="H991" s="39">
        <v>7900.15</v>
      </c>
      <c r="I991" s="116">
        <v>0</v>
      </c>
      <c r="J991" s="39">
        <v>4010</v>
      </c>
      <c r="K991" s="231">
        <f>SUM(L991:O991)</f>
        <v>6034953.5300000003</v>
      </c>
      <c r="L991" s="187">
        <v>0</v>
      </c>
      <c r="M991" s="39">
        <f>'[2]Прод. прилож (2)'!$D$1465</f>
        <v>6034953.5300000003</v>
      </c>
      <c r="N991" s="187">
        <v>0</v>
      </c>
      <c r="O991" s="39">
        <v>0</v>
      </c>
      <c r="P991" s="187">
        <f t="shared" si="268"/>
        <v>763.90366385448385</v>
      </c>
      <c r="Q991" s="41">
        <v>9673</v>
      </c>
      <c r="R991" s="57" t="s">
        <v>35</v>
      </c>
      <c r="S991" s="46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5"/>
      <c r="CY991" s="15"/>
      <c r="CZ991" s="15"/>
      <c r="DA991" s="15"/>
      <c r="DB991" s="15"/>
      <c r="DC991" s="15"/>
      <c r="DD991" s="15"/>
      <c r="DE991" s="15"/>
      <c r="DF991" s="15"/>
      <c r="DG991" s="15"/>
      <c r="DH991" s="15"/>
      <c r="DI991" s="15"/>
      <c r="DJ991" s="15"/>
      <c r="DK991" s="15"/>
      <c r="DL991" s="15"/>
      <c r="DM991" s="15"/>
      <c r="DN991" s="15"/>
      <c r="DO991" s="15"/>
      <c r="DP991" s="15"/>
      <c r="DQ991" s="15"/>
      <c r="DR991" s="15"/>
      <c r="DS991" s="15"/>
      <c r="DT991" s="15"/>
      <c r="DU991" s="15"/>
      <c r="DV991" s="15"/>
      <c r="DW991" s="15"/>
      <c r="DX991" s="15"/>
      <c r="DY991" s="15"/>
      <c r="DZ991" s="15"/>
      <c r="EA991" s="15"/>
      <c r="EB991" s="15"/>
      <c r="EC991" s="15"/>
      <c r="ED991" s="15"/>
      <c r="EE991" s="15"/>
      <c r="EF991" s="15"/>
      <c r="EG991" s="15"/>
      <c r="EH991" s="15"/>
      <c r="EI991" s="15"/>
      <c r="EJ991" s="15"/>
      <c r="EK991" s="15"/>
      <c r="EL991" s="15"/>
      <c r="EM991" s="15"/>
      <c r="EN991" s="15"/>
      <c r="EO991" s="15"/>
      <c r="EP991" s="15"/>
      <c r="EQ991" s="15"/>
      <c r="ER991" s="15"/>
      <c r="ES991" s="15"/>
      <c r="ET991" s="15"/>
      <c r="EU991" s="15"/>
      <c r="EV991" s="15"/>
      <c r="EW991" s="15"/>
      <c r="EX991" s="15"/>
      <c r="EY991" s="15"/>
      <c r="EZ991" s="15"/>
      <c r="FA991" s="15"/>
      <c r="FB991" s="15"/>
      <c r="FC991" s="15"/>
      <c r="FD991" s="15"/>
      <c r="FE991" s="15"/>
      <c r="FF991" s="15"/>
      <c r="FG991" s="15"/>
      <c r="FH991" s="15"/>
      <c r="FI991" s="15"/>
      <c r="FJ991" s="15"/>
      <c r="FK991" s="15"/>
      <c r="FL991" s="15"/>
      <c r="FM991" s="15"/>
      <c r="FN991" s="15"/>
      <c r="FO991" s="15"/>
      <c r="FP991" s="15"/>
      <c r="FQ991" s="15"/>
      <c r="FR991" s="15"/>
      <c r="FS991" s="15"/>
      <c r="FT991" s="15"/>
      <c r="FU991" s="15"/>
      <c r="FV991" s="15"/>
      <c r="FW991" s="15"/>
      <c r="FX991" s="15"/>
      <c r="FY991" s="15"/>
      <c r="FZ991" s="15"/>
      <c r="GA991" s="15"/>
      <c r="GB991" s="15"/>
      <c r="GC991" s="15"/>
      <c r="GD991" s="15"/>
      <c r="GE991" s="15"/>
      <c r="GF991" s="15"/>
      <c r="GG991" s="15"/>
      <c r="GH991" s="15"/>
      <c r="GI991" s="15"/>
      <c r="GJ991" s="15"/>
      <c r="GK991" s="15"/>
      <c r="GL991" s="15"/>
      <c r="GM991" s="15"/>
      <c r="GN991" s="15"/>
      <c r="GO991" s="15"/>
      <c r="GP991" s="15"/>
      <c r="GQ991" s="15"/>
      <c r="GR991" s="15"/>
      <c r="GS991" s="15"/>
      <c r="GT991" s="15"/>
      <c r="GU991" s="15"/>
      <c r="GV991" s="15"/>
      <c r="GW991" s="15"/>
      <c r="GX991" s="15"/>
      <c r="GY991" s="15"/>
    </row>
    <row r="992" spans="1:207" s="113" customFormat="1" ht="30" customHeight="1" x14ac:dyDescent="0.25">
      <c r="A992" s="228">
        <v>767</v>
      </c>
      <c r="B992" s="78" t="s">
        <v>1193</v>
      </c>
      <c r="C992" s="47">
        <v>1993</v>
      </c>
      <c r="D992" s="229" t="s">
        <v>141</v>
      </c>
      <c r="E992" s="47" t="s">
        <v>18</v>
      </c>
      <c r="F992" s="26">
        <v>9</v>
      </c>
      <c r="G992" s="26">
        <v>1</v>
      </c>
      <c r="H992" s="39">
        <v>7433.2</v>
      </c>
      <c r="I992" s="116">
        <v>0</v>
      </c>
      <c r="J992" s="39">
        <v>7433.2</v>
      </c>
      <c r="K992" s="231">
        <f>SUM(L992:O992)</f>
        <v>4205908.8</v>
      </c>
      <c r="L992" s="187">
        <v>0</v>
      </c>
      <c r="M992" s="187">
        <v>0</v>
      </c>
      <c r="N992" s="187">
        <v>0</v>
      </c>
      <c r="O992" s="39">
        <f>'[1]Прод. прилож (2)'!$D$827</f>
        <v>4205908.8</v>
      </c>
      <c r="P992" s="187">
        <f t="shared" si="268"/>
        <v>565.82747672603989</v>
      </c>
      <c r="Q992" s="41">
        <v>9673</v>
      </c>
      <c r="R992" s="57" t="s">
        <v>34</v>
      </c>
      <c r="S992" s="46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5"/>
      <c r="DC992" s="15"/>
      <c r="DD992" s="15"/>
      <c r="DE992" s="15"/>
      <c r="DF992" s="15"/>
      <c r="DG992" s="15"/>
      <c r="DH992" s="15"/>
      <c r="DI992" s="15"/>
      <c r="DJ992" s="15"/>
      <c r="DK992" s="15"/>
      <c r="DL992" s="15"/>
      <c r="DM992" s="15"/>
      <c r="DN992" s="15"/>
      <c r="DO992" s="15"/>
      <c r="DP992" s="15"/>
      <c r="DQ992" s="15"/>
      <c r="DR992" s="15"/>
      <c r="DS992" s="15"/>
      <c r="DT992" s="15"/>
      <c r="DU992" s="15"/>
      <c r="DV992" s="15"/>
      <c r="DW992" s="15"/>
      <c r="DX992" s="15"/>
      <c r="DY992" s="15"/>
      <c r="DZ992" s="15"/>
      <c r="EA992" s="15"/>
      <c r="EB992" s="15"/>
      <c r="EC992" s="15"/>
      <c r="ED992" s="15"/>
      <c r="EE992" s="15"/>
      <c r="EF992" s="15"/>
      <c r="EG992" s="15"/>
      <c r="EH992" s="15"/>
      <c r="EI992" s="15"/>
      <c r="EJ992" s="15"/>
      <c r="EK992" s="15"/>
      <c r="EL992" s="15"/>
      <c r="EM992" s="15"/>
      <c r="EN992" s="15"/>
      <c r="EO992" s="15"/>
      <c r="EP992" s="15"/>
      <c r="EQ992" s="15"/>
      <c r="ER992" s="15"/>
      <c r="ES992" s="15"/>
      <c r="ET992" s="15"/>
      <c r="EU992" s="15"/>
      <c r="EV992" s="15"/>
      <c r="EW992" s="15"/>
      <c r="EX992" s="15"/>
      <c r="EY992" s="15"/>
      <c r="EZ992" s="15"/>
      <c r="FA992" s="15"/>
      <c r="FB992" s="15"/>
      <c r="FC992" s="15"/>
      <c r="FD992" s="15"/>
      <c r="FE992" s="15"/>
      <c r="FF992" s="15"/>
      <c r="FG992" s="15"/>
      <c r="FH992" s="15"/>
      <c r="FI992" s="15"/>
      <c r="FJ992" s="15"/>
      <c r="FK992" s="15"/>
      <c r="FL992" s="15"/>
      <c r="FM992" s="15"/>
      <c r="FN992" s="15"/>
      <c r="FO992" s="15"/>
      <c r="FP992" s="15"/>
      <c r="FQ992" s="15"/>
      <c r="FR992" s="15"/>
      <c r="FS992" s="15"/>
      <c r="FT992" s="15"/>
      <c r="FU992" s="15"/>
      <c r="FV992" s="15"/>
      <c r="FW992" s="15"/>
      <c r="FX992" s="15"/>
      <c r="FY992" s="15"/>
      <c r="FZ992" s="15"/>
      <c r="GA992" s="15"/>
      <c r="GB992" s="15"/>
      <c r="GC992" s="15"/>
      <c r="GD992" s="15"/>
      <c r="GE992" s="15"/>
      <c r="GF992" s="15"/>
      <c r="GG992" s="15"/>
      <c r="GH992" s="15"/>
      <c r="GI992" s="15"/>
      <c r="GJ992" s="15"/>
      <c r="GK992" s="15"/>
      <c r="GL992" s="15"/>
      <c r="GM992" s="15"/>
      <c r="GN992" s="15"/>
      <c r="GO992" s="15"/>
      <c r="GP992" s="15"/>
      <c r="GQ992" s="15"/>
      <c r="GR992" s="15"/>
      <c r="GS992" s="15"/>
      <c r="GT992" s="15"/>
      <c r="GU992" s="15"/>
      <c r="GV992" s="15"/>
      <c r="GW992" s="15"/>
      <c r="GX992" s="15"/>
      <c r="GY992" s="15"/>
    </row>
    <row r="993" spans="1:207" s="113" customFormat="1" ht="30" customHeight="1" x14ac:dyDescent="0.25">
      <c r="A993" s="228">
        <v>768</v>
      </c>
      <c r="B993" s="78" t="s">
        <v>1153</v>
      </c>
      <c r="C993" s="229">
        <v>1986</v>
      </c>
      <c r="D993" s="229" t="s">
        <v>141</v>
      </c>
      <c r="E993" s="229" t="s">
        <v>18</v>
      </c>
      <c r="F993" s="230">
        <v>9</v>
      </c>
      <c r="G993" s="230">
        <v>4</v>
      </c>
      <c r="H993" s="41">
        <v>9708</v>
      </c>
      <c r="I993" s="122">
        <v>0</v>
      </c>
      <c r="J993" s="39">
        <v>9708</v>
      </c>
      <c r="K993" s="231">
        <f>L993+M993+N993+O993</f>
        <v>13941921.51</v>
      </c>
      <c r="L993" s="39">
        <v>0</v>
      </c>
      <c r="M993" s="39">
        <v>0</v>
      </c>
      <c r="N993" s="39">
        <v>0</v>
      </c>
      <c r="O993" s="187">
        <f>'[1]Прод. прилож (2)'!$D$828</f>
        <v>13941921.51</v>
      </c>
      <c r="P993" s="41">
        <f t="shared" ref="P993" si="270">K993/H993</f>
        <v>1436.1270611866501</v>
      </c>
      <c r="Q993" s="231">
        <v>9673</v>
      </c>
      <c r="R993" s="57" t="s">
        <v>34</v>
      </c>
      <c r="S993" s="88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  <c r="AL993" s="87"/>
      <c r="AM993" s="87"/>
      <c r="AN993" s="87"/>
      <c r="AO993" s="87"/>
      <c r="AP993" s="87"/>
      <c r="AQ993" s="87"/>
      <c r="AR993" s="87"/>
      <c r="AS993" s="87"/>
      <c r="AT993" s="87"/>
      <c r="AU993" s="87"/>
      <c r="AV993" s="87"/>
      <c r="AW993" s="87"/>
      <c r="AX993" s="87"/>
      <c r="AY993" s="87"/>
      <c r="AZ993" s="87"/>
      <c r="BA993" s="87"/>
      <c r="BB993" s="87"/>
      <c r="BC993" s="87"/>
      <c r="BD993" s="87"/>
      <c r="BE993" s="87"/>
      <c r="BF993" s="87"/>
      <c r="BG993" s="87"/>
      <c r="BH993" s="87"/>
      <c r="BI993" s="87"/>
      <c r="BJ993" s="87"/>
      <c r="BK993" s="87"/>
      <c r="BL993" s="87"/>
      <c r="BM993" s="87"/>
      <c r="BN993" s="87"/>
      <c r="BO993" s="87"/>
      <c r="BP993" s="87"/>
      <c r="BQ993" s="87"/>
      <c r="BR993" s="87"/>
      <c r="BS993" s="87"/>
      <c r="BT993" s="87"/>
      <c r="BU993" s="87"/>
      <c r="BV993" s="87"/>
      <c r="BW993" s="87"/>
      <c r="BX993" s="87"/>
      <c r="BY993" s="87"/>
      <c r="BZ993" s="87"/>
      <c r="CA993" s="87"/>
      <c r="CB993" s="87"/>
      <c r="CC993" s="87"/>
      <c r="CD993" s="87"/>
      <c r="CE993" s="87"/>
      <c r="CF993" s="87"/>
      <c r="CG993" s="87"/>
      <c r="CH993" s="87"/>
      <c r="CI993" s="87"/>
      <c r="CJ993" s="87"/>
      <c r="CK993" s="87"/>
      <c r="CL993" s="87"/>
      <c r="CM993" s="87"/>
      <c r="CN993" s="87"/>
      <c r="CO993" s="87"/>
      <c r="CP993" s="87"/>
      <c r="CQ993" s="87"/>
      <c r="CR993" s="87"/>
      <c r="CS993" s="87"/>
      <c r="CT993" s="87"/>
      <c r="CU993" s="87"/>
      <c r="CV993" s="87"/>
      <c r="CW993" s="87"/>
      <c r="CX993" s="87"/>
      <c r="CY993" s="87"/>
      <c r="CZ993" s="87"/>
      <c r="DA993" s="87"/>
      <c r="DB993" s="87"/>
      <c r="DC993" s="87"/>
      <c r="DD993" s="87"/>
      <c r="DE993" s="87"/>
      <c r="DF993" s="87"/>
      <c r="DG993" s="87"/>
      <c r="DH993" s="87"/>
      <c r="DI993" s="87"/>
      <c r="DJ993" s="87"/>
      <c r="DK993" s="87"/>
      <c r="DL993" s="87"/>
      <c r="DM993" s="87"/>
      <c r="DN993" s="87"/>
      <c r="DO993" s="87"/>
      <c r="DP993" s="87"/>
      <c r="DQ993" s="87"/>
      <c r="DR993" s="87"/>
      <c r="DS993" s="87"/>
      <c r="DT993" s="87"/>
      <c r="DU993" s="87"/>
      <c r="DV993" s="87"/>
      <c r="DW993" s="87"/>
      <c r="DX993" s="87"/>
      <c r="DY993" s="87"/>
      <c r="DZ993" s="87"/>
      <c r="EA993" s="87"/>
      <c r="EB993" s="87"/>
      <c r="EC993" s="87"/>
      <c r="ED993" s="87"/>
      <c r="EE993" s="87"/>
      <c r="EF993" s="87"/>
      <c r="EG993" s="87"/>
      <c r="EH993" s="87"/>
      <c r="EI993" s="87"/>
      <c r="EJ993" s="87"/>
      <c r="EK993" s="87"/>
      <c r="EL993" s="87"/>
      <c r="EM993" s="87"/>
      <c r="EN993" s="87"/>
      <c r="EO993" s="87"/>
      <c r="EP993" s="87"/>
      <c r="EQ993" s="87"/>
      <c r="ER993" s="87"/>
      <c r="ES993" s="87"/>
      <c r="ET993" s="87"/>
      <c r="EU993" s="87"/>
      <c r="EV993" s="87"/>
      <c r="EW993" s="87"/>
      <c r="EX993" s="87"/>
      <c r="EY993" s="87"/>
      <c r="EZ993" s="87"/>
      <c r="FA993" s="87"/>
      <c r="FB993" s="87"/>
      <c r="FC993" s="87"/>
      <c r="FD993" s="87"/>
      <c r="FE993" s="87"/>
      <c r="FF993" s="87"/>
      <c r="FG993" s="87"/>
      <c r="FH993" s="87"/>
      <c r="FI993" s="87"/>
      <c r="FJ993" s="87"/>
      <c r="FK993" s="87"/>
      <c r="FL993" s="87"/>
      <c r="FM993" s="87"/>
      <c r="FN993" s="87"/>
      <c r="FO993" s="87"/>
      <c r="FP993" s="87"/>
      <c r="FQ993" s="87"/>
      <c r="FR993" s="87"/>
      <c r="FS993" s="87"/>
      <c r="FT993" s="87"/>
      <c r="FU993" s="87"/>
      <c r="FV993" s="87"/>
      <c r="FW993" s="87"/>
      <c r="FX993" s="87"/>
      <c r="FY993" s="87"/>
      <c r="FZ993" s="87"/>
      <c r="GA993" s="87"/>
      <c r="GB993" s="87"/>
      <c r="GC993" s="87"/>
      <c r="GD993" s="87"/>
      <c r="GE993" s="87"/>
      <c r="GF993" s="87"/>
      <c r="GG993" s="87"/>
      <c r="GH993" s="87"/>
      <c r="GI993" s="87"/>
      <c r="GJ993" s="87"/>
      <c r="GK993" s="87"/>
      <c r="GL993" s="87"/>
      <c r="GM993" s="87"/>
      <c r="GN993" s="87"/>
      <c r="GO993" s="87"/>
      <c r="GP993" s="87"/>
      <c r="GQ993" s="87"/>
      <c r="GR993" s="87"/>
      <c r="GS993" s="87"/>
      <c r="GT993" s="87"/>
      <c r="GU993" s="87"/>
      <c r="GV993" s="87"/>
      <c r="GW993" s="87"/>
      <c r="GX993" s="87"/>
      <c r="GY993" s="87"/>
    </row>
    <row r="994" spans="1:207" s="113" customFormat="1" ht="30" customHeight="1" x14ac:dyDescent="0.25">
      <c r="A994" s="329">
        <v>769</v>
      </c>
      <c r="B994" s="327" t="s">
        <v>978</v>
      </c>
      <c r="C994" s="315">
        <v>1961</v>
      </c>
      <c r="D994" s="315" t="s">
        <v>141</v>
      </c>
      <c r="E994" s="315" t="s">
        <v>18</v>
      </c>
      <c r="F994" s="343">
        <v>9</v>
      </c>
      <c r="G994" s="343">
        <v>4</v>
      </c>
      <c r="H994" s="353">
        <v>8716.1</v>
      </c>
      <c r="I994" s="361">
        <v>0</v>
      </c>
      <c r="J994" s="319">
        <v>7753.4</v>
      </c>
      <c r="K994" s="231">
        <f t="shared" si="252"/>
        <v>4017979.39</v>
      </c>
      <c r="L994" s="39">
        <v>0</v>
      </c>
      <c r="M994" s="39">
        <v>0</v>
      </c>
      <c r="N994" s="39">
        <v>0</v>
      </c>
      <c r="O994" s="187">
        <f>'[1]Прод. прилож (2)'!$D$829</f>
        <v>4017979.39</v>
      </c>
      <c r="P994" s="41">
        <f t="shared" si="268"/>
        <v>460.98362685145878</v>
      </c>
      <c r="Q994" s="231">
        <v>9673</v>
      </c>
      <c r="R994" s="57" t="s">
        <v>34</v>
      </c>
      <c r="S994" s="88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  <c r="AL994" s="87"/>
      <c r="AM994" s="87"/>
      <c r="AN994" s="87"/>
      <c r="AO994" s="87"/>
      <c r="AP994" s="87"/>
      <c r="AQ994" s="87"/>
      <c r="AR994" s="87"/>
      <c r="AS994" s="87"/>
      <c r="AT994" s="87"/>
      <c r="AU994" s="87"/>
      <c r="AV994" s="87"/>
      <c r="AW994" s="87"/>
      <c r="AX994" s="87"/>
      <c r="AY994" s="87"/>
      <c r="AZ994" s="87"/>
      <c r="BA994" s="87"/>
      <c r="BB994" s="87"/>
      <c r="BC994" s="87"/>
      <c r="BD994" s="87"/>
      <c r="BE994" s="87"/>
      <c r="BF994" s="87"/>
      <c r="BG994" s="87"/>
      <c r="BH994" s="87"/>
      <c r="BI994" s="87"/>
      <c r="BJ994" s="87"/>
      <c r="BK994" s="87"/>
      <c r="BL994" s="87"/>
      <c r="BM994" s="87"/>
      <c r="BN994" s="87"/>
      <c r="BO994" s="87"/>
      <c r="BP994" s="87"/>
      <c r="BQ994" s="87"/>
      <c r="BR994" s="87"/>
      <c r="BS994" s="87"/>
      <c r="BT994" s="87"/>
      <c r="BU994" s="87"/>
      <c r="BV994" s="87"/>
      <c r="BW994" s="87"/>
      <c r="BX994" s="87"/>
      <c r="BY994" s="87"/>
      <c r="BZ994" s="87"/>
      <c r="CA994" s="87"/>
      <c r="CB994" s="87"/>
      <c r="CC994" s="87"/>
      <c r="CD994" s="87"/>
      <c r="CE994" s="87"/>
      <c r="CF994" s="87"/>
      <c r="CG994" s="87"/>
      <c r="CH994" s="87"/>
      <c r="CI994" s="87"/>
      <c r="CJ994" s="87"/>
      <c r="CK994" s="87"/>
      <c r="CL994" s="87"/>
      <c r="CM994" s="87"/>
      <c r="CN994" s="87"/>
      <c r="CO994" s="87"/>
      <c r="CP994" s="87"/>
      <c r="CQ994" s="87"/>
      <c r="CR994" s="87"/>
      <c r="CS994" s="87"/>
      <c r="CT994" s="87"/>
      <c r="CU994" s="87"/>
      <c r="CV994" s="87"/>
      <c r="CW994" s="87"/>
      <c r="CX994" s="87"/>
      <c r="CY994" s="87"/>
      <c r="CZ994" s="87"/>
      <c r="DA994" s="87"/>
      <c r="DB994" s="87"/>
      <c r="DC994" s="87"/>
      <c r="DD994" s="87"/>
      <c r="DE994" s="87"/>
      <c r="DF994" s="87"/>
      <c r="DG994" s="87"/>
      <c r="DH994" s="87"/>
      <c r="DI994" s="87"/>
      <c r="DJ994" s="87"/>
      <c r="DK994" s="87"/>
      <c r="DL994" s="87"/>
      <c r="DM994" s="87"/>
      <c r="DN994" s="87"/>
      <c r="DO994" s="87"/>
      <c r="DP994" s="87"/>
      <c r="DQ994" s="87"/>
      <c r="DR994" s="87"/>
      <c r="DS994" s="87"/>
      <c r="DT994" s="87"/>
      <c r="DU994" s="87"/>
      <c r="DV994" s="87"/>
      <c r="DW994" s="87"/>
      <c r="DX994" s="87"/>
      <c r="DY994" s="87"/>
      <c r="DZ994" s="87"/>
      <c r="EA994" s="87"/>
      <c r="EB994" s="87"/>
      <c r="EC994" s="87"/>
      <c r="ED994" s="87"/>
      <c r="EE994" s="87"/>
      <c r="EF994" s="87"/>
      <c r="EG994" s="87"/>
      <c r="EH994" s="87"/>
      <c r="EI994" s="87"/>
      <c r="EJ994" s="87"/>
      <c r="EK994" s="87"/>
      <c r="EL994" s="87"/>
      <c r="EM994" s="87"/>
      <c r="EN994" s="87"/>
      <c r="EO994" s="87"/>
      <c r="EP994" s="87"/>
      <c r="EQ994" s="87"/>
      <c r="ER994" s="87"/>
      <c r="ES994" s="87"/>
      <c r="ET994" s="87"/>
      <c r="EU994" s="87"/>
      <c r="EV994" s="87"/>
      <c r="EW994" s="87"/>
      <c r="EX994" s="87"/>
      <c r="EY994" s="87"/>
      <c r="EZ994" s="87"/>
      <c r="FA994" s="87"/>
      <c r="FB994" s="87"/>
      <c r="FC994" s="87"/>
      <c r="FD994" s="87"/>
      <c r="FE994" s="87"/>
      <c r="FF994" s="87"/>
      <c r="FG994" s="87"/>
      <c r="FH994" s="87"/>
      <c r="FI994" s="87"/>
      <c r="FJ994" s="87"/>
      <c r="FK994" s="87"/>
      <c r="FL994" s="87"/>
      <c r="FM994" s="87"/>
      <c r="FN994" s="87"/>
      <c r="FO994" s="87"/>
      <c r="FP994" s="87"/>
      <c r="FQ994" s="87"/>
      <c r="FR994" s="87"/>
      <c r="FS994" s="87"/>
      <c r="FT994" s="87"/>
      <c r="FU994" s="87"/>
      <c r="FV994" s="87"/>
      <c r="FW994" s="87"/>
      <c r="FX994" s="87"/>
      <c r="FY994" s="87"/>
      <c r="FZ994" s="87"/>
      <c r="GA994" s="87"/>
      <c r="GB994" s="87"/>
      <c r="GC994" s="87"/>
      <c r="GD994" s="87"/>
      <c r="GE994" s="87"/>
      <c r="GF994" s="87"/>
      <c r="GG994" s="87"/>
      <c r="GH994" s="87"/>
      <c r="GI994" s="87"/>
      <c r="GJ994" s="87"/>
      <c r="GK994" s="87"/>
      <c r="GL994" s="87"/>
      <c r="GM994" s="87"/>
      <c r="GN994" s="87"/>
      <c r="GO994" s="87"/>
      <c r="GP994" s="87"/>
      <c r="GQ994" s="87"/>
      <c r="GR994" s="87"/>
      <c r="GS994" s="87"/>
      <c r="GT994" s="87"/>
      <c r="GU994" s="87"/>
      <c r="GV994" s="87"/>
      <c r="GW994" s="87"/>
      <c r="GX994" s="87"/>
      <c r="GY994" s="87"/>
    </row>
    <row r="995" spans="1:207" s="113" customFormat="1" ht="30" customHeight="1" x14ac:dyDescent="0.25">
      <c r="A995" s="330"/>
      <c r="B995" s="328"/>
      <c r="C995" s="316"/>
      <c r="D995" s="316"/>
      <c r="E995" s="316"/>
      <c r="F995" s="344"/>
      <c r="G995" s="344"/>
      <c r="H995" s="354"/>
      <c r="I995" s="362"/>
      <c r="J995" s="320"/>
      <c r="K995" s="231">
        <f t="shared" ref="K995" si="271">SUM(L995:O995)</f>
        <v>11867060.359999999</v>
      </c>
      <c r="L995" s="39">
        <v>0</v>
      </c>
      <c r="M995" s="187">
        <f>'[2]Прод. прилож (2)'!$D$1466</f>
        <v>11867060.359999999</v>
      </c>
      <c r="N995" s="39">
        <v>0</v>
      </c>
      <c r="O995" s="187">
        <v>0</v>
      </c>
      <c r="P995" s="41">
        <f>K995/H994</f>
        <v>1361.5103498124161</v>
      </c>
      <c r="Q995" s="231">
        <v>9673</v>
      </c>
      <c r="R995" s="57" t="s">
        <v>35</v>
      </c>
      <c r="S995" s="88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  <c r="AL995" s="87"/>
      <c r="AM995" s="87"/>
      <c r="AN995" s="87"/>
      <c r="AO995" s="87"/>
      <c r="AP995" s="87"/>
      <c r="AQ995" s="87"/>
      <c r="AR995" s="87"/>
      <c r="AS995" s="87"/>
      <c r="AT995" s="87"/>
      <c r="AU995" s="87"/>
      <c r="AV995" s="87"/>
      <c r="AW995" s="87"/>
      <c r="AX995" s="87"/>
      <c r="AY995" s="87"/>
      <c r="AZ995" s="87"/>
      <c r="BA995" s="87"/>
      <c r="BB995" s="87"/>
      <c r="BC995" s="87"/>
      <c r="BD995" s="87"/>
      <c r="BE995" s="87"/>
      <c r="BF995" s="87"/>
      <c r="BG995" s="87"/>
      <c r="BH995" s="87"/>
      <c r="BI995" s="87"/>
      <c r="BJ995" s="87"/>
      <c r="BK995" s="87"/>
      <c r="BL995" s="87"/>
      <c r="BM995" s="87"/>
      <c r="BN995" s="87"/>
      <c r="BO995" s="87"/>
      <c r="BP995" s="87"/>
      <c r="BQ995" s="87"/>
      <c r="BR995" s="87"/>
      <c r="BS995" s="87"/>
      <c r="BT995" s="87"/>
      <c r="BU995" s="87"/>
      <c r="BV995" s="87"/>
      <c r="BW995" s="87"/>
      <c r="BX995" s="87"/>
      <c r="BY995" s="87"/>
      <c r="BZ995" s="87"/>
      <c r="CA995" s="87"/>
      <c r="CB995" s="87"/>
      <c r="CC995" s="87"/>
      <c r="CD995" s="87"/>
      <c r="CE995" s="87"/>
      <c r="CF995" s="87"/>
      <c r="CG995" s="87"/>
      <c r="CH995" s="87"/>
      <c r="CI995" s="87"/>
      <c r="CJ995" s="87"/>
      <c r="CK995" s="87"/>
      <c r="CL995" s="87"/>
      <c r="CM995" s="87"/>
      <c r="CN995" s="87"/>
      <c r="CO995" s="87"/>
      <c r="CP995" s="87"/>
      <c r="CQ995" s="87"/>
      <c r="CR995" s="87"/>
      <c r="CS995" s="87"/>
      <c r="CT995" s="87"/>
      <c r="CU995" s="87"/>
      <c r="CV995" s="87"/>
      <c r="CW995" s="87"/>
      <c r="CX995" s="87"/>
      <c r="CY995" s="87"/>
      <c r="CZ995" s="87"/>
      <c r="DA995" s="87"/>
      <c r="DB995" s="87"/>
      <c r="DC995" s="87"/>
      <c r="DD995" s="87"/>
      <c r="DE995" s="87"/>
      <c r="DF995" s="87"/>
      <c r="DG995" s="87"/>
      <c r="DH995" s="87"/>
      <c r="DI995" s="87"/>
      <c r="DJ995" s="87"/>
      <c r="DK995" s="87"/>
      <c r="DL995" s="87"/>
      <c r="DM995" s="87"/>
      <c r="DN995" s="87"/>
      <c r="DO995" s="87"/>
      <c r="DP995" s="87"/>
      <c r="DQ995" s="87"/>
      <c r="DR995" s="87"/>
      <c r="DS995" s="87"/>
      <c r="DT995" s="87"/>
      <c r="DU995" s="87"/>
      <c r="DV995" s="87"/>
      <c r="DW995" s="87"/>
      <c r="DX995" s="87"/>
      <c r="DY995" s="87"/>
      <c r="DZ995" s="87"/>
      <c r="EA995" s="87"/>
      <c r="EB995" s="87"/>
      <c r="EC995" s="87"/>
      <c r="ED995" s="87"/>
      <c r="EE995" s="87"/>
      <c r="EF995" s="87"/>
      <c r="EG995" s="87"/>
      <c r="EH995" s="87"/>
      <c r="EI995" s="87"/>
      <c r="EJ995" s="87"/>
      <c r="EK995" s="87"/>
      <c r="EL995" s="87"/>
      <c r="EM995" s="87"/>
      <c r="EN995" s="87"/>
      <c r="EO995" s="87"/>
      <c r="EP995" s="87"/>
      <c r="EQ995" s="87"/>
      <c r="ER995" s="87"/>
      <c r="ES995" s="87"/>
      <c r="ET995" s="87"/>
      <c r="EU995" s="87"/>
      <c r="EV995" s="87"/>
      <c r="EW995" s="87"/>
      <c r="EX995" s="87"/>
      <c r="EY995" s="87"/>
      <c r="EZ995" s="87"/>
      <c r="FA995" s="87"/>
      <c r="FB995" s="87"/>
      <c r="FC995" s="87"/>
      <c r="FD995" s="87"/>
      <c r="FE995" s="87"/>
      <c r="FF995" s="87"/>
      <c r="FG995" s="87"/>
      <c r="FH995" s="87"/>
      <c r="FI995" s="87"/>
      <c r="FJ995" s="87"/>
      <c r="FK995" s="87"/>
      <c r="FL995" s="87"/>
      <c r="FM995" s="87"/>
      <c r="FN995" s="87"/>
      <c r="FO995" s="87"/>
      <c r="FP995" s="87"/>
      <c r="FQ995" s="87"/>
      <c r="FR995" s="87"/>
      <c r="FS995" s="87"/>
      <c r="FT995" s="87"/>
      <c r="FU995" s="87"/>
      <c r="FV995" s="87"/>
      <c r="FW995" s="87"/>
      <c r="FX995" s="87"/>
      <c r="FY995" s="87"/>
      <c r="FZ995" s="87"/>
      <c r="GA995" s="87"/>
      <c r="GB995" s="87"/>
      <c r="GC995" s="87"/>
      <c r="GD995" s="87"/>
      <c r="GE995" s="87"/>
      <c r="GF995" s="87"/>
      <c r="GG995" s="87"/>
      <c r="GH995" s="87"/>
      <c r="GI995" s="87"/>
      <c r="GJ995" s="87"/>
      <c r="GK995" s="87"/>
      <c r="GL995" s="87"/>
      <c r="GM995" s="87"/>
      <c r="GN995" s="87"/>
      <c r="GO995" s="87"/>
      <c r="GP995" s="87"/>
      <c r="GQ995" s="87"/>
      <c r="GR995" s="87"/>
      <c r="GS995" s="87"/>
      <c r="GT995" s="87"/>
      <c r="GU995" s="87"/>
      <c r="GV995" s="87"/>
      <c r="GW995" s="87"/>
      <c r="GX995" s="87"/>
      <c r="GY995" s="87"/>
    </row>
    <row r="996" spans="1:207" s="15" customFormat="1" ht="30" customHeight="1" x14ac:dyDescent="0.25">
      <c r="A996" s="228">
        <v>770</v>
      </c>
      <c r="B996" s="78" t="s">
        <v>427</v>
      </c>
      <c r="C996" s="47">
        <v>1966</v>
      </c>
      <c r="D996" s="229" t="s">
        <v>141</v>
      </c>
      <c r="E996" s="47" t="s">
        <v>16</v>
      </c>
      <c r="F996" s="184">
        <v>5</v>
      </c>
      <c r="G996" s="184">
        <v>4</v>
      </c>
      <c r="H996" s="39">
        <v>5229.17</v>
      </c>
      <c r="I996" s="39">
        <v>741.9</v>
      </c>
      <c r="J996" s="39">
        <v>2528.4699999999998</v>
      </c>
      <c r="K996" s="231">
        <f t="shared" si="252"/>
        <v>96481.1</v>
      </c>
      <c r="L996" s="187">
        <v>0</v>
      </c>
      <c r="M996" s="187">
        <v>0</v>
      </c>
      <c r="N996" s="187">
        <v>0</v>
      </c>
      <c r="O996" s="39">
        <f>'[2]Прод. прилож (2)'!$D$1467</f>
        <v>96481.1</v>
      </c>
      <c r="P996" s="187">
        <f t="shared" si="268"/>
        <v>18.450557162991451</v>
      </c>
      <c r="Q996" s="41">
        <v>9673</v>
      </c>
      <c r="R996" s="57" t="s">
        <v>35</v>
      </c>
      <c r="S996" s="46"/>
    </row>
    <row r="997" spans="1:207" s="15" customFormat="1" ht="30" customHeight="1" x14ac:dyDescent="0.25">
      <c r="A997" s="228">
        <v>771</v>
      </c>
      <c r="B997" s="78" t="s">
        <v>616</v>
      </c>
      <c r="C997" s="47">
        <v>1960</v>
      </c>
      <c r="D997" s="229" t="s">
        <v>141</v>
      </c>
      <c r="E997" s="229" t="s">
        <v>428</v>
      </c>
      <c r="F997" s="26">
        <v>2</v>
      </c>
      <c r="G997" s="26">
        <v>2</v>
      </c>
      <c r="H997" s="39">
        <v>510.6</v>
      </c>
      <c r="I997" s="116">
        <v>0</v>
      </c>
      <c r="J997" s="39">
        <v>195.5</v>
      </c>
      <c r="K997" s="231">
        <f t="shared" si="252"/>
        <v>2015000</v>
      </c>
      <c r="L997" s="187">
        <v>0</v>
      </c>
      <c r="M997" s="187">
        <v>0</v>
      </c>
      <c r="N997" s="187">
        <v>0</v>
      </c>
      <c r="O997" s="39">
        <f>'[1]Прод. прилож (2)'!$D$284</f>
        <v>2015000</v>
      </c>
      <c r="P997" s="187">
        <f t="shared" si="268"/>
        <v>3946.3376419898159</v>
      </c>
      <c r="Q997" s="41">
        <v>9673</v>
      </c>
      <c r="R997" s="57" t="s">
        <v>33</v>
      </c>
      <c r="S997" s="137"/>
    </row>
    <row r="998" spans="1:207" s="113" customFormat="1" ht="30" customHeight="1" x14ac:dyDescent="0.25">
      <c r="A998" s="228">
        <v>772</v>
      </c>
      <c r="B998" s="78" t="s">
        <v>617</v>
      </c>
      <c r="C998" s="229">
        <v>1960</v>
      </c>
      <c r="D998" s="229" t="s">
        <v>141</v>
      </c>
      <c r="E998" s="229" t="s">
        <v>428</v>
      </c>
      <c r="F998" s="26">
        <v>2</v>
      </c>
      <c r="G998" s="26">
        <v>2</v>
      </c>
      <c r="H998" s="39">
        <v>560.4</v>
      </c>
      <c r="I998" s="116">
        <v>0</v>
      </c>
      <c r="J998" s="39">
        <v>195.5</v>
      </c>
      <c r="K998" s="231">
        <f t="shared" si="252"/>
        <v>2018100</v>
      </c>
      <c r="L998" s="187">
        <v>0</v>
      </c>
      <c r="M998" s="187">
        <v>0</v>
      </c>
      <c r="N998" s="187">
        <v>0</v>
      </c>
      <c r="O998" s="39">
        <f>'[1]Прод. прилож (2)'!$D$285</f>
        <v>2018100</v>
      </c>
      <c r="P998" s="187">
        <f t="shared" si="268"/>
        <v>3601.1777301927195</v>
      </c>
      <c r="Q998" s="41">
        <v>9673</v>
      </c>
      <c r="R998" s="57" t="s">
        <v>33</v>
      </c>
      <c r="S998" s="137"/>
      <c r="T998" s="16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5"/>
      <c r="CY998" s="15"/>
      <c r="CZ998" s="15"/>
      <c r="DA998" s="15"/>
      <c r="DB998" s="15"/>
      <c r="DC998" s="15"/>
      <c r="DD998" s="15"/>
      <c r="DE998" s="15"/>
      <c r="DF998" s="15"/>
      <c r="DG998" s="15"/>
      <c r="DH998" s="15"/>
      <c r="DI998" s="15"/>
      <c r="DJ998" s="15"/>
      <c r="DK998" s="15"/>
      <c r="DL998" s="15"/>
      <c r="DM998" s="15"/>
      <c r="DN998" s="15"/>
      <c r="DO998" s="15"/>
      <c r="DP998" s="15"/>
      <c r="DQ998" s="15"/>
      <c r="DR998" s="15"/>
      <c r="DS998" s="15"/>
      <c r="DT998" s="15"/>
      <c r="DU998" s="15"/>
      <c r="DV998" s="15"/>
      <c r="DW998" s="15"/>
      <c r="DX998" s="15"/>
      <c r="DY998" s="15"/>
      <c r="DZ998" s="15"/>
      <c r="EA998" s="15"/>
      <c r="EB998" s="15"/>
      <c r="EC998" s="15"/>
      <c r="ED998" s="15"/>
      <c r="EE998" s="15"/>
      <c r="EF998" s="15"/>
      <c r="EG998" s="15"/>
      <c r="EH998" s="15"/>
      <c r="EI998" s="15"/>
      <c r="EJ998" s="15"/>
      <c r="EK998" s="15"/>
      <c r="EL998" s="15"/>
      <c r="EM998" s="15"/>
      <c r="EN998" s="15"/>
      <c r="EO998" s="15"/>
      <c r="EP998" s="15"/>
      <c r="EQ998" s="15"/>
      <c r="ER998" s="15"/>
      <c r="ES998" s="15"/>
      <c r="ET998" s="15"/>
      <c r="EU998" s="15"/>
      <c r="EV998" s="15"/>
      <c r="EW998" s="15"/>
      <c r="EX998" s="15"/>
      <c r="EY998" s="15"/>
      <c r="EZ998" s="15"/>
      <c r="FA998" s="15"/>
      <c r="FB998" s="15"/>
      <c r="FC998" s="15"/>
      <c r="FD998" s="15"/>
      <c r="FE998" s="15"/>
      <c r="FF998" s="15"/>
      <c r="FG998" s="15"/>
      <c r="FH998" s="15"/>
      <c r="FI998" s="15"/>
      <c r="FJ998" s="15"/>
      <c r="FK998" s="15"/>
      <c r="FL998" s="15"/>
      <c r="FM998" s="15"/>
      <c r="FN998" s="15"/>
      <c r="FO998" s="15"/>
      <c r="FP998" s="15"/>
      <c r="FQ998" s="15"/>
      <c r="FR998" s="15"/>
      <c r="FS998" s="15"/>
      <c r="FT998" s="15"/>
      <c r="FU998" s="15"/>
      <c r="FV998" s="15"/>
      <c r="FW998" s="15"/>
      <c r="FX998" s="15"/>
      <c r="FY998" s="15"/>
      <c r="FZ998" s="15"/>
      <c r="GA998" s="15"/>
      <c r="GB998" s="15"/>
      <c r="GC998" s="15"/>
      <c r="GD998" s="15"/>
      <c r="GE998" s="15"/>
      <c r="GF998" s="15"/>
      <c r="GG998" s="15"/>
      <c r="GH998" s="15"/>
      <c r="GI998" s="15"/>
      <c r="GJ998" s="15"/>
      <c r="GK998" s="15"/>
      <c r="GL998" s="15"/>
      <c r="GM998" s="15"/>
      <c r="GN998" s="15"/>
      <c r="GO998" s="15"/>
      <c r="GP998" s="15"/>
      <c r="GQ998" s="15"/>
      <c r="GR998" s="15"/>
      <c r="GS998" s="15"/>
      <c r="GT998" s="15"/>
      <c r="GU998" s="15"/>
      <c r="GV998" s="15"/>
      <c r="GW998" s="15"/>
      <c r="GX998" s="15"/>
      <c r="GY998" s="15"/>
    </row>
    <row r="999" spans="1:207" s="113" customFormat="1" ht="30" customHeight="1" x14ac:dyDescent="0.25">
      <c r="A999" s="228">
        <v>773</v>
      </c>
      <c r="B999" s="79" t="s">
        <v>429</v>
      </c>
      <c r="C999" s="47">
        <v>1964</v>
      </c>
      <c r="D999" s="229" t="s">
        <v>141</v>
      </c>
      <c r="E999" s="47" t="s">
        <v>16</v>
      </c>
      <c r="F999" s="26">
        <v>4</v>
      </c>
      <c r="G999" s="26">
        <v>2</v>
      </c>
      <c r="H999" s="39">
        <v>1447.65</v>
      </c>
      <c r="I999" s="116">
        <v>0</v>
      </c>
      <c r="J999" s="39">
        <v>1330.5</v>
      </c>
      <c r="K999" s="231">
        <f t="shared" si="252"/>
        <v>48202.13</v>
      </c>
      <c r="L999" s="187">
        <v>0</v>
      </c>
      <c r="M999" s="187">
        <v>0</v>
      </c>
      <c r="N999" s="187">
        <v>0</v>
      </c>
      <c r="O999" s="39">
        <f>'[1]Прод. прилож (2)'!$D$830</f>
        <v>48202.13</v>
      </c>
      <c r="P999" s="187">
        <f t="shared" si="268"/>
        <v>33.296812074741823</v>
      </c>
      <c r="Q999" s="41">
        <v>9673</v>
      </c>
      <c r="R999" s="57" t="s">
        <v>34</v>
      </c>
      <c r="S999" s="46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5"/>
      <c r="CY999" s="15"/>
      <c r="CZ999" s="15"/>
      <c r="DA999" s="15"/>
      <c r="DB999" s="15"/>
      <c r="DC999" s="15"/>
      <c r="DD999" s="15"/>
      <c r="DE999" s="15"/>
      <c r="DF999" s="15"/>
      <c r="DG999" s="15"/>
      <c r="DH999" s="15"/>
      <c r="DI999" s="15"/>
      <c r="DJ999" s="15"/>
      <c r="DK999" s="15"/>
      <c r="DL999" s="15"/>
      <c r="DM999" s="15"/>
      <c r="DN999" s="15"/>
      <c r="DO999" s="15"/>
      <c r="DP999" s="15"/>
      <c r="DQ999" s="15"/>
      <c r="DR999" s="15"/>
      <c r="DS999" s="15"/>
      <c r="DT999" s="15"/>
      <c r="DU999" s="15"/>
      <c r="DV999" s="15"/>
      <c r="DW999" s="15"/>
      <c r="DX999" s="15"/>
      <c r="DY999" s="15"/>
      <c r="DZ999" s="15"/>
      <c r="EA999" s="15"/>
      <c r="EB999" s="15"/>
      <c r="EC999" s="15"/>
      <c r="ED999" s="15"/>
      <c r="EE999" s="15"/>
      <c r="EF999" s="15"/>
      <c r="EG999" s="15"/>
      <c r="EH999" s="15"/>
      <c r="EI999" s="15"/>
      <c r="EJ999" s="15"/>
      <c r="EK999" s="15"/>
      <c r="EL999" s="15"/>
      <c r="EM999" s="15"/>
      <c r="EN999" s="15"/>
      <c r="EO999" s="15"/>
      <c r="EP999" s="15"/>
      <c r="EQ999" s="15"/>
      <c r="ER999" s="15"/>
      <c r="ES999" s="15"/>
      <c r="ET999" s="15"/>
      <c r="EU999" s="15"/>
      <c r="EV999" s="15"/>
      <c r="EW999" s="15"/>
      <c r="EX999" s="15"/>
      <c r="EY999" s="15"/>
      <c r="EZ999" s="15"/>
      <c r="FA999" s="15"/>
      <c r="FB999" s="15"/>
      <c r="FC999" s="15"/>
      <c r="FD999" s="15"/>
      <c r="FE999" s="15"/>
      <c r="FF999" s="15"/>
      <c r="FG999" s="15"/>
      <c r="FH999" s="15"/>
      <c r="FI999" s="15"/>
      <c r="FJ999" s="15"/>
      <c r="FK999" s="15"/>
      <c r="FL999" s="15"/>
      <c r="FM999" s="15"/>
      <c r="FN999" s="15"/>
      <c r="FO999" s="15"/>
      <c r="FP999" s="15"/>
      <c r="FQ999" s="15"/>
      <c r="FR999" s="15"/>
      <c r="FS999" s="15"/>
      <c r="FT999" s="15"/>
      <c r="FU999" s="15"/>
      <c r="FV999" s="15"/>
      <c r="FW999" s="15"/>
      <c r="FX999" s="15"/>
      <c r="FY999" s="15"/>
      <c r="FZ999" s="15"/>
      <c r="GA999" s="15"/>
      <c r="GB999" s="15"/>
      <c r="GC999" s="15"/>
      <c r="GD999" s="15"/>
      <c r="GE999" s="15"/>
      <c r="GF999" s="15"/>
      <c r="GG999" s="15"/>
      <c r="GH999" s="15"/>
      <c r="GI999" s="15"/>
      <c r="GJ999" s="15"/>
      <c r="GK999" s="15"/>
      <c r="GL999" s="15"/>
      <c r="GM999" s="15"/>
      <c r="GN999" s="15"/>
      <c r="GO999" s="15"/>
      <c r="GP999" s="15"/>
      <c r="GQ999" s="15"/>
      <c r="GR999" s="15"/>
      <c r="GS999" s="15"/>
      <c r="GT999" s="15"/>
      <c r="GU999" s="15"/>
      <c r="GV999" s="15"/>
      <c r="GW999" s="15"/>
      <c r="GX999" s="15"/>
      <c r="GY999" s="15"/>
    </row>
    <row r="1000" spans="1:207" s="113" customFormat="1" ht="30" customHeight="1" x14ac:dyDescent="0.25">
      <c r="A1000" s="313">
        <v>774</v>
      </c>
      <c r="B1000" s="327" t="s">
        <v>979</v>
      </c>
      <c r="C1000" s="313">
        <v>1960</v>
      </c>
      <c r="D1000" s="315" t="s">
        <v>141</v>
      </c>
      <c r="E1000" s="315" t="s">
        <v>16</v>
      </c>
      <c r="F1000" s="317">
        <v>5</v>
      </c>
      <c r="G1000" s="317">
        <v>2</v>
      </c>
      <c r="H1000" s="353">
        <v>681.2</v>
      </c>
      <c r="I1000" s="361">
        <v>0</v>
      </c>
      <c r="J1000" s="353">
        <v>681.2</v>
      </c>
      <c r="K1000" s="231">
        <f t="shared" ref="K1000" si="272">SUM(L1000:O1000)</f>
        <v>299399.76</v>
      </c>
      <c r="L1000" s="39">
        <v>0</v>
      </c>
      <c r="M1000" s="39">
        <v>0</v>
      </c>
      <c r="N1000" s="39">
        <v>0</v>
      </c>
      <c r="O1000" s="39">
        <f>'[1]Прод. прилож (2)'!$D$286</f>
        <v>299399.76</v>
      </c>
      <c r="P1000" s="41">
        <f t="shared" ref="P1000" si="273">K1000/H1000</f>
        <v>439.51814445096886</v>
      </c>
      <c r="Q1000" s="231">
        <v>9673</v>
      </c>
      <c r="R1000" s="45" t="s">
        <v>33</v>
      </c>
      <c r="S1000" s="141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  <c r="AL1000" s="87"/>
      <c r="AM1000" s="87"/>
      <c r="AN1000" s="87"/>
      <c r="AO1000" s="87"/>
      <c r="AP1000" s="87"/>
      <c r="AQ1000" s="87"/>
      <c r="AR1000" s="87"/>
      <c r="AS1000" s="87"/>
      <c r="AT1000" s="87"/>
      <c r="AU1000" s="87"/>
      <c r="AV1000" s="87"/>
      <c r="AW1000" s="87"/>
      <c r="AX1000" s="87"/>
      <c r="AY1000" s="87"/>
      <c r="AZ1000" s="87"/>
      <c r="BA1000" s="87"/>
      <c r="BB1000" s="87"/>
      <c r="BC1000" s="87"/>
      <c r="BD1000" s="87"/>
      <c r="BE1000" s="87"/>
      <c r="BF1000" s="87"/>
      <c r="BG1000" s="87"/>
      <c r="BH1000" s="87"/>
      <c r="BI1000" s="87"/>
      <c r="BJ1000" s="87"/>
      <c r="BK1000" s="87"/>
      <c r="BL1000" s="87"/>
      <c r="BM1000" s="87"/>
      <c r="BN1000" s="87"/>
      <c r="BO1000" s="87"/>
      <c r="BP1000" s="87"/>
      <c r="BQ1000" s="87"/>
      <c r="BR1000" s="87"/>
      <c r="BS1000" s="87"/>
      <c r="BT1000" s="87"/>
      <c r="BU1000" s="87"/>
      <c r="BV1000" s="87"/>
      <c r="BW1000" s="87"/>
      <c r="BX1000" s="87"/>
      <c r="BY1000" s="87"/>
      <c r="BZ1000" s="87"/>
      <c r="CA1000" s="87"/>
      <c r="CB1000" s="87"/>
      <c r="CC1000" s="87"/>
      <c r="CD1000" s="87"/>
      <c r="CE1000" s="87"/>
      <c r="CF1000" s="87"/>
      <c r="CG1000" s="87"/>
      <c r="CH1000" s="87"/>
      <c r="CI1000" s="87"/>
      <c r="CJ1000" s="87"/>
      <c r="CK1000" s="87"/>
      <c r="CL1000" s="87"/>
      <c r="CM1000" s="87"/>
      <c r="CN1000" s="87"/>
      <c r="CO1000" s="87"/>
      <c r="CP1000" s="87"/>
      <c r="CQ1000" s="87"/>
      <c r="CR1000" s="87"/>
      <c r="CS1000" s="87"/>
      <c r="CT1000" s="87"/>
      <c r="CU1000" s="87"/>
      <c r="CV1000" s="87"/>
      <c r="CW1000" s="87"/>
      <c r="CX1000" s="87"/>
      <c r="CY1000" s="87"/>
      <c r="CZ1000" s="87"/>
      <c r="DA1000" s="87"/>
      <c r="DB1000" s="87"/>
      <c r="DC1000" s="87"/>
      <c r="DD1000" s="87"/>
      <c r="DE1000" s="87"/>
      <c r="DF1000" s="87"/>
      <c r="DG1000" s="87"/>
      <c r="DH1000" s="87"/>
      <c r="DI1000" s="87"/>
      <c r="DJ1000" s="87"/>
      <c r="DK1000" s="87"/>
      <c r="DL1000" s="87"/>
      <c r="DM1000" s="87"/>
      <c r="DN1000" s="87"/>
      <c r="DO1000" s="87"/>
      <c r="DP1000" s="87"/>
      <c r="DQ1000" s="87"/>
      <c r="DR1000" s="87"/>
      <c r="DS1000" s="87"/>
      <c r="DT1000" s="87"/>
      <c r="DU1000" s="87"/>
      <c r="DV1000" s="87"/>
      <c r="DW1000" s="87"/>
      <c r="DX1000" s="87"/>
      <c r="DY1000" s="87"/>
      <c r="DZ1000" s="87"/>
      <c r="EA1000" s="87"/>
      <c r="EB1000" s="87"/>
      <c r="EC1000" s="87"/>
      <c r="ED1000" s="87"/>
      <c r="EE1000" s="87"/>
      <c r="EF1000" s="87"/>
      <c r="EG1000" s="87"/>
      <c r="EH1000" s="87"/>
      <c r="EI1000" s="87"/>
      <c r="EJ1000" s="87"/>
      <c r="EK1000" s="87"/>
      <c r="EL1000" s="87"/>
      <c r="EM1000" s="87"/>
      <c r="EN1000" s="87"/>
      <c r="EO1000" s="87"/>
      <c r="EP1000" s="87"/>
      <c r="EQ1000" s="87"/>
      <c r="ER1000" s="87"/>
      <c r="ES1000" s="87"/>
      <c r="ET1000" s="87"/>
      <c r="EU1000" s="87"/>
      <c r="EV1000" s="87"/>
      <c r="EW1000" s="87"/>
      <c r="EX1000" s="87"/>
      <c r="EY1000" s="87"/>
      <c r="EZ1000" s="87"/>
      <c r="FA1000" s="87"/>
      <c r="FB1000" s="87"/>
      <c r="FC1000" s="87"/>
      <c r="FD1000" s="87"/>
      <c r="FE1000" s="87"/>
      <c r="FF1000" s="87"/>
      <c r="FG1000" s="87"/>
      <c r="FH1000" s="87"/>
      <c r="FI1000" s="87"/>
      <c r="FJ1000" s="87"/>
      <c r="FK1000" s="87"/>
      <c r="FL1000" s="87"/>
      <c r="FM1000" s="87"/>
      <c r="FN1000" s="87"/>
      <c r="FO1000" s="87"/>
      <c r="FP1000" s="87"/>
      <c r="FQ1000" s="87"/>
      <c r="FR1000" s="87"/>
      <c r="FS1000" s="87"/>
      <c r="FT1000" s="87"/>
      <c r="FU1000" s="87"/>
      <c r="FV1000" s="87"/>
      <c r="FW1000" s="87"/>
      <c r="FX1000" s="87"/>
      <c r="FY1000" s="87"/>
      <c r="FZ1000" s="87"/>
      <c r="GA1000" s="87"/>
      <c r="GB1000" s="87"/>
      <c r="GC1000" s="87"/>
      <c r="GD1000" s="87"/>
      <c r="GE1000" s="87"/>
      <c r="GF1000" s="87"/>
      <c r="GG1000" s="87"/>
      <c r="GH1000" s="87"/>
      <c r="GI1000" s="87"/>
      <c r="GJ1000" s="87"/>
      <c r="GK1000" s="87"/>
      <c r="GL1000" s="87"/>
      <c r="GM1000" s="87"/>
      <c r="GN1000" s="87"/>
      <c r="GO1000" s="87"/>
      <c r="GP1000" s="87"/>
      <c r="GQ1000" s="87"/>
      <c r="GR1000" s="87"/>
      <c r="GS1000" s="87"/>
      <c r="GT1000" s="87"/>
      <c r="GU1000" s="87"/>
      <c r="GV1000" s="87"/>
      <c r="GW1000" s="87"/>
      <c r="GX1000" s="87"/>
      <c r="GY1000" s="87"/>
    </row>
    <row r="1001" spans="1:207" s="113" customFormat="1" ht="30" customHeight="1" x14ac:dyDescent="0.25">
      <c r="A1001" s="356"/>
      <c r="B1001" s="328"/>
      <c r="C1001" s="314"/>
      <c r="D1001" s="316"/>
      <c r="E1001" s="316"/>
      <c r="F1001" s="318"/>
      <c r="G1001" s="318"/>
      <c r="H1001" s="354"/>
      <c r="I1001" s="362"/>
      <c r="J1001" s="354"/>
      <c r="K1001" s="231">
        <f t="shared" si="252"/>
        <v>3591940.8</v>
      </c>
      <c r="L1001" s="39">
        <v>0</v>
      </c>
      <c r="M1001" s="39">
        <v>0</v>
      </c>
      <c r="N1001" s="39">
        <v>0</v>
      </c>
      <c r="O1001" s="39">
        <f>'[1]Прод. прилож (2)'!$D$831</f>
        <v>3591940.8</v>
      </c>
      <c r="P1001" s="41">
        <f>K1001/H1000</f>
        <v>5272.9606576629467</v>
      </c>
      <c r="Q1001" s="231">
        <v>9673</v>
      </c>
      <c r="R1001" s="45" t="s">
        <v>34</v>
      </c>
      <c r="S1001" s="88"/>
      <c r="T1001" s="87"/>
      <c r="U1001" s="87"/>
      <c r="V1001" s="87"/>
      <c r="W1001" s="87"/>
      <c r="X1001" s="87"/>
      <c r="Y1001" s="87"/>
      <c r="Z1001" s="87"/>
      <c r="AA1001" s="87"/>
      <c r="AB1001" s="87"/>
      <c r="AC1001" s="87"/>
      <c r="AD1001" s="87"/>
      <c r="AE1001" s="87"/>
      <c r="AF1001" s="87"/>
      <c r="AG1001" s="87"/>
      <c r="AH1001" s="87"/>
      <c r="AI1001" s="87"/>
      <c r="AJ1001" s="87"/>
      <c r="AK1001" s="87"/>
      <c r="AL1001" s="87"/>
      <c r="AM1001" s="87"/>
      <c r="AN1001" s="87"/>
      <c r="AO1001" s="87"/>
      <c r="AP1001" s="87"/>
      <c r="AQ1001" s="87"/>
      <c r="AR1001" s="87"/>
      <c r="AS1001" s="87"/>
      <c r="AT1001" s="87"/>
      <c r="AU1001" s="87"/>
      <c r="AV1001" s="87"/>
      <c r="AW1001" s="87"/>
      <c r="AX1001" s="87"/>
      <c r="AY1001" s="87"/>
      <c r="AZ1001" s="87"/>
      <c r="BA1001" s="87"/>
      <c r="BB1001" s="87"/>
      <c r="BC1001" s="87"/>
      <c r="BD1001" s="87"/>
      <c r="BE1001" s="87"/>
      <c r="BF1001" s="87"/>
      <c r="BG1001" s="87"/>
      <c r="BH1001" s="87"/>
      <c r="BI1001" s="87"/>
      <c r="BJ1001" s="87"/>
      <c r="BK1001" s="87"/>
      <c r="BL1001" s="87"/>
      <c r="BM1001" s="87"/>
      <c r="BN1001" s="87"/>
      <c r="BO1001" s="87"/>
      <c r="BP1001" s="87"/>
      <c r="BQ1001" s="87"/>
      <c r="BR1001" s="87"/>
      <c r="BS1001" s="87"/>
      <c r="BT1001" s="87"/>
      <c r="BU1001" s="87"/>
      <c r="BV1001" s="87"/>
      <c r="BW1001" s="87"/>
      <c r="BX1001" s="87"/>
      <c r="BY1001" s="87"/>
      <c r="BZ1001" s="87"/>
      <c r="CA1001" s="87"/>
      <c r="CB1001" s="87"/>
      <c r="CC1001" s="87"/>
      <c r="CD1001" s="87"/>
      <c r="CE1001" s="87"/>
      <c r="CF1001" s="87"/>
      <c r="CG1001" s="87"/>
      <c r="CH1001" s="87"/>
      <c r="CI1001" s="87"/>
      <c r="CJ1001" s="87"/>
      <c r="CK1001" s="87"/>
      <c r="CL1001" s="87"/>
      <c r="CM1001" s="87"/>
      <c r="CN1001" s="87"/>
      <c r="CO1001" s="87"/>
      <c r="CP1001" s="87"/>
      <c r="CQ1001" s="87"/>
      <c r="CR1001" s="87"/>
      <c r="CS1001" s="87"/>
      <c r="CT1001" s="87"/>
      <c r="CU1001" s="87"/>
      <c r="CV1001" s="87"/>
      <c r="CW1001" s="87"/>
      <c r="CX1001" s="87"/>
      <c r="CY1001" s="87"/>
      <c r="CZ1001" s="87"/>
      <c r="DA1001" s="87"/>
      <c r="DB1001" s="87"/>
      <c r="DC1001" s="87"/>
      <c r="DD1001" s="87"/>
      <c r="DE1001" s="87"/>
      <c r="DF1001" s="87"/>
      <c r="DG1001" s="87"/>
      <c r="DH1001" s="87"/>
      <c r="DI1001" s="87"/>
      <c r="DJ1001" s="87"/>
      <c r="DK1001" s="87"/>
      <c r="DL1001" s="87"/>
      <c r="DM1001" s="87"/>
      <c r="DN1001" s="87"/>
      <c r="DO1001" s="87"/>
      <c r="DP1001" s="87"/>
      <c r="DQ1001" s="87"/>
      <c r="DR1001" s="87"/>
      <c r="DS1001" s="87"/>
      <c r="DT1001" s="87"/>
      <c r="DU1001" s="87"/>
      <c r="DV1001" s="87"/>
      <c r="DW1001" s="87"/>
      <c r="DX1001" s="87"/>
      <c r="DY1001" s="87"/>
      <c r="DZ1001" s="87"/>
      <c r="EA1001" s="87"/>
      <c r="EB1001" s="87"/>
      <c r="EC1001" s="87"/>
      <c r="ED1001" s="87"/>
      <c r="EE1001" s="87"/>
      <c r="EF1001" s="87"/>
      <c r="EG1001" s="87"/>
      <c r="EH1001" s="87"/>
      <c r="EI1001" s="87"/>
      <c r="EJ1001" s="87"/>
      <c r="EK1001" s="87"/>
      <c r="EL1001" s="87"/>
      <c r="EM1001" s="87"/>
      <c r="EN1001" s="87"/>
      <c r="EO1001" s="87"/>
      <c r="EP1001" s="87"/>
      <c r="EQ1001" s="87"/>
      <c r="ER1001" s="87"/>
      <c r="ES1001" s="87"/>
      <c r="ET1001" s="87"/>
      <c r="EU1001" s="87"/>
      <c r="EV1001" s="87"/>
      <c r="EW1001" s="87"/>
      <c r="EX1001" s="87"/>
      <c r="EY1001" s="87"/>
      <c r="EZ1001" s="87"/>
      <c r="FA1001" s="87"/>
      <c r="FB1001" s="87"/>
      <c r="FC1001" s="87"/>
      <c r="FD1001" s="87"/>
      <c r="FE1001" s="87"/>
      <c r="FF1001" s="87"/>
      <c r="FG1001" s="87"/>
      <c r="FH1001" s="87"/>
      <c r="FI1001" s="87"/>
      <c r="FJ1001" s="87"/>
      <c r="FK1001" s="87"/>
      <c r="FL1001" s="87"/>
      <c r="FM1001" s="87"/>
      <c r="FN1001" s="87"/>
      <c r="FO1001" s="87"/>
      <c r="FP1001" s="87"/>
      <c r="FQ1001" s="87"/>
      <c r="FR1001" s="87"/>
      <c r="FS1001" s="87"/>
      <c r="FT1001" s="87"/>
      <c r="FU1001" s="87"/>
      <c r="FV1001" s="87"/>
      <c r="FW1001" s="87"/>
      <c r="FX1001" s="87"/>
      <c r="FY1001" s="87"/>
      <c r="FZ1001" s="87"/>
      <c r="GA1001" s="87"/>
      <c r="GB1001" s="87"/>
      <c r="GC1001" s="87"/>
      <c r="GD1001" s="87"/>
      <c r="GE1001" s="87"/>
      <c r="GF1001" s="87"/>
      <c r="GG1001" s="87"/>
      <c r="GH1001" s="87"/>
      <c r="GI1001" s="87"/>
      <c r="GJ1001" s="87"/>
      <c r="GK1001" s="87"/>
      <c r="GL1001" s="87"/>
      <c r="GM1001" s="87"/>
      <c r="GN1001" s="87"/>
      <c r="GO1001" s="87"/>
      <c r="GP1001" s="87"/>
      <c r="GQ1001" s="87"/>
      <c r="GR1001" s="87"/>
      <c r="GS1001" s="87"/>
      <c r="GT1001" s="87"/>
      <c r="GU1001" s="87"/>
      <c r="GV1001" s="87"/>
      <c r="GW1001" s="87"/>
      <c r="GX1001" s="87"/>
      <c r="GY1001" s="87"/>
    </row>
    <row r="1002" spans="1:207" s="113" customFormat="1" ht="30" customHeight="1" x14ac:dyDescent="0.25">
      <c r="A1002" s="228">
        <v>775</v>
      </c>
      <c r="B1002" s="78" t="s">
        <v>430</v>
      </c>
      <c r="C1002" s="229">
        <v>1967</v>
      </c>
      <c r="D1002" s="229" t="s">
        <v>141</v>
      </c>
      <c r="E1002" s="47" t="s">
        <v>16</v>
      </c>
      <c r="F1002" s="184">
        <v>5</v>
      </c>
      <c r="G1002" s="184">
        <v>4</v>
      </c>
      <c r="H1002" s="39">
        <v>2669.36</v>
      </c>
      <c r="I1002" s="39">
        <v>893.75</v>
      </c>
      <c r="J1002" s="39">
        <v>1775.61</v>
      </c>
      <c r="K1002" s="231">
        <f t="shared" si="252"/>
        <v>82264.88</v>
      </c>
      <c r="L1002" s="187">
        <v>0</v>
      </c>
      <c r="M1002" s="187">
        <v>0</v>
      </c>
      <c r="N1002" s="187">
        <v>0</v>
      </c>
      <c r="O1002" s="39">
        <f>'[2]Прод. прилож (2)'!$D$1468</f>
        <v>82264.88</v>
      </c>
      <c r="P1002" s="187">
        <f t="shared" si="268"/>
        <v>30.818203614349507</v>
      </c>
      <c r="Q1002" s="41">
        <v>9673</v>
      </c>
      <c r="R1002" s="57" t="s">
        <v>35</v>
      </c>
      <c r="S1002" s="46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5"/>
      <c r="CY1002" s="15"/>
      <c r="CZ1002" s="15"/>
      <c r="DA1002" s="15"/>
      <c r="DB1002" s="15"/>
      <c r="DC1002" s="15"/>
      <c r="DD1002" s="15"/>
      <c r="DE1002" s="15"/>
      <c r="DF1002" s="15"/>
      <c r="DG1002" s="15"/>
      <c r="DH1002" s="15"/>
      <c r="DI1002" s="15"/>
      <c r="DJ1002" s="15"/>
      <c r="DK1002" s="15"/>
      <c r="DL1002" s="15"/>
      <c r="DM1002" s="15"/>
      <c r="DN1002" s="15"/>
      <c r="DO1002" s="15"/>
      <c r="DP1002" s="15"/>
      <c r="DQ1002" s="15"/>
      <c r="DR1002" s="15"/>
      <c r="DS1002" s="15"/>
      <c r="DT1002" s="15"/>
      <c r="DU1002" s="15"/>
      <c r="DV1002" s="15"/>
      <c r="DW1002" s="15"/>
      <c r="DX1002" s="15"/>
      <c r="DY1002" s="15"/>
      <c r="DZ1002" s="15"/>
      <c r="EA1002" s="15"/>
      <c r="EB1002" s="15"/>
      <c r="EC1002" s="15"/>
      <c r="ED1002" s="15"/>
      <c r="EE1002" s="15"/>
      <c r="EF1002" s="15"/>
      <c r="EG1002" s="15"/>
      <c r="EH1002" s="15"/>
      <c r="EI1002" s="15"/>
      <c r="EJ1002" s="15"/>
      <c r="EK1002" s="15"/>
      <c r="EL1002" s="15"/>
      <c r="EM1002" s="15"/>
      <c r="EN1002" s="15"/>
      <c r="EO1002" s="15"/>
      <c r="EP1002" s="15"/>
      <c r="EQ1002" s="15"/>
      <c r="ER1002" s="15"/>
      <c r="ES1002" s="15"/>
      <c r="ET1002" s="15"/>
      <c r="EU1002" s="15"/>
      <c r="EV1002" s="15"/>
      <c r="EW1002" s="15"/>
      <c r="EX1002" s="15"/>
      <c r="EY1002" s="15"/>
      <c r="EZ1002" s="15"/>
      <c r="FA1002" s="15"/>
      <c r="FB1002" s="15"/>
      <c r="FC1002" s="15"/>
      <c r="FD1002" s="15"/>
      <c r="FE1002" s="15"/>
      <c r="FF1002" s="15"/>
      <c r="FG1002" s="15"/>
      <c r="FH1002" s="15"/>
      <c r="FI1002" s="15"/>
      <c r="FJ1002" s="15"/>
      <c r="FK1002" s="15"/>
      <c r="FL1002" s="15"/>
      <c r="FM1002" s="15"/>
      <c r="FN1002" s="15"/>
      <c r="FO1002" s="15"/>
      <c r="FP1002" s="15"/>
      <c r="FQ1002" s="15"/>
      <c r="FR1002" s="15"/>
      <c r="FS1002" s="15"/>
      <c r="FT1002" s="15"/>
      <c r="FU1002" s="15"/>
      <c r="FV1002" s="15"/>
      <c r="FW1002" s="15"/>
      <c r="FX1002" s="15"/>
      <c r="FY1002" s="15"/>
      <c r="FZ1002" s="15"/>
      <c r="GA1002" s="15"/>
      <c r="GB1002" s="15"/>
      <c r="GC1002" s="15"/>
      <c r="GD1002" s="15"/>
      <c r="GE1002" s="15"/>
      <c r="GF1002" s="15"/>
      <c r="GG1002" s="15"/>
      <c r="GH1002" s="15"/>
      <c r="GI1002" s="15"/>
      <c r="GJ1002" s="15"/>
      <c r="GK1002" s="15"/>
      <c r="GL1002" s="15"/>
      <c r="GM1002" s="15"/>
      <c r="GN1002" s="15"/>
      <c r="GO1002" s="15"/>
      <c r="GP1002" s="15"/>
      <c r="GQ1002" s="15"/>
      <c r="GR1002" s="15"/>
      <c r="GS1002" s="15"/>
      <c r="GT1002" s="15"/>
      <c r="GU1002" s="15"/>
      <c r="GV1002" s="15"/>
      <c r="GW1002" s="15"/>
      <c r="GX1002" s="15"/>
      <c r="GY1002" s="15"/>
    </row>
    <row r="1003" spans="1:207" s="113" customFormat="1" ht="30" customHeight="1" x14ac:dyDescent="0.25">
      <c r="A1003" s="228">
        <v>776</v>
      </c>
      <c r="B1003" s="78" t="s">
        <v>1194</v>
      </c>
      <c r="C1003" s="229" t="s">
        <v>974</v>
      </c>
      <c r="D1003" s="229" t="s">
        <v>141</v>
      </c>
      <c r="E1003" s="229" t="s">
        <v>16</v>
      </c>
      <c r="F1003" s="230">
        <v>9</v>
      </c>
      <c r="G1003" s="230">
        <v>4</v>
      </c>
      <c r="H1003" s="41">
        <v>7524.75</v>
      </c>
      <c r="I1003" s="122">
        <v>0</v>
      </c>
      <c r="J1003" s="39">
        <v>7524.75</v>
      </c>
      <c r="K1003" s="231">
        <f>L1003+M1003+N1003+O1003</f>
        <v>11294558.640000001</v>
      </c>
      <c r="L1003" s="39">
        <v>0</v>
      </c>
      <c r="M1003" s="39">
        <v>0</v>
      </c>
      <c r="N1003" s="39">
        <v>0</v>
      </c>
      <c r="O1003" s="187">
        <f>'[1]Прод. прилож (2)'!$D$834</f>
        <v>11294558.640000001</v>
      </c>
      <c r="P1003" s="41">
        <f t="shared" si="268"/>
        <v>1500.9878919565435</v>
      </c>
      <c r="Q1003" s="231">
        <v>9673</v>
      </c>
      <c r="R1003" s="57" t="s">
        <v>34</v>
      </c>
      <c r="S1003" s="88"/>
      <c r="T1003" s="87"/>
      <c r="U1003" s="87"/>
      <c r="V1003" s="87"/>
      <c r="W1003" s="87"/>
      <c r="X1003" s="87"/>
      <c r="Y1003" s="87"/>
      <c r="Z1003" s="87"/>
      <c r="AA1003" s="87"/>
      <c r="AB1003" s="87"/>
      <c r="AC1003" s="87"/>
      <c r="AD1003" s="87"/>
      <c r="AE1003" s="87"/>
      <c r="AF1003" s="87"/>
      <c r="AG1003" s="87"/>
      <c r="AH1003" s="87"/>
      <c r="AI1003" s="87"/>
      <c r="AJ1003" s="87"/>
      <c r="AK1003" s="87"/>
      <c r="AL1003" s="87"/>
      <c r="AM1003" s="87"/>
      <c r="AN1003" s="87"/>
      <c r="AO1003" s="87"/>
      <c r="AP1003" s="87"/>
      <c r="AQ1003" s="87"/>
      <c r="AR1003" s="87"/>
      <c r="AS1003" s="87"/>
      <c r="AT1003" s="87"/>
      <c r="AU1003" s="87"/>
      <c r="AV1003" s="87"/>
      <c r="AW1003" s="87"/>
      <c r="AX1003" s="87"/>
      <c r="AY1003" s="87"/>
      <c r="AZ1003" s="87"/>
      <c r="BA1003" s="87"/>
      <c r="BB1003" s="87"/>
      <c r="BC1003" s="87"/>
      <c r="BD1003" s="87"/>
      <c r="BE1003" s="87"/>
      <c r="BF1003" s="87"/>
      <c r="BG1003" s="87"/>
      <c r="BH1003" s="87"/>
      <c r="BI1003" s="87"/>
      <c r="BJ1003" s="87"/>
      <c r="BK1003" s="87"/>
      <c r="BL1003" s="87"/>
      <c r="BM1003" s="87"/>
      <c r="BN1003" s="87"/>
      <c r="BO1003" s="87"/>
      <c r="BP1003" s="87"/>
      <c r="BQ1003" s="87"/>
      <c r="BR1003" s="87"/>
      <c r="BS1003" s="87"/>
      <c r="BT1003" s="87"/>
      <c r="BU1003" s="87"/>
      <c r="BV1003" s="87"/>
      <c r="BW1003" s="87"/>
      <c r="BX1003" s="87"/>
      <c r="BY1003" s="87"/>
      <c r="BZ1003" s="87"/>
      <c r="CA1003" s="87"/>
      <c r="CB1003" s="87"/>
      <c r="CC1003" s="87"/>
      <c r="CD1003" s="87"/>
      <c r="CE1003" s="87"/>
      <c r="CF1003" s="87"/>
      <c r="CG1003" s="87"/>
      <c r="CH1003" s="87"/>
      <c r="CI1003" s="87"/>
      <c r="CJ1003" s="87"/>
      <c r="CK1003" s="87"/>
      <c r="CL1003" s="87"/>
      <c r="CM1003" s="87"/>
      <c r="CN1003" s="87"/>
      <c r="CO1003" s="87"/>
      <c r="CP1003" s="87"/>
      <c r="CQ1003" s="87"/>
      <c r="CR1003" s="87"/>
      <c r="CS1003" s="87"/>
      <c r="CT1003" s="87"/>
      <c r="CU1003" s="87"/>
      <c r="CV1003" s="87"/>
      <c r="CW1003" s="87"/>
      <c r="CX1003" s="87"/>
      <c r="CY1003" s="87"/>
      <c r="CZ1003" s="87"/>
      <c r="DA1003" s="87"/>
      <c r="DB1003" s="87"/>
      <c r="DC1003" s="87"/>
      <c r="DD1003" s="87"/>
      <c r="DE1003" s="87"/>
      <c r="DF1003" s="87"/>
      <c r="DG1003" s="87"/>
      <c r="DH1003" s="87"/>
      <c r="DI1003" s="87"/>
      <c r="DJ1003" s="87"/>
      <c r="DK1003" s="87"/>
      <c r="DL1003" s="87"/>
      <c r="DM1003" s="87"/>
      <c r="DN1003" s="87"/>
      <c r="DO1003" s="87"/>
      <c r="DP1003" s="87"/>
      <c r="DQ1003" s="87"/>
      <c r="DR1003" s="87"/>
      <c r="DS1003" s="87"/>
      <c r="DT1003" s="87"/>
      <c r="DU1003" s="87"/>
      <c r="DV1003" s="87"/>
      <c r="DW1003" s="87"/>
      <c r="DX1003" s="87"/>
      <c r="DY1003" s="87"/>
      <c r="DZ1003" s="87"/>
      <c r="EA1003" s="87"/>
      <c r="EB1003" s="87"/>
      <c r="EC1003" s="87"/>
      <c r="ED1003" s="87"/>
      <c r="EE1003" s="87"/>
      <c r="EF1003" s="87"/>
      <c r="EG1003" s="87"/>
      <c r="EH1003" s="87"/>
      <c r="EI1003" s="87"/>
      <c r="EJ1003" s="87"/>
      <c r="EK1003" s="87"/>
      <c r="EL1003" s="87"/>
      <c r="EM1003" s="87"/>
      <c r="EN1003" s="87"/>
      <c r="EO1003" s="87"/>
      <c r="EP1003" s="87"/>
      <c r="EQ1003" s="87"/>
      <c r="ER1003" s="87"/>
      <c r="ES1003" s="87"/>
      <c r="ET1003" s="87"/>
      <c r="EU1003" s="87"/>
      <c r="EV1003" s="87"/>
      <c r="EW1003" s="87"/>
      <c r="EX1003" s="87"/>
      <c r="EY1003" s="87"/>
      <c r="EZ1003" s="87"/>
      <c r="FA1003" s="87"/>
      <c r="FB1003" s="87"/>
      <c r="FC1003" s="87"/>
      <c r="FD1003" s="87"/>
      <c r="FE1003" s="87"/>
      <c r="FF1003" s="87"/>
      <c r="FG1003" s="87"/>
      <c r="FH1003" s="87"/>
      <c r="FI1003" s="87"/>
      <c r="FJ1003" s="87"/>
      <c r="FK1003" s="87"/>
      <c r="FL1003" s="87"/>
      <c r="FM1003" s="87"/>
      <c r="FN1003" s="87"/>
      <c r="FO1003" s="87"/>
      <c r="FP1003" s="87"/>
      <c r="FQ1003" s="87"/>
      <c r="FR1003" s="87"/>
      <c r="FS1003" s="87"/>
      <c r="FT1003" s="87"/>
      <c r="FU1003" s="87"/>
      <c r="FV1003" s="87"/>
      <c r="FW1003" s="87"/>
      <c r="FX1003" s="87"/>
      <c r="FY1003" s="87"/>
      <c r="FZ1003" s="87"/>
      <c r="GA1003" s="87"/>
      <c r="GB1003" s="87"/>
      <c r="GC1003" s="87"/>
      <c r="GD1003" s="87"/>
      <c r="GE1003" s="87"/>
      <c r="GF1003" s="87"/>
      <c r="GG1003" s="87"/>
      <c r="GH1003" s="87"/>
      <c r="GI1003" s="87"/>
      <c r="GJ1003" s="87"/>
      <c r="GK1003" s="87"/>
      <c r="GL1003" s="87"/>
      <c r="GM1003" s="87"/>
      <c r="GN1003" s="87"/>
      <c r="GO1003" s="87"/>
      <c r="GP1003" s="87"/>
      <c r="GQ1003" s="87"/>
      <c r="GR1003" s="87"/>
      <c r="GS1003" s="87"/>
      <c r="GT1003" s="87"/>
      <c r="GU1003" s="87"/>
      <c r="GV1003" s="87"/>
      <c r="GW1003" s="87"/>
      <c r="GX1003" s="87"/>
      <c r="GY1003" s="87"/>
    </row>
    <row r="1004" spans="1:207" s="114" customFormat="1" ht="30" customHeight="1" x14ac:dyDescent="0.25">
      <c r="A1004" s="329">
        <v>777</v>
      </c>
      <c r="B1004" s="327" t="s">
        <v>1062</v>
      </c>
      <c r="C1004" s="315">
        <v>1961</v>
      </c>
      <c r="D1004" s="315" t="s">
        <v>141</v>
      </c>
      <c r="E1004" s="357" t="s">
        <v>16</v>
      </c>
      <c r="F1004" s="317">
        <v>5</v>
      </c>
      <c r="G1004" s="317">
        <v>2</v>
      </c>
      <c r="H1004" s="319">
        <v>2692.89</v>
      </c>
      <c r="I1004" s="311">
        <v>343.91</v>
      </c>
      <c r="J1004" s="319">
        <v>1342.28</v>
      </c>
      <c r="K1004" s="224">
        <f t="shared" ref="K1004:K1006" si="274">SUM(L1004:O1004)</f>
        <v>46094.18</v>
      </c>
      <c r="L1004" s="235">
        <v>0</v>
      </c>
      <c r="M1004" s="235">
        <v>0</v>
      </c>
      <c r="N1004" s="235">
        <v>0</v>
      </c>
      <c r="O1004" s="217">
        <f>'[1]Прод. прилож (2)'!$D$835</f>
        <v>46094.18</v>
      </c>
      <c r="P1004" s="235">
        <f>K1004/H1004</f>
        <v>17.116993267456152</v>
      </c>
      <c r="Q1004" s="237">
        <v>9673</v>
      </c>
      <c r="R1004" s="259" t="s">
        <v>34</v>
      </c>
      <c r="S1004" s="167"/>
      <c r="T1004" s="16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 s="115"/>
      <c r="BR1004" s="115"/>
      <c r="BS1004" s="115"/>
      <c r="BT1004" s="115"/>
      <c r="BU1004" s="115"/>
      <c r="BV1004" s="115"/>
      <c r="BW1004" s="115"/>
      <c r="BX1004" s="115"/>
      <c r="BY1004" s="115"/>
      <c r="BZ1004" s="115"/>
      <c r="CA1004" s="115"/>
      <c r="CB1004" s="115"/>
      <c r="CC1004" s="115"/>
      <c r="CD1004" s="115"/>
      <c r="CE1004" s="115"/>
      <c r="CF1004" s="115"/>
      <c r="CG1004" s="115"/>
      <c r="CH1004" s="115"/>
      <c r="CI1004" s="115"/>
      <c r="CJ1004" s="115"/>
      <c r="CK1004" s="115"/>
      <c r="CL1004" s="115"/>
      <c r="CM1004" s="115"/>
      <c r="CN1004" s="115"/>
      <c r="CO1004" s="115"/>
      <c r="CP1004" s="115"/>
      <c r="CQ1004" s="115"/>
      <c r="CR1004" s="115"/>
      <c r="CS1004" s="115"/>
      <c r="CT1004" s="115"/>
      <c r="CU1004" s="115"/>
      <c r="CV1004" s="115"/>
      <c r="CW1004" s="115"/>
      <c r="CX1004" s="115"/>
      <c r="CY1004" s="115"/>
      <c r="CZ1004" s="115"/>
      <c r="DA1004" s="115"/>
      <c r="DB1004" s="115"/>
      <c r="DC1004" s="115"/>
      <c r="DD1004" s="115"/>
      <c r="DE1004" s="115"/>
      <c r="DF1004" s="115"/>
      <c r="DG1004" s="115"/>
      <c r="DH1004" s="115"/>
      <c r="DI1004" s="115"/>
      <c r="DJ1004" s="115"/>
      <c r="DK1004" s="115"/>
      <c r="DL1004" s="115"/>
      <c r="DM1004" s="115"/>
      <c r="DN1004" s="115"/>
      <c r="DO1004" s="115"/>
      <c r="DP1004" s="115"/>
      <c r="DQ1004" s="115"/>
      <c r="DR1004" s="115"/>
      <c r="DS1004" s="115"/>
      <c r="DT1004" s="115"/>
      <c r="DU1004" s="115"/>
      <c r="DV1004" s="115"/>
      <c r="DW1004" s="115"/>
      <c r="DX1004" s="115"/>
      <c r="DY1004" s="115"/>
      <c r="DZ1004" s="115"/>
      <c r="EA1004" s="115"/>
      <c r="EB1004" s="115"/>
      <c r="EC1004" s="115"/>
      <c r="ED1004" s="115"/>
      <c r="EE1004" s="115"/>
      <c r="EF1004" s="115"/>
      <c r="EG1004" s="115"/>
      <c r="EH1004" s="115"/>
      <c r="EI1004" s="115"/>
      <c r="EJ1004" s="115"/>
      <c r="EK1004" s="115"/>
      <c r="EL1004" s="115"/>
      <c r="EM1004" s="115"/>
      <c r="EN1004" s="115"/>
      <c r="EO1004" s="115"/>
      <c r="EP1004" s="115"/>
      <c r="EQ1004" s="115"/>
      <c r="ER1004" s="115"/>
      <c r="ES1004" s="115"/>
      <c r="ET1004" s="115"/>
      <c r="EU1004" s="115"/>
      <c r="EV1004" s="115"/>
      <c r="EW1004" s="115"/>
      <c r="EX1004" s="115"/>
      <c r="EY1004" s="115"/>
      <c r="EZ1004" s="115"/>
      <c r="FA1004" s="115"/>
      <c r="FB1004" s="115"/>
      <c r="FC1004" s="115"/>
      <c r="FD1004" s="115"/>
      <c r="FE1004" s="115"/>
      <c r="FF1004" s="115"/>
      <c r="FG1004" s="115"/>
      <c r="FH1004" s="115"/>
      <c r="FI1004" s="115"/>
      <c r="FJ1004" s="115"/>
      <c r="FK1004" s="115"/>
      <c r="FL1004" s="115"/>
      <c r="FM1004" s="115"/>
      <c r="FN1004" s="115"/>
      <c r="FO1004" s="115"/>
      <c r="FP1004" s="115"/>
      <c r="FQ1004" s="115"/>
      <c r="FR1004" s="115"/>
      <c r="FS1004" s="115"/>
      <c r="FT1004" s="115"/>
      <c r="FU1004" s="115"/>
      <c r="FV1004" s="115"/>
      <c r="FW1004" s="115"/>
      <c r="FX1004" s="115"/>
      <c r="FY1004" s="115"/>
      <c r="FZ1004" s="115"/>
      <c r="GA1004" s="115"/>
      <c r="GB1004" s="115"/>
      <c r="GC1004" s="115"/>
      <c r="GD1004" s="115"/>
      <c r="GE1004" s="115"/>
      <c r="GF1004" s="115"/>
      <c r="GG1004" s="115"/>
      <c r="GH1004" s="115"/>
      <c r="GI1004" s="115"/>
      <c r="GJ1004" s="115"/>
      <c r="GK1004" s="115"/>
      <c r="GL1004" s="115"/>
      <c r="GM1004" s="115"/>
      <c r="GN1004" s="115"/>
      <c r="GO1004" s="115"/>
      <c r="GP1004" s="115"/>
      <c r="GQ1004" s="115"/>
      <c r="GR1004" s="115"/>
      <c r="GS1004" s="115"/>
      <c r="GT1004" s="115"/>
      <c r="GU1004" s="115"/>
      <c r="GV1004" s="115"/>
      <c r="GW1004" s="115"/>
      <c r="GX1004" s="115"/>
      <c r="GY1004" s="115"/>
    </row>
    <row r="1005" spans="1:207" s="113" customFormat="1" ht="30" customHeight="1" x14ac:dyDescent="0.25">
      <c r="A1005" s="330"/>
      <c r="B1005" s="328"/>
      <c r="C1005" s="316"/>
      <c r="D1005" s="316"/>
      <c r="E1005" s="358"/>
      <c r="F1005" s="318"/>
      <c r="G1005" s="318"/>
      <c r="H1005" s="320"/>
      <c r="I1005" s="312"/>
      <c r="J1005" s="320"/>
      <c r="K1005" s="231">
        <f t="shared" si="274"/>
        <v>4415901.83</v>
      </c>
      <c r="L1005" s="39">
        <v>0</v>
      </c>
      <c r="M1005" s="39">
        <v>0</v>
      </c>
      <c r="N1005" s="39">
        <v>0</v>
      </c>
      <c r="O1005" s="39">
        <f>'[2]Прод. прилож (2)'!$D$1469</f>
        <v>4415901.83</v>
      </c>
      <c r="P1005" s="187">
        <f>K1005/H1004</f>
        <v>1639.8374348748</v>
      </c>
      <c r="Q1005" s="41">
        <v>9673</v>
      </c>
      <c r="R1005" s="57" t="s">
        <v>35</v>
      </c>
      <c r="S1005" s="16"/>
      <c r="T1005" s="16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  <c r="DV1005" s="15"/>
      <c r="DW1005" s="15"/>
      <c r="DX1005" s="15"/>
      <c r="DY1005" s="15"/>
      <c r="DZ1005" s="15"/>
      <c r="EA1005" s="15"/>
      <c r="EB1005" s="15"/>
      <c r="EC1005" s="15"/>
      <c r="ED1005" s="15"/>
      <c r="EE1005" s="15"/>
      <c r="EF1005" s="15"/>
      <c r="EG1005" s="15"/>
      <c r="EH1005" s="15"/>
      <c r="EI1005" s="15"/>
      <c r="EJ1005" s="15"/>
      <c r="EK1005" s="15"/>
      <c r="EL1005" s="15"/>
      <c r="EM1005" s="15"/>
      <c r="EN1005" s="15"/>
      <c r="EO1005" s="15"/>
      <c r="EP1005" s="15"/>
      <c r="EQ1005" s="15"/>
      <c r="ER1005" s="15"/>
      <c r="ES1005" s="15"/>
      <c r="ET1005" s="15"/>
      <c r="EU1005" s="15"/>
      <c r="EV1005" s="15"/>
      <c r="EW1005" s="15"/>
      <c r="EX1005" s="15"/>
      <c r="EY1005" s="15"/>
      <c r="EZ1005" s="15"/>
      <c r="FA1005" s="15"/>
      <c r="FB1005" s="15"/>
      <c r="FC1005" s="15"/>
      <c r="FD1005" s="15"/>
      <c r="FE1005" s="15"/>
      <c r="FF1005" s="15"/>
      <c r="FG1005" s="15"/>
      <c r="FH1005" s="15"/>
      <c r="FI1005" s="15"/>
      <c r="FJ1005" s="15"/>
      <c r="FK1005" s="15"/>
      <c r="FL1005" s="15"/>
      <c r="FM1005" s="15"/>
      <c r="FN1005" s="15"/>
      <c r="FO1005" s="15"/>
      <c r="FP1005" s="15"/>
      <c r="FQ1005" s="15"/>
      <c r="FR1005" s="15"/>
      <c r="FS1005" s="15"/>
      <c r="FT1005" s="15"/>
      <c r="FU1005" s="15"/>
      <c r="FV1005" s="15"/>
      <c r="FW1005" s="15"/>
      <c r="FX1005" s="15"/>
      <c r="FY1005" s="15"/>
      <c r="FZ1005" s="15"/>
      <c r="GA1005" s="15"/>
      <c r="GB1005" s="15"/>
      <c r="GC1005" s="15"/>
      <c r="GD1005" s="15"/>
      <c r="GE1005" s="15"/>
      <c r="GF1005" s="15"/>
      <c r="GG1005" s="15"/>
      <c r="GH1005" s="15"/>
      <c r="GI1005" s="15"/>
      <c r="GJ1005" s="15"/>
      <c r="GK1005" s="15"/>
      <c r="GL1005" s="15"/>
      <c r="GM1005" s="15"/>
      <c r="GN1005" s="15"/>
      <c r="GO1005" s="15"/>
      <c r="GP1005" s="15"/>
      <c r="GQ1005" s="15"/>
      <c r="GR1005" s="15"/>
      <c r="GS1005" s="15"/>
      <c r="GT1005" s="15"/>
      <c r="GU1005" s="15"/>
      <c r="GV1005" s="15"/>
      <c r="GW1005" s="15"/>
      <c r="GX1005" s="15"/>
      <c r="GY1005" s="15"/>
    </row>
    <row r="1006" spans="1:207" s="113" customFormat="1" ht="30" customHeight="1" x14ac:dyDescent="0.25">
      <c r="A1006" s="228">
        <v>778</v>
      </c>
      <c r="B1006" s="78" t="s">
        <v>1182</v>
      </c>
      <c r="C1006" s="184" t="s">
        <v>974</v>
      </c>
      <c r="D1006" s="229" t="s">
        <v>141</v>
      </c>
      <c r="E1006" s="47" t="s">
        <v>16</v>
      </c>
      <c r="F1006" s="230">
        <v>4</v>
      </c>
      <c r="G1006" s="230">
        <v>2</v>
      </c>
      <c r="H1006" s="39">
        <v>2705.41</v>
      </c>
      <c r="I1006" s="122">
        <v>0</v>
      </c>
      <c r="J1006" s="39">
        <v>2705.41</v>
      </c>
      <c r="K1006" s="231">
        <f t="shared" si="274"/>
        <v>7895158.3399999999</v>
      </c>
      <c r="L1006" s="39">
        <v>0</v>
      </c>
      <c r="M1006" s="39">
        <v>0</v>
      </c>
      <c r="N1006" s="39">
        <v>0</v>
      </c>
      <c r="O1006" s="187">
        <f>'[1]Прод. прилож (2)'!$D$832</f>
        <v>7895158.3399999999</v>
      </c>
      <c r="P1006" s="187">
        <f>K1006/H1006</f>
        <v>2918.2853393755477</v>
      </c>
      <c r="Q1006" s="231">
        <v>9673</v>
      </c>
      <c r="R1006" s="277" t="s">
        <v>34</v>
      </c>
      <c r="S1006" s="88"/>
      <c r="T1006" s="87"/>
      <c r="U1006" s="87"/>
      <c r="V1006" s="87"/>
      <c r="W1006" s="87"/>
      <c r="X1006" s="87"/>
      <c r="Y1006" s="87"/>
      <c r="Z1006" s="87"/>
      <c r="AA1006" s="87"/>
      <c r="AB1006" s="87"/>
      <c r="AC1006" s="87"/>
      <c r="AD1006" s="87"/>
      <c r="AE1006" s="87"/>
      <c r="AF1006" s="87"/>
      <c r="AG1006" s="87"/>
      <c r="AH1006" s="87"/>
      <c r="AI1006" s="87"/>
      <c r="AJ1006" s="87"/>
      <c r="AK1006" s="87"/>
      <c r="AL1006" s="87"/>
      <c r="AM1006" s="87"/>
      <c r="AN1006" s="87"/>
      <c r="AO1006" s="87"/>
      <c r="AP1006" s="87"/>
      <c r="AQ1006" s="87"/>
      <c r="AR1006" s="87"/>
      <c r="AS1006" s="87"/>
      <c r="AT1006" s="87"/>
      <c r="AU1006" s="87"/>
      <c r="AV1006" s="87"/>
      <c r="AW1006" s="87"/>
      <c r="AX1006" s="87"/>
      <c r="AY1006" s="87"/>
      <c r="AZ1006" s="87"/>
      <c r="BA1006" s="87"/>
      <c r="BB1006" s="87"/>
      <c r="BC1006" s="87"/>
      <c r="BD1006" s="87"/>
      <c r="BE1006" s="87"/>
      <c r="BF1006" s="87"/>
      <c r="BG1006" s="87"/>
      <c r="BH1006" s="87"/>
      <c r="BI1006" s="87"/>
      <c r="BJ1006" s="87"/>
      <c r="BK1006" s="87"/>
      <c r="BL1006" s="87"/>
      <c r="BM1006" s="87"/>
      <c r="BN1006" s="87"/>
      <c r="BO1006" s="87"/>
      <c r="BP1006" s="87"/>
      <c r="BQ1006" s="87"/>
      <c r="BR1006" s="87"/>
      <c r="BS1006" s="87"/>
      <c r="BT1006" s="87"/>
      <c r="BU1006" s="87"/>
      <c r="BV1006" s="87"/>
      <c r="BW1006" s="87"/>
      <c r="BX1006" s="87"/>
      <c r="BY1006" s="87"/>
      <c r="BZ1006" s="87"/>
      <c r="CA1006" s="87"/>
      <c r="CB1006" s="87"/>
      <c r="CC1006" s="87"/>
      <c r="CD1006" s="87"/>
      <c r="CE1006" s="87"/>
      <c r="CF1006" s="87"/>
      <c r="CG1006" s="87"/>
      <c r="CH1006" s="87"/>
      <c r="CI1006" s="87"/>
      <c r="CJ1006" s="87"/>
      <c r="CK1006" s="87"/>
      <c r="CL1006" s="87"/>
      <c r="CM1006" s="87"/>
      <c r="CN1006" s="87"/>
      <c r="CO1006" s="87"/>
      <c r="CP1006" s="87"/>
      <c r="CQ1006" s="87"/>
      <c r="CR1006" s="87"/>
      <c r="CS1006" s="87"/>
      <c r="CT1006" s="87"/>
      <c r="CU1006" s="87"/>
      <c r="CV1006" s="87"/>
      <c r="CW1006" s="87"/>
      <c r="CX1006" s="87"/>
      <c r="CY1006" s="87"/>
      <c r="CZ1006" s="87"/>
      <c r="DA1006" s="87"/>
      <c r="DB1006" s="87"/>
      <c r="DC1006" s="87"/>
      <c r="DD1006" s="87"/>
      <c r="DE1006" s="87"/>
      <c r="DF1006" s="87"/>
      <c r="DG1006" s="87"/>
      <c r="DH1006" s="87"/>
      <c r="DI1006" s="87"/>
      <c r="DJ1006" s="87"/>
      <c r="DK1006" s="87"/>
      <c r="DL1006" s="87"/>
      <c r="DM1006" s="87"/>
      <c r="DN1006" s="87"/>
      <c r="DO1006" s="87"/>
      <c r="DP1006" s="87"/>
      <c r="DQ1006" s="87"/>
      <c r="DR1006" s="87"/>
      <c r="DS1006" s="87"/>
      <c r="DT1006" s="87"/>
      <c r="DU1006" s="87"/>
      <c r="DV1006" s="87"/>
      <c r="DW1006" s="87"/>
      <c r="DX1006" s="87"/>
      <c r="DY1006" s="87"/>
      <c r="DZ1006" s="87"/>
      <c r="EA1006" s="87"/>
      <c r="EB1006" s="87"/>
      <c r="EC1006" s="87"/>
      <c r="ED1006" s="87"/>
      <c r="EE1006" s="87"/>
      <c r="EF1006" s="87"/>
      <c r="EG1006" s="87"/>
      <c r="EH1006" s="87"/>
      <c r="EI1006" s="87"/>
      <c r="EJ1006" s="87"/>
      <c r="EK1006" s="87"/>
      <c r="EL1006" s="87"/>
      <c r="EM1006" s="87"/>
      <c r="EN1006" s="87"/>
      <c r="EO1006" s="87"/>
      <c r="EP1006" s="87"/>
      <c r="EQ1006" s="87"/>
      <c r="ER1006" s="87"/>
      <c r="ES1006" s="87"/>
      <c r="ET1006" s="87"/>
      <c r="EU1006" s="87"/>
      <c r="EV1006" s="87"/>
      <c r="EW1006" s="87"/>
      <c r="EX1006" s="87"/>
      <c r="EY1006" s="87"/>
      <c r="EZ1006" s="87"/>
      <c r="FA1006" s="87"/>
      <c r="FB1006" s="87"/>
      <c r="FC1006" s="87"/>
      <c r="FD1006" s="87"/>
      <c r="FE1006" s="87"/>
      <c r="FF1006" s="87"/>
      <c r="FG1006" s="87"/>
      <c r="FH1006" s="87"/>
      <c r="FI1006" s="87"/>
      <c r="FJ1006" s="87"/>
      <c r="FK1006" s="87"/>
      <c r="FL1006" s="87"/>
      <c r="FM1006" s="87"/>
      <c r="FN1006" s="87"/>
      <c r="FO1006" s="87"/>
      <c r="FP1006" s="87"/>
      <c r="FQ1006" s="87"/>
      <c r="FR1006" s="87"/>
      <c r="FS1006" s="87"/>
      <c r="FT1006" s="87"/>
      <c r="FU1006" s="87"/>
      <c r="FV1006" s="87"/>
      <c r="FW1006" s="87"/>
      <c r="FX1006" s="87"/>
      <c r="FY1006" s="87"/>
      <c r="FZ1006" s="87"/>
      <c r="GA1006" s="87"/>
      <c r="GB1006" s="87"/>
      <c r="GC1006" s="87"/>
      <c r="GD1006" s="87"/>
      <c r="GE1006" s="87"/>
      <c r="GF1006" s="87"/>
      <c r="GG1006" s="87"/>
      <c r="GH1006" s="87"/>
      <c r="GI1006" s="87"/>
      <c r="GJ1006" s="87"/>
      <c r="GK1006" s="87"/>
      <c r="GL1006" s="87"/>
      <c r="GM1006" s="87"/>
      <c r="GN1006" s="87"/>
      <c r="GO1006" s="87"/>
      <c r="GP1006" s="87"/>
      <c r="GQ1006" s="87"/>
      <c r="GR1006" s="87"/>
      <c r="GS1006" s="87"/>
      <c r="GT1006" s="87"/>
      <c r="GU1006" s="87"/>
      <c r="GV1006" s="87"/>
      <c r="GW1006" s="87"/>
      <c r="GX1006" s="87"/>
      <c r="GY1006" s="87"/>
    </row>
    <row r="1007" spans="1:207" s="113" customFormat="1" ht="30" customHeight="1" x14ac:dyDescent="0.25">
      <c r="A1007" s="329">
        <v>779</v>
      </c>
      <c r="B1007" s="327" t="s">
        <v>1122</v>
      </c>
      <c r="C1007" s="313">
        <v>1957</v>
      </c>
      <c r="D1007" s="315">
        <v>1985</v>
      </c>
      <c r="E1007" s="315" t="s">
        <v>16</v>
      </c>
      <c r="F1007" s="343">
        <v>4</v>
      </c>
      <c r="G1007" s="343">
        <v>3</v>
      </c>
      <c r="H1007" s="319">
        <v>2027.5</v>
      </c>
      <c r="I1007" s="361">
        <v>418.7</v>
      </c>
      <c r="J1007" s="319">
        <v>1607.5</v>
      </c>
      <c r="K1007" s="231">
        <f t="shared" si="252"/>
        <v>15470569.600000001</v>
      </c>
      <c r="L1007" s="39">
        <v>0</v>
      </c>
      <c r="M1007" s="39">
        <v>0</v>
      </c>
      <c r="N1007" s="39">
        <v>0</v>
      </c>
      <c r="O1007" s="187">
        <f>'[1]Прод. прилож (2)'!$D$833</f>
        <v>15470569.600000001</v>
      </c>
      <c r="P1007" s="41">
        <f t="shared" si="268"/>
        <v>7630.3672503082626</v>
      </c>
      <c r="Q1007" s="231">
        <v>9673</v>
      </c>
      <c r="R1007" s="277" t="s">
        <v>34</v>
      </c>
      <c r="S1007" s="88"/>
      <c r="T1007" s="87"/>
      <c r="U1007" s="87"/>
      <c r="V1007" s="87"/>
      <c r="W1007" s="87"/>
      <c r="X1007" s="87"/>
      <c r="Y1007" s="87"/>
      <c r="Z1007" s="87"/>
      <c r="AA1007" s="87"/>
      <c r="AB1007" s="87"/>
      <c r="AC1007" s="87"/>
      <c r="AD1007" s="87"/>
      <c r="AE1007" s="87"/>
      <c r="AF1007" s="87"/>
      <c r="AG1007" s="87"/>
      <c r="AH1007" s="87"/>
      <c r="AI1007" s="87"/>
      <c r="AJ1007" s="87"/>
      <c r="AK1007" s="87"/>
      <c r="AL1007" s="87"/>
      <c r="AM1007" s="87"/>
      <c r="AN1007" s="87"/>
      <c r="AO1007" s="87"/>
      <c r="AP1007" s="87"/>
      <c r="AQ1007" s="87"/>
      <c r="AR1007" s="87"/>
      <c r="AS1007" s="87"/>
      <c r="AT1007" s="87"/>
      <c r="AU1007" s="87"/>
      <c r="AV1007" s="87"/>
      <c r="AW1007" s="87"/>
      <c r="AX1007" s="87"/>
      <c r="AY1007" s="87"/>
      <c r="AZ1007" s="87"/>
      <c r="BA1007" s="87"/>
      <c r="BB1007" s="87"/>
      <c r="BC1007" s="87"/>
      <c r="BD1007" s="87"/>
      <c r="BE1007" s="87"/>
      <c r="BF1007" s="87"/>
      <c r="BG1007" s="87"/>
      <c r="BH1007" s="87"/>
      <c r="BI1007" s="87"/>
      <c r="BJ1007" s="87"/>
      <c r="BK1007" s="87"/>
      <c r="BL1007" s="87"/>
      <c r="BM1007" s="87"/>
      <c r="BN1007" s="87"/>
      <c r="BO1007" s="87"/>
      <c r="BP1007" s="87"/>
      <c r="BQ1007" s="87"/>
      <c r="BR1007" s="87"/>
      <c r="BS1007" s="87"/>
      <c r="BT1007" s="87"/>
      <c r="BU1007" s="87"/>
      <c r="BV1007" s="87"/>
      <c r="BW1007" s="87"/>
      <c r="BX1007" s="87"/>
      <c r="BY1007" s="87"/>
      <c r="BZ1007" s="87"/>
      <c r="CA1007" s="87"/>
      <c r="CB1007" s="87"/>
      <c r="CC1007" s="87"/>
      <c r="CD1007" s="87"/>
      <c r="CE1007" s="87"/>
      <c r="CF1007" s="87"/>
      <c r="CG1007" s="87"/>
      <c r="CH1007" s="87"/>
      <c r="CI1007" s="87"/>
      <c r="CJ1007" s="87"/>
      <c r="CK1007" s="87"/>
      <c r="CL1007" s="87"/>
      <c r="CM1007" s="87"/>
      <c r="CN1007" s="87"/>
      <c r="CO1007" s="87"/>
      <c r="CP1007" s="87"/>
      <c r="CQ1007" s="87"/>
      <c r="CR1007" s="87"/>
      <c r="CS1007" s="87"/>
      <c r="CT1007" s="87"/>
      <c r="CU1007" s="87"/>
      <c r="CV1007" s="87"/>
      <c r="CW1007" s="87"/>
      <c r="CX1007" s="87"/>
      <c r="CY1007" s="87"/>
      <c r="CZ1007" s="87"/>
      <c r="DA1007" s="87"/>
      <c r="DB1007" s="87"/>
      <c r="DC1007" s="87"/>
      <c r="DD1007" s="87"/>
      <c r="DE1007" s="87"/>
      <c r="DF1007" s="87"/>
      <c r="DG1007" s="87"/>
      <c r="DH1007" s="87"/>
      <c r="DI1007" s="87"/>
      <c r="DJ1007" s="87"/>
      <c r="DK1007" s="87"/>
      <c r="DL1007" s="87"/>
      <c r="DM1007" s="87"/>
      <c r="DN1007" s="87"/>
      <c r="DO1007" s="87"/>
      <c r="DP1007" s="87"/>
      <c r="DQ1007" s="87"/>
      <c r="DR1007" s="87"/>
      <c r="DS1007" s="87"/>
      <c r="DT1007" s="87"/>
      <c r="DU1007" s="87"/>
      <c r="DV1007" s="87"/>
      <c r="DW1007" s="87"/>
      <c r="DX1007" s="87"/>
      <c r="DY1007" s="87"/>
      <c r="DZ1007" s="87"/>
      <c r="EA1007" s="87"/>
      <c r="EB1007" s="87"/>
      <c r="EC1007" s="87"/>
      <c r="ED1007" s="87"/>
      <c r="EE1007" s="87"/>
      <c r="EF1007" s="87"/>
      <c r="EG1007" s="87"/>
      <c r="EH1007" s="87"/>
      <c r="EI1007" s="87"/>
      <c r="EJ1007" s="87"/>
      <c r="EK1007" s="87"/>
      <c r="EL1007" s="87"/>
      <c r="EM1007" s="87"/>
      <c r="EN1007" s="87"/>
      <c r="EO1007" s="87"/>
      <c r="EP1007" s="87"/>
      <c r="EQ1007" s="87"/>
      <c r="ER1007" s="87"/>
      <c r="ES1007" s="87"/>
      <c r="ET1007" s="87"/>
      <c r="EU1007" s="87"/>
      <c r="EV1007" s="87"/>
      <c r="EW1007" s="87"/>
      <c r="EX1007" s="87"/>
      <c r="EY1007" s="87"/>
      <c r="EZ1007" s="87"/>
      <c r="FA1007" s="87"/>
      <c r="FB1007" s="87"/>
      <c r="FC1007" s="87"/>
      <c r="FD1007" s="87"/>
      <c r="FE1007" s="87"/>
      <c r="FF1007" s="87"/>
      <c r="FG1007" s="87"/>
      <c r="FH1007" s="87"/>
      <c r="FI1007" s="87"/>
      <c r="FJ1007" s="87"/>
      <c r="FK1007" s="87"/>
      <c r="FL1007" s="87"/>
      <c r="FM1007" s="87"/>
      <c r="FN1007" s="87"/>
      <c r="FO1007" s="87"/>
      <c r="FP1007" s="87"/>
      <c r="FQ1007" s="87"/>
      <c r="FR1007" s="87"/>
      <c r="FS1007" s="87"/>
      <c r="FT1007" s="87"/>
      <c r="FU1007" s="87"/>
      <c r="FV1007" s="87"/>
      <c r="FW1007" s="87"/>
      <c r="FX1007" s="87"/>
      <c r="FY1007" s="87"/>
      <c r="FZ1007" s="87"/>
      <c r="GA1007" s="87"/>
      <c r="GB1007" s="87"/>
      <c r="GC1007" s="87"/>
      <c r="GD1007" s="87"/>
      <c r="GE1007" s="87"/>
      <c r="GF1007" s="87"/>
      <c r="GG1007" s="87"/>
      <c r="GH1007" s="87"/>
      <c r="GI1007" s="87"/>
      <c r="GJ1007" s="87"/>
      <c r="GK1007" s="87"/>
      <c r="GL1007" s="87"/>
      <c r="GM1007" s="87"/>
      <c r="GN1007" s="87"/>
      <c r="GO1007" s="87"/>
      <c r="GP1007" s="87"/>
      <c r="GQ1007" s="87"/>
      <c r="GR1007" s="87"/>
      <c r="GS1007" s="87"/>
      <c r="GT1007" s="87"/>
      <c r="GU1007" s="87"/>
      <c r="GV1007" s="87"/>
      <c r="GW1007" s="87"/>
      <c r="GX1007" s="87"/>
      <c r="GY1007" s="87"/>
    </row>
    <row r="1008" spans="1:207" s="113" customFormat="1" ht="30" customHeight="1" x14ac:dyDescent="0.25">
      <c r="A1008" s="330"/>
      <c r="B1008" s="328"/>
      <c r="C1008" s="314"/>
      <c r="D1008" s="316"/>
      <c r="E1008" s="316"/>
      <c r="F1008" s="344"/>
      <c r="G1008" s="344"/>
      <c r="H1008" s="320"/>
      <c r="I1008" s="362"/>
      <c r="J1008" s="320"/>
      <c r="K1008" s="231">
        <f t="shared" si="252"/>
        <v>61882.28</v>
      </c>
      <c r="L1008" s="217">
        <v>0</v>
      </c>
      <c r="M1008" s="217">
        <v>0</v>
      </c>
      <c r="N1008" s="217">
        <v>0</v>
      </c>
      <c r="O1008" s="187">
        <f>'[2]Прод. прилож (2)'!$D$1472</f>
        <v>61882.28</v>
      </c>
      <c r="P1008" s="41">
        <f>K1008/H1007</f>
        <v>30.521469790382245</v>
      </c>
      <c r="Q1008" s="41">
        <v>9673</v>
      </c>
      <c r="R1008" s="277" t="s">
        <v>35</v>
      </c>
      <c r="S1008" s="88"/>
      <c r="T1008" s="87"/>
      <c r="U1008" s="87"/>
      <c r="V1008" s="87"/>
      <c r="W1008" s="87"/>
      <c r="X1008" s="87"/>
      <c r="Y1008" s="87"/>
      <c r="Z1008" s="87"/>
      <c r="AA1008" s="87"/>
      <c r="AB1008" s="87"/>
      <c r="AC1008" s="87"/>
      <c r="AD1008" s="87"/>
      <c r="AE1008" s="87"/>
      <c r="AF1008" s="87"/>
      <c r="AG1008" s="87"/>
      <c r="AH1008" s="87"/>
      <c r="AI1008" s="87"/>
      <c r="AJ1008" s="87"/>
      <c r="AK1008" s="87"/>
      <c r="AL1008" s="87"/>
      <c r="AM1008" s="87"/>
      <c r="AN1008" s="87"/>
      <c r="AO1008" s="87"/>
      <c r="AP1008" s="87"/>
      <c r="AQ1008" s="87"/>
      <c r="AR1008" s="87"/>
      <c r="AS1008" s="87"/>
      <c r="AT1008" s="87"/>
      <c r="AU1008" s="87"/>
      <c r="AV1008" s="87"/>
      <c r="AW1008" s="87"/>
      <c r="AX1008" s="87"/>
      <c r="AY1008" s="87"/>
      <c r="AZ1008" s="87"/>
      <c r="BA1008" s="87"/>
      <c r="BB1008" s="87"/>
      <c r="BC1008" s="87"/>
      <c r="BD1008" s="87"/>
      <c r="BE1008" s="87"/>
      <c r="BF1008" s="87"/>
      <c r="BG1008" s="87"/>
      <c r="BH1008" s="87"/>
      <c r="BI1008" s="87"/>
      <c r="BJ1008" s="87"/>
      <c r="BK1008" s="87"/>
      <c r="BL1008" s="87"/>
      <c r="BM1008" s="87"/>
      <c r="BN1008" s="87"/>
      <c r="BO1008" s="87"/>
      <c r="BP1008" s="87"/>
      <c r="BQ1008" s="87"/>
      <c r="BR1008" s="87"/>
      <c r="BS1008" s="87"/>
      <c r="BT1008" s="87"/>
      <c r="BU1008" s="87"/>
      <c r="BV1008" s="87"/>
      <c r="BW1008" s="87"/>
      <c r="BX1008" s="87"/>
      <c r="BY1008" s="87"/>
      <c r="BZ1008" s="87"/>
      <c r="CA1008" s="87"/>
      <c r="CB1008" s="87"/>
      <c r="CC1008" s="87"/>
      <c r="CD1008" s="87"/>
      <c r="CE1008" s="87"/>
      <c r="CF1008" s="87"/>
      <c r="CG1008" s="87"/>
      <c r="CH1008" s="87"/>
      <c r="CI1008" s="87"/>
      <c r="CJ1008" s="87"/>
      <c r="CK1008" s="87"/>
      <c r="CL1008" s="87"/>
      <c r="CM1008" s="87"/>
      <c r="CN1008" s="87"/>
      <c r="CO1008" s="87"/>
      <c r="CP1008" s="87"/>
      <c r="CQ1008" s="87"/>
      <c r="CR1008" s="87"/>
      <c r="CS1008" s="87"/>
      <c r="CT1008" s="87"/>
      <c r="CU1008" s="87"/>
      <c r="CV1008" s="87"/>
      <c r="CW1008" s="87"/>
      <c r="CX1008" s="87"/>
      <c r="CY1008" s="87"/>
      <c r="CZ1008" s="87"/>
      <c r="DA1008" s="87"/>
      <c r="DB1008" s="87"/>
      <c r="DC1008" s="87"/>
      <c r="DD1008" s="87"/>
      <c r="DE1008" s="87"/>
      <c r="DF1008" s="87"/>
      <c r="DG1008" s="87"/>
      <c r="DH1008" s="87"/>
      <c r="DI1008" s="87"/>
      <c r="DJ1008" s="87"/>
      <c r="DK1008" s="87"/>
      <c r="DL1008" s="87"/>
      <c r="DM1008" s="87"/>
      <c r="DN1008" s="87"/>
      <c r="DO1008" s="87"/>
      <c r="DP1008" s="87"/>
      <c r="DQ1008" s="87"/>
      <c r="DR1008" s="87"/>
      <c r="DS1008" s="87"/>
      <c r="DT1008" s="87"/>
      <c r="DU1008" s="87"/>
      <c r="DV1008" s="87"/>
      <c r="DW1008" s="87"/>
      <c r="DX1008" s="87"/>
      <c r="DY1008" s="87"/>
      <c r="DZ1008" s="87"/>
      <c r="EA1008" s="87"/>
      <c r="EB1008" s="87"/>
      <c r="EC1008" s="87"/>
      <c r="ED1008" s="87"/>
      <c r="EE1008" s="87"/>
      <c r="EF1008" s="87"/>
      <c r="EG1008" s="87"/>
      <c r="EH1008" s="87"/>
      <c r="EI1008" s="87"/>
      <c r="EJ1008" s="87"/>
      <c r="EK1008" s="87"/>
      <c r="EL1008" s="87"/>
      <c r="EM1008" s="87"/>
      <c r="EN1008" s="87"/>
      <c r="EO1008" s="87"/>
      <c r="EP1008" s="87"/>
      <c r="EQ1008" s="87"/>
      <c r="ER1008" s="87"/>
      <c r="ES1008" s="87"/>
      <c r="ET1008" s="87"/>
      <c r="EU1008" s="87"/>
      <c r="EV1008" s="87"/>
      <c r="EW1008" s="87"/>
      <c r="EX1008" s="87"/>
      <c r="EY1008" s="87"/>
      <c r="EZ1008" s="87"/>
      <c r="FA1008" s="87"/>
      <c r="FB1008" s="87"/>
      <c r="FC1008" s="87"/>
      <c r="FD1008" s="87"/>
      <c r="FE1008" s="87"/>
      <c r="FF1008" s="87"/>
      <c r="FG1008" s="87"/>
      <c r="FH1008" s="87"/>
      <c r="FI1008" s="87"/>
      <c r="FJ1008" s="87"/>
      <c r="FK1008" s="87"/>
      <c r="FL1008" s="87"/>
      <c r="FM1008" s="87"/>
      <c r="FN1008" s="87"/>
      <c r="FO1008" s="87"/>
      <c r="FP1008" s="87"/>
      <c r="FQ1008" s="87"/>
      <c r="FR1008" s="87"/>
      <c r="FS1008" s="87"/>
      <c r="FT1008" s="87"/>
      <c r="FU1008" s="87"/>
      <c r="FV1008" s="87"/>
      <c r="FW1008" s="87"/>
      <c r="FX1008" s="87"/>
      <c r="FY1008" s="87"/>
      <c r="FZ1008" s="87"/>
      <c r="GA1008" s="87"/>
      <c r="GB1008" s="87"/>
      <c r="GC1008" s="87"/>
      <c r="GD1008" s="87"/>
      <c r="GE1008" s="87"/>
      <c r="GF1008" s="87"/>
      <c r="GG1008" s="87"/>
      <c r="GH1008" s="87"/>
      <c r="GI1008" s="87"/>
      <c r="GJ1008" s="87"/>
      <c r="GK1008" s="87"/>
      <c r="GL1008" s="87"/>
      <c r="GM1008" s="87"/>
      <c r="GN1008" s="87"/>
      <c r="GO1008" s="87"/>
      <c r="GP1008" s="87"/>
      <c r="GQ1008" s="87"/>
      <c r="GR1008" s="87"/>
      <c r="GS1008" s="87"/>
      <c r="GT1008" s="87"/>
      <c r="GU1008" s="87"/>
      <c r="GV1008" s="87"/>
      <c r="GW1008" s="87"/>
      <c r="GX1008" s="87"/>
      <c r="GY1008" s="87"/>
    </row>
    <row r="1009" spans="1:207" s="113" customFormat="1" ht="30" customHeight="1" x14ac:dyDescent="0.25">
      <c r="A1009" s="228">
        <v>780</v>
      </c>
      <c r="B1009" s="78" t="s">
        <v>874</v>
      </c>
      <c r="C1009" s="184">
        <v>1959</v>
      </c>
      <c r="D1009" s="229" t="s">
        <v>141</v>
      </c>
      <c r="E1009" s="229" t="s">
        <v>16</v>
      </c>
      <c r="F1009" s="230">
        <v>4</v>
      </c>
      <c r="G1009" s="230">
        <v>2</v>
      </c>
      <c r="H1009" s="41">
        <v>1886.75</v>
      </c>
      <c r="I1009" s="122">
        <v>36.6</v>
      </c>
      <c r="J1009" s="122">
        <v>995.9</v>
      </c>
      <c r="K1009" s="231">
        <f t="shared" ref="K1009" si="275">SUM(L1009:O1009)</f>
        <v>954622.32</v>
      </c>
      <c r="L1009" s="39">
        <v>0</v>
      </c>
      <c r="M1009" s="39">
        <v>0</v>
      </c>
      <c r="N1009" s="39">
        <v>0</v>
      </c>
      <c r="O1009" s="187">
        <f>'[1]Прод. прилож (2)'!$D$287</f>
        <v>954622.32</v>
      </c>
      <c r="P1009" s="41">
        <f t="shared" ref="P1009" si="276">K1009/H1009</f>
        <v>505.96121372730886</v>
      </c>
      <c r="Q1009" s="231">
        <v>9673</v>
      </c>
      <c r="R1009" s="277" t="s">
        <v>33</v>
      </c>
      <c r="S1009" s="141"/>
      <c r="T1009" s="87"/>
      <c r="U1009" s="87"/>
      <c r="V1009" s="87"/>
      <c r="W1009" s="87"/>
      <c r="X1009" s="87"/>
      <c r="Y1009" s="87"/>
      <c r="Z1009" s="87"/>
      <c r="AA1009" s="87"/>
      <c r="AB1009" s="87"/>
      <c r="AC1009" s="87"/>
      <c r="AD1009" s="87"/>
      <c r="AE1009" s="87"/>
      <c r="AF1009" s="87"/>
      <c r="AG1009" s="87"/>
      <c r="AH1009" s="87"/>
      <c r="AI1009" s="87"/>
      <c r="AJ1009" s="87"/>
      <c r="AK1009" s="87"/>
      <c r="AL1009" s="87"/>
      <c r="AM1009" s="87"/>
      <c r="AN1009" s="87"/>
      <c r="AO1009" s="87"/>
      <c r="AP1009" s="87"/>
      <c r="AQ1009" s="87"/>
      <c r="AR1009" s="87"/>
      <c r="AS1009" s="87"/>
      <c r="AT1009" s="87"/>
      <c r="AU1009" s="87"/>
      <c r="AV1009" s="87"/>
      <c r="AW1009" s="87"/>
      <c r="AX1009" s="87"/>
      <c r="AY1009" s="87"/>
      <c r="AZ1009" s="87"/>
      <c r="BA1009" s="87"/>
      <c r="BB1009" s="87"/>
      <c r="BC1009" s="87"/>
      <c r="BD1009" s="87"/>
      <c r="BE1009" s="87"/>
      <c r="BF1009" s="87"/>
      <c r="BG1009" s="87"/>
      <c r="BH1009" s="87"/>
      <c r="BI1009" s="87"/>
      <c r="BJ1009" s="87"/>
      <c r="BK1009" s="87"/>
      <c r="BL1009" s="87"/>
      <c r="BM1009" s="87"/>
      <c r="BN1009" s="87"/>
      <c r="BO1009" s="87"/>
      <c r="BP1009" s="87"/>
      <c r="BQ1009" s="87"/>
      <c r="BR1009" s="87"/>
      <c r="BS1009" s="87"/>
      <c r="BT1009" s="87"/>
      <c r="BU1009" s="87"/>
      <c r="BV1009" s="87"/>
      <c r="BW1009" s="87"/>
      <c r="BX1009" s="87"/>
      <c r="BY1009" s="87"/>
      <c r="BZ1009" s="87"/>
      <c r="CA1009" s="87"/>
      <c r="CB1009" s="87"/>
      <c r="CC1009" s="87"/>
      <c r="CD1009" s="87"/>
      <c r="CE1009" s="87"/>
      <c r="CF1009" s="87"/>
      <c r="CG1009" s="87"/>
      <c r="CH1009" s="87"/>
      <c r="CI1009" s="87"/>
      <c r="CJ1009" s="87"/>
      <c r="CK1009" s="87"/>
      <c r="CL1009" s="87"/>
      <c r="CM1009" s="87"/>
      <c r="CN1009" s="87"/>
      <c r="CO1009" s="87"/>
      <c r="CP1009" s="87"/>
      <c r="CQ1009" s="87"/>
      <c r="CR1009" s="87"/>
      <c r="CS1009" s="87"/>
      <c r="CT1009" s="87"/>
      <c r="CU1009" s="87"/>
      <c r="CV1009" s="87"/>
      <c r="CW1009" s="87"/>
      <c r="CX1009" s="87"/>
      <c r="CY1009" s="87"/>
      <c r="CZ1009" s="87"/>
      <c r="DA1009" s="87"/>
      <c r="DB1009" s="87"/>
      <c r="DC1009" s="87"/>
      <c r="DD1009" s="87"/>
      <c r="DE1009" s="87"/>
      <c r="DF1009" s="87"/>
      <c r="DG1009" s="87"/>
      <c r="DH1009" s="87"/>
      <c r="DI1009" s="87"/>
      <c r="DJ1009" s="87"/>
      <c r="DK1009" s="87"/>
      <c r="DL1009" s="87"/>
      <c r="DM1009" s="87"/>
      <c r="DN1009" s="87"/>
      <c r="DO1009" s="87"/>
      <c r="DP1009" s="87"/>
      <c r="DQ1009" s="87"/>
      <c r="DR1009" s="87"/>
      <c r="DS1009" s="87"/>
      <c r="DT1009" s="87"/>
      <c r="DU1009" s="87"/>
      <c r="DV1009" s="87"/>
      <c r="DW1009" s="87"/>
      <c r="DX1009" s="87"/>
      <c r="DY1009" s="87"/>
      <c r="DZ1009" s="87"/>
      <c r="EA1009" s="87"/>
      <c r="EB1009" s="87"/>
      <c r="EC1009" s="87"/>
      <c r="ED1009" s="87"/>
      <c r="EE1009" s="87"/>
      <c r="EF1009" s="87"/>
      <c r="EG1009" s="87"/>
      <c r="EH1009" s="87"/>
      <c r="EI1009" s="87"/>
      <c r="EJ1009" s="87"/>
      <c r="EK1009" s="87"/>
      <c r="EL1009" s="87"/>
      <c r="EM1009" s="87"/>
      <c r="EN1009" s="87"/>
      <c r="EO1009" s="87"/>
      <c r="EP1009" s="87"/>
      <c r="EQ1009" s="87"/>
      <c r="ER1009" s="87"/>
      <c r="ES1009" s="87"/>
      <c r="ET1009" s="87"/>
      <c r="EU1009" s="87"/>
      <c r="EV1009" s="87"/>
      <c r="EW1009" s="87"/>
      <c r="EX1009" s="87"/>
      <c r="EY1009" s="87"/>
      <c r="EZ1009" s="87"/>
      <c r="FA1009" s="87"/>
      <c r="FB1009" s="87"/>
      <c r="FC1009" s="87"/>
      <c r="FD1009" s="87"/>
      <c r="FE1009" s="87"/>
      <c r="FF1009" s="87"/>
      <c r="FG1009" s="87"/>
      <c r="FH1009" s="87"/>
      <c r="FI1009" s="87"/>
      <c r="FJ1009" s="87"/>
      <c r="FK1009" s="87"/>
      <c r="FL1009" s="87"/>
      <c r="FM1009" s="87"/>
      <c r="FN1009" s="87"/>
      <c r="FO1009" s="87"/>
      <c r="FP1009" s="87"/>
      <c r="FQ1009" s="87"/>
      <c r="FR1009" s="87"/>
      <c r="FS1009" s="87"/>
      <c r="FT1009" s="87"/>
      <c r="FU1009" s="87"/>
      <c r="FV1009" s="87"/>
      <c r="FW1009" s="87"/>
      <c r="FX1009" s="87"/>
      <c r="FY1009" s="87"/>
      <c r="FZ1009" s="87"/>
      <c r="GA1009" s="87"/>
      <c r="GB1009" s="87"/>
      <c r="GC1009" s="87"/>
      <c r="GD1009" s="87"/>
      <c r="GE1009" s="87"/>
      <c r="GF1009" s="87"/>
      <c r="GG1009" s="87"/>
      <c r="GH1009" s="87"/>
      <c r="GI1009" s="87"/>
      <c r="GJ1009" s="87"/>
      <c r="GK1009" s="87"/>
      <c r="GL1009" s="87"/>
      <c r="GM1009" s="87"/>
      <c r="GN1009" s="87"/>
      <c r="GO1009" s="87"/>
      <c r="GP1009" s="87"/>
      <c r="GQ1009" s="87"/>
      <c r="GR1009" s="87"/>
      <c r="GS1009" s="87"/>
      <c r="GT1009" s="87"/>
      <c r="GU1009" s="87"/>
      <c r="GV1009" s="87"/>
      <c r="GW1009" s="87"/>
      <c r="GX1009" s="87"/>
      <c r="GY1009" s="87"/>
    </row>
    <row r="1010" spans="1:207" s="113" customFormat="1" ht="30" customHeight="1" x14ac:dyDescent="0.25">
      <c r="A1010" s="228">
        <v>781</v>
      </c>
      <c r="B1010" s="78" t="s">
        <v>431</v>
      </c>
      <c r="C1010" s="47">
        <v>1950</v>
      </c>
      <c r="D1010" s="229" t="s">
        <v>141</v>
      </c>
      <c r="E1010" s="47" t="s">
        <v>16</v>
      </c>
      <c r="F1010" s="26">
        <v>2</v>
      </c>
      <c r="G1010" s="26">
        <v>1</v>
      </c>
      <c r="H1010" s="39">
        <v>1246.5999999999999</v>
      </c>
      <c r="I1010" s="116">
        <v>0</v>
      </c>
      <c r="J1010" s="116">
        <v>451.7</v>
      </c>
      <c r="K1010" s="231">
        <f t="shared" si="252"/>
        <v>14574.64</v>
      </c>
      <c r="L1010" s="187">
        <v>0</v>
      </c>
      <c r="M1010" s="187">
        <v>0</v>
      </c>
      <c r="N1010" s="187">
        <v>0</v>
      </c>
      <c r="O1010" s="39">
        <f>'[1]Прод. прилож (2)'!$D$836</f>
        <v>14574.64</v>
      </c>
      <c r="P1010" s="187">
        <f t="shared" si="268"/>
        <v>11.691512915129152</v>
      </c>
      <c r="Q1010" s="41">
        <v>9673</v>
      </c>
      <c r="R1010" s="57" t="s">
        <v>34</v>
      </c>
      <c r="S1010" s="46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5"/>
      <c r="CY1010" s="15"/>
      <c r="CZ1010" s="15"/>
      <c r="DA1010" s="15"/>
      <c r="DB1010" s="15"/>
      <c r="DC1010" s="15"/>
      <c r="DD1010" s="15"/>
      <c r="DE1010" s="15"/>
      <c r="DF1010" s="15"/>
      <c r="DG1010" s="15"/>
      <c r="DH1010" s="15"/>
      <c r="DI1010" s="15"/>
      <c r="DJ1010" s="15"/>
      <c r="DK1010" s="15"/>
      <c r="DL1010" s="15"/>
      <c r="DM1010" s="15"/>
      <c r="DN1010" s="15"/>
      <c r="DO1010" s="15"/>
      <c r="DP1010" s="15"/>
      <c r="DQ1010" s="15"/>
      <c r="DR1010" s="15"/>
      <c r="DS1010" s="15"/>
      <c r="DT1010" s="15"/>
      <c r="DU1010" s="15"/>
      <c r="DV1010" s="15"/>
      <c r="DW1010" s="15"/>
      <c r="DX1010" s="15"/>
      <c r="DY1010" s="15"/>
      <c r="DZ1010" s="15"/>
      <c r="EA1010" s="15"/>
      <c r="EB1010" s="15"/>
      <c r="EC1010" s="15"/>
      <c r="ED1010" s="15"/>
      <c r="EE1010" s="15"/>
      <c r="EF1010" s="15"/>
      <c r="EG1010" s="15"/>
      <c r="EH1010" s="15"/>
      <c r="EI1010" s="15"/>
      <c r="EJ1010" s="15"/>
      <c r="EK1010" s="15"/>
      <c r="EL1010" s="15"/>
      <c r="EM1010" s="15"/>
      <c r="EN1010" s="15"/>
      <c r="EO1010" s="15"/>
      <c r="EP1010" s="15"/>
      <c r="EQ1010" s="15"/>
      <c r="ER1010" s="15"/>
      <c r="ES1010" s="15"/>
      <c r="ET1010" s="15"/>
      <c r="EU1010" s="15"/>
      <c r="EV1010" s="15"/>
      <c r="EW1010" s="15"/>
      <c r="EX1010" s="15"/>
      <c r="EY1010" s="15"/>
      <c r="EZ1010" s="15"/>
      <c r="FA1010" s="15"/>
      <c r="FB1010" s="15"/>
      <c r="FC1010" s="15"/>
      <c r="FD1010" s="15"/>
      <c r="FE1010" s="15"/>
      <c r="FF1010" s="15"/>
      <c r="FG1010" s="15"/>
      <c r="FH1010" s="15"/>
      <c r="FI1010" s="15"/>
      <c r="FJ1010" s="15"/>
      <c r="FK1010" s="15"/>
      <c r="FL1010" s="15"/>
      <c r="FM1010" s="15"/>
      <c r="FN1010" s="15"/>
      <c r="FO1010" s="15"/>
      <c r="FP1010" s="15"/>
      <c r="FQ1010" s="15"/>
      <c r="FR1010" s="15"/>
      <c r="FS1010" s="15"/>
      <c r="FT1010" s="15"/>
      <c r="FU1010" s="15"/>
      <c r="FV1010" s="15"/>
      <c r="FW1010" s="15"/>
      <c r="FX1010" s="15"/>
      <c r="FY1010" s="15"/>
      <c r="FZ1010" s="15"/>
      <c r="GA1010" s="15"/>
      <c r="GB1010" s="15"/>
      <c r="GC1010" s="15"/>
      <c r="GD1010" s="15"/>
      <c r="GE1010" s="15"/>
      <c r="GF1010" s="15"/>
      <c r="GG1010" s="15"/>
      <c r="GH1010" s="15"/>
      <c r="GI1010" s="15"/>
      <c r="GJ1010" s="15"/>
      <c r="GK1010" s="15"/>
      <c r="GL1010" s="15"/>
      <c r="GM1010" s="15"/>
      <c r="GN1010" s="15"/>
      <c r="GO1010" s="15"/>
      <c r="GP1010" s="15"/>
      <c r="GQ1010" s="15"/>
      <c r="GR1010" s="15"/>
      <c r="GS1010" s="15"/>
      <c r="GT1010" s="15"/>
      <c r="GU1010" s="15"/>
      <c r="GV1010" s="15"/>
      <c r="GW1010" s="15"/>
      <c r="GX1010" s="15"/>
      <c r="GY1010" s="15"/>
    </row>
    <row r="1011" spans="1:207" s="113" customFormat="1" ht="30" customHeight="1" x14ac:dyDescent="0.25">
      <c r="A1011" s="329">
        <v>782</v>
      </c>
      <c r="B1011" s="327" t="s">
        <v>432</v>
      </c>
      <c r="C1011" s="367">
        <v>1959</v>
      </c>
      <c r="D1011" s="315" t="s">
        <v>141</v>
      </c>
      <c r="E1011" s="357" t="s">
        <v>16</v>
      </c>
      <c r="F1011" s="317">
        <v>5</v>
      </c>
      <c r="G1011" s="317">
        <v>2</v>
      </c>
      <c r="H1011" s="319">
        <v>2408.75</v>
      </c>
      <c r="I1011" s="311">
        <v>228.9</v>
      </c>
      <c r="J1011" s="319">
        <v>1357.85</v>
      </c>
      <c r="K1011" s="231">
        <f t="shared" ref="K1011" si="277">SUM(L1011:O1011)</f>
        <v>1679755.99</v>
      </c>
      <c r="L1011" s="187">
        <v>0</v>
      </c>
      <c r="M1011" s="187">
        <v>0</v>
      </c>
      <c r="N1011" s="187">
        <v>0</v>
      </c>
      <c r="O1011" s="39">
        <f>'[1]Прод. прилож (2)'!$D$288</f>
        <v>1679755.99</v>
      </c>
      <c r="P1011" s="187">
        <f t="shared" ref="P1011" si="278">K1011/H1011</f>
        <v>697.35588583290087</v>
      </c>
      <c r="Q1011" s="41">
        <v>9673</v>
      </c>
      <c r="R1011" s="57" t="s">
        <v>33</v>
      </c>
      <c r="S1011" s="137"/>
      <c r="T1011" s="15"/>
      <c r="U1011" s="15"/>
    </row>
    <row r="1012" spans="1:207" s="113" customFormat="1" ht="30" customHeight="1" x14ac:dyDescent="0.25">
      <c r="A1012" s="330"/>
      <c r="B1012" s="328"/>
      <c r="C1012" s="368"/>
      <c r="D1012" s="316"/>
      <c r="E1012" s="358"/>
      <c r="F1012" s="318"/>
      <c r="G1012" s="318"/>
      <c r="H1012" s="320"/>
      <c r="I1012" s="312"/>
      <c r="J1012" s="320"/>
      <c r="K1012" s="231">
        <f t="shared" si="252"/>
        <v>2792231.33</v>
      </c>
      <c r="L1012" s="187">
        <v>0</v>
      </c>
      <c r="M1012" s="187">
        <v>0</v>
      </c>
      <c r="N1012" s="187">
        <v>0</v>
      </c>
      <c r="O1012" s="39">
        <f>'[1]Прод. прилож (2)'!$D$837</f>
        <v>2792231.33</v>
      </c>
      <c r="P1012" s="187">
        <f>K1012/H1011</f>
        <v>1159.2034582252206</v>
      </c>
      <c r="Q1012" s="41">
        <v>9673</v>
      </c>
      <c r="R1012" s="57" t="s">
        <v>34</v>
      </c>
      <c r="S1012" s="46"/>
      <c r="T1012" s="15"/>
      <c r="U1012" s="15"/>
    </row>
    <row r="1013" spans="1:207" s="113" customFormat="1" ht="30" customHeight="1" x14ac:dyDescent="0.25">
      <c r="A1013" s="228">
        <v>783</v>
      </c>
      <c r="B1013" s="78" t="s">
        <v>1212</v>
      </c>
      <c r="C1013" s="184">
        <v>1983</v>
      </c>
      <c r="D1013" s="229" t="s">
        <v>141</v>
      </c>
      <c r="E1013" s="47" t="s">
        <v>16</v>
      </c>
      <c r="F1013" s="230">
        <v>3</v>
      </c>
      <c r="G1013" s="230">
        <v>2</v>
      </c>
      <c r="H1013" s="39">
        <v>2765.63</v>
      </c>
      <c r="I1013" s="122">
        <v>0</v>
      </c>
      <c r="J1013" s="39">
        <v>2765.63</v>
      </c>
      <c r="K1013" s="231">
        <f t="shared" ref="K1013" si="279">SUM(L1013:O1013)</f>
        <v>17039562.739999998</v>
      </c>
      <c r="L1013" s="39">
        <v>0</v>
      </c>
      <c r="M1013" s="39">
        <v>0</v>
      </c>
      <c r="N1013" s="39">
        <v>0</v>
      </c>
      <c r="O1013" s="187">
        <f>'[2]Прод. прилож (2)'!$D$1470</f>
        <v>17039562.739999998</v>
      </c>
      <c r="P1013" s="187">
        <f t="shared" si="268"/>
        <v>6161.1866880240659</v>
      </c>
      <c r="Q1013" s="231">
        <v>9673</v>
      </c>
      <c r="R1013" s="277" t="s">
        <v>35</v>
      </c>
      <c r="S1013" s="87"/>
      <c r="T1013" s="87"/>
      <c r="U1013" s="87"/>
      <c r="V1013" s="87"/>
      <c r="W1013" s="87"/>
      <c r="X1013" s="87"/>
      <c r="Y1013" s="87"/>
      <c r="Z1013" s="87"/>
      <c r="AA1013" s="87"/>
      <c r="AB1013" s="87"/>
      <c r="AC1013" s="87"/>
      <c r="AD1013" s="87"/>
      <c r="AE1013" s="87"/>
      <c r="AF1013" s="87"/>
      <c r="AG1013" s="87"/>
      <c r="AH1013" s="87"/>
      <c r="AI1013" s="87"/>
      <c r="AJ1013" s="87"/>
      <c r="AK1013" s="87"/>
      <c r="AL1013" s="87"/>
      <c r="AM1013" s="87"/>
      <c r="AN1013" s="87"/>
      <c r="AO1013" s="87"/>
      <c r="AP1013" s="87"/>
      <c r="AQ1013" s="87"/>
      <c r="AR1013" s="87"/>
      <c r="AS1013" s="87"/>
      <c r="AT1013" s="87"/>
      <c r="AU1013" s="87"/>
      <c r="AV1013" s="87"/>
      <c r="AW1013" s="87"/>
      <c r="AX1013" s="87"/>
      <c r="AY1013" s="87"/>
      <c r="AZ1013" s="87"/>
      <c r="BA1013" s="87"/>
      <c r="BB1013" s="87"/>
      <c r="BC1013" s="87"/>
      <c r="BD1013" s="87"/>
      <c r="BE1013" s="87"/>
      <c r="BF1013" s="87"/>
      <c r="BG1013" s="87"/>
      <c r="BH1013" s="87"/>
      <c r="BI1013" s="87"/>
      <c r="BJ1013" s="87"/>
      <c r="BK1013" s="87"/>
      <c r="BL1013" s="87"/>
      <c r="BM1013" s="87"/>
      <c r="BN1013" s="87"/>
      <c r="BO1013" s="87"/>
      <c r="BP1013" s="87"/>
      <c r="BQ1013" s="87"/>
      <c r="BR1013" s="87"/>
      <c r="BS1013" s="87"/>
      <c r="BT1013" s="87"/>
      <c r="BU1013" s="87"/>
      <c r="BV1013" s="87"/>
      <c r="BW1013" s="87"/>
      <c r="BX1013" s="87"/>
      <c r="BY1013" s="87"/>
      <c r="BZ1013" s="87"/>
      <c r="CA1013" s="87"/>
      <c r="CB1013" s="87"/>
      <c r="CC1013" s="87"/>
      <c r="CD1013" s="87"/>
      <c r="CE1013" s="87"/>
      <c r="CF1013" s="87"/>
      <c r="CG1013" s="87"/>
      <c r="CH1013" s="87"/>
      <c r="CI1013" s="87"/>
      <c r="CJ1013" s="87"/>
      <c r="CK1013" s="87"/>
      <c r="CL1013" s="87"/>
      <c r="CM1013" s="87"/>
      <c r="CN1013" s="87"/>
      <c r="CO1013" s="87"/>
      <c r="CP1013" s="87"/>
      <c r="CQ1013" s="87"/>
      <c r="CR1013" s="87"/>
      <c r="CS1013" s="87"/>
      <c r="CT1013" s="87"/>
      <c r="CU1013" s="87"/>
      <c r="CV1013" s="87"/>
      <c r="CW1013" s="87"/>
      <c r="CX1013" s="87"/>
      <c r="CY1013" s="87"/>
      <c r="CZ1013" s="87"/>
      <c r="DA1013" s="87"/>
      <c r="DB1013" s="87"/>
      <c r="DC1013" s="87"/>
      <c r="DD1013" s="87"/>
      <c r="DE1013" s="87"/>
      <c r="DF1013" s="87"/>
      <c r="DG1013" s="87"/>
      <c r="DH1013" s="87"/>
      <c r="DI1013" s="87"/>
      <c r="DJ1013" s="87"/>
      <c r="DK1013" s="87"/>
      <c r="DL1013" s="87"/>
      <c r="DM1013" s="87"/>
      <c r="DN1013" s="87"/>
      <c r="DO1013" s="87"/>
      <c r="DP1013" s="87"/>
      <c r="DQ1013" s="87"/>
      <c r="DR1013" s="87"/>
      <c r="DS1013" s="87"/>
      <c r="DT1013" s="87"/>
      <c r="DU1013" s="87"/>
      <c r="DV1013" s="87"/>
      <c r="DW1013" s="87"/>
      <c r="DX1013" s="87"/>
      <c r="DY1013" s="87"/>
      <c r="DZ1013" s="87"/>
      <c r="EA1013" s="87"/>
      <c r="EB1013" s="87"/>
      <c r="EC1013" s="87"/>
      <c r="ED1013" s="87"/>
      <c r="EE1013" s="87"/>
      <c r="EF1013" s="87"/>
      <c r="EG1013" s="87"/>
      <c r="EH1013" s="87"/>
      <c r="EI1013" s="87"/>
      <c r="EJ1013" s="87"/>
      <c r="EK1013" s="87"/>
      <c r="EL1013" s="87"/>
      <c r="EM1013" s="87"/>
      <c r="EN1013" s="87"/>
      <c r="EO1013" s="87"/>
      <c r="EP1013" s="87"/>
      <c r="EQ1013" s="87"/>
      <c r="ER1013" s="87"/>
      <c r="ES1013" s="87"/>
      <c r="ET1013" s="87"/>
      <c r="EU1013" s="87"/>
      <c r="EV1013" s="87"/>
      <c r="EW1013" s="87"/>
      <c r="EX1013" s="87"/>
      <c r="EY1013" s="87"/>
      <c r="EZ1013" s="87"/>
      <c r="FA1013" s="87"/>
      <c r="FB1013" s="87"/>
      <c r="FC1013" s="87"/>
      <c r="FD1013" s="87"/>
      <c r="FE1013" s="87"/>
      <c r="FF1013" s="87"/>
      <c r="FG1013" s="87"/>
      <c r="FH1013" s="87"/>
      <c r="FI1013" s="87"/>
      <c r="FJ1013" s="87"/>
      <c r="FK1013" s="87"/>
      <c r="FL1013" s="87"/>
      <c r="FM1013" s="87"/>
      <c r="FN1013" s="87"/>
      <c r="FO1013" s="87"/>
      <c r="FP1013" s="87"/>
      <c r="FQ1013" s="87"/>
      <c r="FR1013" s="87"/>
      <c r="FS1013" s="87"/>
      <c r="FT1013" s="87"/>
      <c r="FU1013" s="87"/>
      <c r="FV1013" s="87"/>
      <c r="FW1013" s="87"/>
      <c r="FX1013" s="87"/>
      <c r="FY1013" s="87"/>
      <c r="FZ1013" s="87"/>
      <c r="GA1013" s="87"/>
      <c r="GB1013" s="87"/>
      <c r="GC1013" s="87"/>
      <c r="GD1013" s="87"/>
      <c r="GE1013" s="87"/>
      <c r="GF1013" s="87"/>
      <c r="GG1013" s="87"/>
      <c r="GH1013" s="87"/>
      <c r="GI1013" s="87"/>
      <c r="GJ1013" s="87"/>
      <c r="GK1013" s="87"/>
      <c r="GL1013" s="87"/>
      <c r="GM1013" s="87"/>
      <c r="GN1013" s="87"/>
      <c r="GO1013" s="87"/>
      <c r="GP1013" s="87"/>
      <c r="GQ1013" s="87"/>
      <c r="GR1013" s="87"/>
      <c r="GS1013" s="87"/>
      <c r="GT1013" s="87"/>
      <c r="GU1013" s="87"/>
      <c r="GV1013" s="87"/>
      <c r="GW1013" s="87"/>
      <c r="GX1013" s="87"/>
      <c r="GY1013" s="87"/>
    </row>
    <row r="1014" spans="1:207" s="113" customFormat="1" ht="30" customHeight="1" x14ac:dyDescent="0.25">
      <c r="A1014" s="228">
        <v>784</v>
      </c>
      <c r="B1014" s="78" t="s">
        <v>1186</v>
      </c>
      <c r="C1014" s="184">
        <v>1939</v>
      </c>
      <c r="D1014" s="229" t="s">
        <v>141</v>
      </c>
      <c r="E1014" s="47" t="s">
        <v>16</v>
      </c>
      <c r="F1014" s="230">
        <v>5</v>
      </c>
      <c r="G1014" s="230">
        <v>1</v>
      </c>
      <c r="H1014" s="39">
        <v>2639.09</v>
      </c>
      <c r="I1014" s="122">
        <v>0</v>
      </c>
      <c r="J1014" s="39">
        <v>2639.09</v>
      </c>
      <c r="K1014" s="231">
        <f t="shared" si="252"/>
        <v>11495898.370000001</v>
      </c>
      <c r="L1014" s="39">
        <v>0</v>
      </c>
      <c r="M1014" s="39">
        <v>0</v>
      </c>
      <c r="N1014" s="39">
        <v>0</v>
      </c>
      <c r="O1014" s="187">
        <f>'[1]Прод. прилож (2)'!$D$838</f>
        <v>11495898.370000001</v>
      </c>
      <c r="P1014" s="187">
        <f t="shared" si="268"/>
        <v>4356.0084612499004</v>
      </c>
      <c r="Q1014" s="231">
        <v>9673</v>
      </c>
      <c r="R1014" s="277" t="s">
        <v>34</v>
      </c>
      <c r="S1014" s="87"/>
      <c r="T1014" s="87"/>
      <c r="U1014" s="87"/>
      <c r="V1014" s="87"/>
      <c r="W1014" s="87"/>
      <c r="X1014" s="87"/>
      <c r="Y1014" s="87"/>
      <c r="Z1014" s="87"/>
      <c r="AA1014" s="87"/>
      <c r="AB1014" s="87"/>
      <c r="AC1014" s="87"/>
      <c r="AD1014" s="87"/>
      <c r="AE1014" s="87"/>
      <c r="AF1014" s="87"/>
      <c r="AG1014" s="87"/>
      <c r="AH1014" s="87"/>
      <c r="AI1014" s="87"/>
      <c r="AJ1014" s="87"/>
      <c r="AK1014" s="87"/>
      <c r="AL1014" s="87"/>
      <c r="AM1014" s="87"/>
      <c r="AN1014" s="87"/>
      <c r="AO1014" s="87"/>
      <c r="AP1014" s="87"/>
      <c r="AQ1014" s="87"/>
      <c r="AR1014" s="87"/>
      <c r="AS1014" s="87"/>
      <c r="AT1014" s="87"/>
      <c r="AU1014" s="87"/>
      <c r="AV1014" s="87"/>
      <c r="AW1014" s="87"/>
      <c r="AX1014" s="87"/>
      <c r="AY1014" s="87"/>
      <c r="AZ1014" s="87"/>
      <c r="BA1014" s="87"/>
      <c r="BB1014" s="87"/>
      <c r="BC1014" s="87"/>
      <c r="BD1014" s="87"/>
      <c r="BE1014" s="87"/>
      <c r="BF1014" s="87"/>
      <c r="BG1014" s="87"/>
      <c r="BH1014" s="87"/>
      <c r="BI1014" s="87"/>
      <c r="BJ1014" s="87"/>
      <c r="BK1014" s="87"/>
      <c r="BL1014" s="87"/>
      <c r="BM1014" s="87"/>
      <c r="BN1014" s="87"/>
      <c r="BO1014" s="87"/>
      <c r="BP1014" s="87"/>
      <c r="BQ1014" s="87"/>
      <c r="BR1014" s="87"/>
      <c r="BS1014" s="87"/>
      <c r="BT1014" s="87"/>
      <c r="BU1014" s="87"/>
      <c r="BV1014" s="87"/>
      <c r="BW1014" s="87"/>
      <c r="BX1014" s="87"/>
      <c r="BY1014" s="87"/>
      <c r="BZ1014" s="87"/>
      <c r="CA1014" s="87"/>
      <c r="CB1014" s="87"/>
      <c r="CC1014" s="87"/>
      <c r="CD1014" s="87"/>
      <c r="CE1014" s="87"/>
      <c r="CF1014" s="87"/>
      <c r="CG1014" s="87"/>
      <c r="CH1014" s="87"/>
      <c r="CI1014" s="87"/>
      <c r="CJ1014" s="87"/>
      <c r="CK1014" s="87"/>
      <c r="CL1014" s="87"/>
      <c r="CM1014" s="87"/>
      <c r="CN1014" s="87"/>
      <c r="CO1014" s="87"/>
      <c r="CP1014" s="87"/>
      <c r="CQ1014" s="87"/>
      <c r="CR1014" s="87"/>
      <c r="CS1014" s="87"/>
      <c r="CT1014" s="87"/>
      <c r="CU1014" s="87"/>
      <c r="CV1014" s="87"/>
      <c r="CW1014" s="87"/>
      <c r="CX1014" s="87"/>
      <c r="CY1014" s="87"/>
      <c r="CZ1014" s="87"/>
      <c r="DA1014" s="87"/>
      <c r="DB1014" s="87"/>
      <c r="DC1014" s="87"/>
      <c r="DD1014" s="87"/>
      <c r="DE1014" s="87"/>
      <c r="DF1014" s="87"/>
      <c r="DG1014" s="87"/>
      <c r="DH1014" s="87"/>
      <c r="DI1014" s="87"/>
      <c r="DJ1014" s="87"/>
      <c r="DK1014" s="87"/>
      <c r="DL1014" s="87"/>
      <c r="DM1014" s="87"/>
      <c r="DN1014" s="87"/>
      <c r="DO1014" s="87"/>
      <c r="DP1014" s="87"/>
      <c r="DQ1014" s="87"/>
      <c r="DR1014" s="87"/>
      <c r="DS1014" s="87"/>
      <c r="DT1014" s="87"/>
      <c r="DU1014" s="87"/>
      <c r="DV1014" s="87"/>
      <c r="DW1014" s="87"/>
      <c r="DX1014" s="87"/>
      <c r="DY1014" s="87"/>
      <c r="DZ1014" s="87"/>
      <c r="EA1014" s="87"/>
      <c r="EB1014" s="87"/>
      <c r="EC1014" s="87"/>
      <c r="ED1014" s="87"/>
      <c r="EE1014" s="87"/>
      <c r="EF1014" s="87"/>
      <c r="EG1014" s="87"/>
      <c r="EH1014" s="87"/>
      <c r="EI1014" s="87"/>
      <c r="EJ1014" s="87"/>
      <c r="EK1014" s="87"/>
      <c r="EL1014" s="87"/>
      <c r="EM1014" s="87"/>
      <c r="EN1014" s="87"/>
      <c r="EO1014" s="87"/>
      <c r="EP1014" s="87"/>
      <c r="EQ1014" s="87"/>
      <c r="ER1014" s="87"/>
      <c r="ES1014" s="87"/>
      <c r="ET1014" s="87"/>
      <c r="EU1014" s="87"/>
      <c r="EV1014" s="87"/>
      <c r="EW1014" s="87"/>
      <c r="EX1014" s="87"/>
      <c r="EY1014" s="87"/>
      <c r="EZ1014" s="87"/>
      <c r="FA1014" s="87"/>
      <c r="FB1014" s="87"/>
      <c r="FC1014" s="87"/>
      <c r="FD1014" s="87"/>
      <c r="FE1014" s="87"/>
      <c r="FF1014" s="87"/>
      <c r="FG1014" s="87"/>
      <c r="FH1014" s="87"/>
      <c r="FI1014" s="87"/>
      <c r="FJ1014" s="87"/>
      <c r="FK1014" s="87"/>
      <c r="FL1014" s="87"/>
      <c r="FM1014" s="87"/>
      <c r="FN1014" s="87"/>
      <c r="FO1014" s="87"/>
      <c r="FP1014" s="87"/>
      <c r="FQ1014" s="87"/>
      <c r="FR1014" s="87"/>
      <c r="FS1014" s="87"/>
      <c r="FT1014" s="87"/>
      <c r="FU1014" s="87"/>
      <c r="FV1014" s="87"/>
      <c r="FW1014" s="87"/>
      <c r="FX1014" s="87"/>
      <c r="FY1014" s="87"/>
      <c r="FZ1014" s="87"/>
      <c r="GA1014" s="87"/>
      <c r="GB1014" s="87"/>
      <c r="GC1014" s="87"/>
      <c r="GD1014" s="87"/>
      <c r="GE1014" s="87"/>
      <c r="GF1014" s="87"/>
      <c r="GG1014" s="87"/>
      <c r="GH1014" s="87"/>
      <c r="GI1014" s="87"/>
      <c r="GJ1014" s="87"/>
      <c r="GK1014" s="87"/>
      <c r="GL1014" s="87"/>
      <c r="GM1014" s="87"/>
      <c r="GN1014" s="87"/>
      <c r="GO1014" s="87"/>
      <c r="GP1014" s="87"/>
      <c r="GQ1014" s="87"/>
      <c r="GR1014" s="87"/>
      <c r="GS1014" s="87"/>
      <c r="GT1014" s="87"/>
      <c r="GU1014" s="87"/>
      <c r="GV1014" s="87"/>
      <c r="GW1014" s="87"/>
      <c r="GX1014" s="87"/>
      <c r="GY1014" s="87"/>
    </row>
    <row r="1015" spans="1:207" s="113" customFormat="1" ht="30" customHeight="1" x14ac:dyDescent="0.25">
      <c r="A1015" s="198">
        <v>785</v>
      </c>
      <c r="B1015" s="221" t="s">
        <v>1393</v>
      </c>
      <c r="C1015" s="202">
        <v>1958</v>
      </c>
      <c r="D1015" s="200">
        <v>2010</v>
      </c>
      <c r="E1015" s="239" t="s">
        <v>16</v>
      </c>
      <c r="F1015" s="205">
        <v>4</v>
      </c>
      <c r="G1015" s="205">
        <v>2</v>
      </c>
      <c r="H1015" s="217">
        <v>1995.44</v>
      </c>
      <c r="I1015" s="242">
        <v>317.60000000000002</v>
      </c>
      <c r="J1015" s="217">
        <v>800.56</v>
      </c>
      <c r="K1015" s="231">
        <f>SUM(L1015:O1015)</f>
        <v>3398995</v>
      </c>
      <c r="L1015" s="39">
        <v>0</v>
      </c>
      <c r="M1015" s="39">
        <v>0</v>
      </c>
      <c r="N1015" s="39">
        <v>0</v>
      </c>
      <c r="O1015" s="187">
        <f>'[2]Прод. прилож (2)'!$D$1471</f>
        <v>3398995</v>
      </c>
      <c r="P1015" s="187">
        <f>K1015/H1015</f>
        <v>1703.3812091568777</v>
      </c>
      <c r="Q1015" s="231">
        <v>9673</v>
      </c>
      <c r="R1015" s="277" t="s">
        <v>35</v>
      </c>
      <c r="S1015" s="88"/>
      <c r="T1015" s="87"/>
      <c r="U1015" s="87"/>
      <c r="V1015" s="87"/>
      <c r="W1015" s="87"/>
      <c r="X1015" s="87"/>
      <c r="Y1015" s="87"/>
      <c r="Z1015" s="87"/>
      <c r="AA1015" s="87"/>
      <c r="AB1015" s="87"/>
      <c r="AC1015" s="87"/>
      <c r="AD1015" s="87"/>
      <c r="AE1015" s="87"/>
      <c r="AF1015" s="87"/>
      <c r="AG1015" s="87"/>
      <c r="AH1015" s="87"/>
      <c r="AI1015" s="87"/>
      <c r="AJ1015" s="87"/>
      <c r="AK1015" s="87"/>
      <c r="AL1015" s="87"/>
      <c r="AM1015" s="87"/>
      <c r="AN1015" s="87"/>
      <c r="AO1015" s="87"/>
      <c r="AP1015" s="87"/>
      <c r="AQ1015" s="87"/>
      <c r="AR1015" s="87"/>
      <c r="AS1015" s="87"/>
      <c r="AT1015" s="87"/>
      <c r="AU1015" s="87"/>
      <c r="AV1015" s="87"/>
      <c r="AW1015" s="87"/>
      <c r="AX1015" s="87"/>
      <c r="AY1015" s="87"/>
      <c r="AZ1015" s="87"/>
      <c r="BA1015" s="87"/>
      <c r="BB1015" s="87"/>
      <c r="BC1015" s="87"/>
      <c r="BD1015" s="87"/>
      <c r="BE1015" s="87"/>
      <c r="BF1015" s="87"/>
      <c r="BG1015" s="87"/>
      <c r="BH1015" s="87"/>
      <c r="BI1015" s="87"/>
      <c r="BJ1015" s="87"/>
      <c r="BK1015" s="87"/>
      <c r="BL1015" s="87"/>
      <c r="BM1015" s="87"/>
      <c r="BN1015" s="87"/>
      <c r="BO1015" s="87"/>
      <c r="BP1015" s="87"/>
      <c r="BQ1015" s="87"/>
      <c r="BR1015" s="87"/>
      <c r="BS1015" s="87"/>
      <c r="BT1015" s="87"/>
      <c r="BU1015" s="87"/>
      <c r="BV1015" s="87"/>
      <c r="BW1015" s="87"/>
      <c r="BX1015" s="87"/>
      <c r="BY1015" s="87"/>
      <c r="BZ1015" s="87"/>
      <c r="CA1015" s="87"/>
      <c r="CB1015" s="87"/>
      <c r="CC1015" s="87"/>
      <c r="CD1015" s="87"/>
      <c r="CE1015" s="87"/>
      <c r="CF1015" s="87"/>
      <c r="CG1015" s="87"/>
      <c r="CH1015" s="87"/>
      <c r="CI1015" s="87"/>
      <c r="CJ1015" s="87"/>
      <c r="CK1015" s="87"/>
      <c r="CL1015" s="87"/>
      <c r="CM1015" s="87"/>
      <c r="CN1015" s="87"/>
      <c r="CO1015" s="87"/>
      <c r="CP1015" s="87"/>
      <c r="CQ1015" s="87"/>
      <c r="CR1015" s="87"/>
      <c r="CS1015" s="87"/>
      <c r="CT1015" s="87"/>
      <c r="CU1015" s="87"/>
      <c r="CV1015" s="87"/>
      <c r="CW1015" s="87"/>
      <c r="CX1015" s="87"/>
      <c r="CY1015" s="87"/>
      <c r="CZ1015" s="87"/>
      <c r="DA1015" s="87"/>
      <c r="DB1015" s="87"/>
      <c r="DC1015" s="87"/>
      <c r="DD1015" s="87"/>
      <c r="DE1015" s="87"/>
      <c r="DF1015" s="87"/>
      <c r="DG1015" s="87"/>
      <c r="DH1015" s="87"/>
      <c r="DI1015" s="87"/>
      <c r="DJ1015" s="87"/>
      <c r="DK1015" s="87"/>
      <c r="DL1015" s="87"/>
      <c r="DM1015" s="87"/>
      <c r="DN1015" s="87"/>
      <c r="DO1015" s="87"/>
      <c r="DP1015" s="87"/>
      <c r="DQ1015" s="87"/>
      <c r="DR1015" s="87"/>
      <c r="DS1015" s="87"/>
      <c r="DT1015" s="87"/>
      <c r="DU1015" s="87"/>
      <c r="DV1015" s="87"/>
      <c r="DW1015" s="87"/>
      <c r="DX1015" s="87"/>
      <c r="DY1015" s="87"/>
      <c r="DZ1015" s="87"/>
      <c r="EA1015" s="87"/>
      <c r="EB1015" s="87"/>
      <c r="EC1015" s="87"/>
      <c r="ED1015" s="87"/>
      <c r="EE1015" s="87"/>
      <c r="EF1015" s="87"/>
      <c r="EG1015" s="87"/>
      <c r="EH1015" s="87"/>
      <c r="EI1015" s="87"/>
      <c r="EJ1015" s="87"/>
      <c r="EK1015" s="87"/>
      <c r="EL1015" s="87"/>
      <c r="EM1015" s="87"/>
      <c r="EN1015" s="87"/>
      <c r="EO1015" s="87"/>
      <c r="EP1015" s="87"/>
      <c r="EQ1015" s="87"/>
      <c r="ER1015" s="87"/>
      <c r="ES1015" s="87"/>
      <c r="ET1015" s="87"/>
      <c r="EU1015" s="87"/>
      <c r="EV1015" s="87"/>
      <c r="EW1015" s="87"/>
      <c r="EX1015" s="87"/>
      <c r="EY1015" s="87"/>
      <c r="EZ1015" s="87"/>
      <c r="FA1015" s="87"/>
      <c r="FB1015" s="87"/>
      <c r="FC1015" s="87"/>
      <c r="FD1015" s="87"/>
      <c r="FE1015" s="87"/>
      <c r="FF1015" s="87"/>
      <c r="FG1015" s="87"/>
      <c r="FH1015" s="87"/>
      <c r="FI1015" s="87"/>
      <c r="FJ1015" s="87"/>
      <c r="FK1015" s="87"/>
      <c r="FL1015" s="87"/>
      <c r="FM1015" s="87"/>
      <c r="FN1015" s="87"/>
      <c r="FO1015" s="87"/>
      <c r="FP1015" s="87"/>
      <c r="FQ1015" s="87"/>
      <c r="FR1015" s="87"/>
      <c r="FS1015" s="87"/>
      <c r="FT1015" s="87"/>
      <c r="FU1015" s="87"/>
      <c r="FV1015" s="87"/>
      <c r="FW1015" s="87"/>
      <c r="FX1015" s="87"/>
      <c r="FY1015" s="87"/>
      <c r="FZ1015" s="87"/>
      <c r="GA1015" s="87"/>
      <c r="GB1015" s="87"/>
      <c r="GC1015" s="87"/>
      <c r="GD1015" s="87"/>
      <c r="GE1015" s="87"/>
      <c r="GF1015" s="87"/>
      <c r="GG1015" s="87"/>
      <c r="GH1015" s="87"/>
      <c r="GI1015" s="87"/>
      <c r="GJ1015" s="87"/>
      <c r="GK1015" s="87"/>
      <c r="GL1015" s="87"/>
      <c r="GM1015" s="87"/>
      <c r="GN1015" s="87"/>
      <c r="GO1015" s="87"/>
      <c r="GP1015" s="87"/>
      <c r="GQ1015" s="87"/>
      <c r="GR1015" s="87"/>
      <c r="GS1015" s="87"/>
      <c r="GT1015" s="87"/>
      <c r="GU1015" s="87"/>
      <c r="GV1015" s="87"/>
      <c r="GW1015" s="87"/>
      <c r="GX1015" s="87"/>
      <c r="GY1015" s="87"/>
    </row>
    <row r="1016" spans="1:207" s="113" customFormat="1" ht="30" customHeight="1" x14ac:dyDescent="0.25">
      <c r="A1016" s="329">
        <v>786</v>
      </c>
      <c r="B1016" s="327" t="s">
        <v>433</v>
      </c>
      <c r="C1016" s="315">
        <v>1962</v>
      </c>
      <c r="D1016" s="315" t="s">
        <v>141</v>
      </c>
      <c r="E1016" s="315" t="s">
        <v>16</v>
      </c>
      <c r="F1016" s="317">
        <v>5</v>
      </c>
      <c r="G1016" s="317">
        <v>2</v>
      </c>
      <c r="H1016" s="319">
        <v>2636.24</v>
      </c>
      <c r="I1016" s="311">
        <v>232.4</v>
      </c>
      <c r="J1016" s="319">
        <v>1409.14</v>
      </c>
      <c r="K1016" s="231">
        <f t="shared" ref="K1016" si="280">SUM(L1016:O1016)</f>
        <v>6147663.2599999998</v>
      </c>
      <c r="L1016" s="187">
        <v>0</v>
      </c>
      <c r="M1016" s="187">
        <v>0</v>
      </c>
      <c r="N1016" s="187">
        <v>0</v>
      </c>
      <c r="O1016" s="39">
        <f>'[1]Прод. прилож (2)'!$D$289</f>
        <v>6147663.2599999998</v>
      </c>
      <c r="P1016" s="187">
        <f t="shared" ref="P1016" si="281">K1016/H1016</f>
        <v>2331.9816329317514</v>
      </c>
      <c r="Q1016" s="41">
        <v>9673</v>
      </c>
      <c r="R1016" s="57" t="s">
        <v>33</v>
      </c>
      <c r="S1016" s="137"/>
      <c r="T1016" s="15"/>
      <c r="U1016" s="15"/>
    </row>
    <row r="1017" spans="1:207" s="113" customFormat="1" ht="30" customHeight="1" x14ac:dyDescent="0.25">
      <c r="A1017" s="330"/>
      <c r="B1017" s="328"/>
      <c r="C1017" s="316"/>
      <c r="D1017" s="316"/>
      <c r="E1017" s="316"/>
      <c r="F1017" s="318"/>
      <c r="G1017" s="318"/>
      <c r="H1017" s="320"/>
      <c r="I1017" s="312"/>
      <c r="J1017" s="320"/>
      <c r="K1017" s="231">
        <f t="shared" si="252"/>
        <v>8700978.7599999998</v>
      </c>
      <c r="L1017" s="187">
        <v>0</v>
      </c>
      <c r="M1017" s="187">
        <v>0</v>
      </c>
      <c r="N1017" s="187">
        <v>0</v>
      </c>
      <c r="O1017" s="39">
        <f>'[1]Прод. прилож (2)'!$D$839</f>
        <v>8700978.7599999998</v>
      </c>
      <c r="P1017" s="187">
        <f>K1017/H1016</f>
        <v>3300.5260370831184</v>
      </c>
      <c r="Q1017" s="41">
        <v>9673</v>
      </c>
      <c r="R1017" s="57" t="s">
        <v>34</v>
      </c>
      <c r="S1017" s="46"/>
      <c r="T1017" s="15"/>
      <c r="U1017" s="15"/>
    </row>
    <row r="1018" spans="1:207" s="87" customFormat="1" ht="30" customHeight="1" x14ac:dyDescent="0.25">
      <c r="A1018" s="228">
        <v>787</v>
      </c>
      <c r="B1018" s="78" t="s">
        <v>980</v>
      </c>
      <c r="C1018" s="184">
        <v>1941</v>
      </c>
      <c r="D1018" s="184" t="s">
        <v>141</v>
      </c>
      <c r="E1018" s="184" t="s">
        <v>16</v>
      </c>
      <c r="F1018" s="230">
        <v>4</v>
      </c>
      <c r="G1018" s="230">
        <v>1</v>
      </c>
      <c r="H1018" s="41">
        <v>1791.6</v>
      </c>
      <c r="I1018" s="279">
        <v>1175.5</v>
      </c>
      <c r="J1018" s="41">
        <v>615.1</v>
      </c>
      <c r="K1018" s="41">
        <f t="shared" si="252"/>
        <v>51173.9</v>
      </c>
      <c r="L1018" s="41">
        <v>0</v>
      </c>
      <c r="M1018" s="41">
        <v>0</v>
      </c>
      <c r="N1018" s="41">
        <v>0</v>
      </c>
      <c r="O1018" s="187">
        <f>'[1]Прод. прилож (2)'!$D$840</f>
        <v>51173.9</v>
      </c>
      <c r="P1018" s="41">
        <f>O1018/H1018</f>
        <v>28.563239562402323</v>
      </c>
      <c r="Q1018" s="41">
        <v>9673</v>
      </c>
      <c r="R1018" s="277" t="s">
        <v>34</v>
      </c>
    </row>
    <row r="1019" spans="1:207" s="113" customFormat="1" ht="30" customHeight="1" x14ac:dyDescent="0.25">
      <c r="A1019" s="228">
        <v>788</v>
      </c>
      <c r="B1019" s="79" t="s">
        <v>434</v>
      </c>
      <c r="C1019" s="47">
        <v>1963</v>
      </c>
      <c r="D1019" s="229" t="s">
        <v>141</v>
      </c>
      <c r="E1019" s="47" t="s">
        <v>16</v>
      </c>
      <c r="F1019" s="26">
        <v>4</v>
      </c>
      <c r="G1019" s="26">
        <v>2</v>
      </c>
      <c r="H1019" s="39">
        <v>2274.87</v>
      </c>
      <c r="I1019" s="116">
        <v>176.1</v>
      </c>
      <c r="J1019" s="41">
        <v>1115.8699999999999</v>
      </c>
      <c r="K1019" s="231">
        <f t="shared" si="252"/>
        <v>47178.79</v>
      </c>
      <c r="L1019" s="187">
        <v>0</v>
      </c>
      <c r="M1019" s="187">
        <v>0</v>
      </c>
      <c r="N1019" s="187">
        <v>0</v>
      </c>
      <c r="O1019" s="39">
        <f>'[1]Прод. прилож (2)'!$D$841</f>
        <v>47178.79</v>
      </c>
      <c r="P1019" s="187">
        <f>K1019/H1019</f>
        <v>20.739114762601819</v>
      </c>
      <c r="Q1019" s="41">
        <v>9673</v>
      </c>
      <c r="R1019" s="57" t="s">
        <v>34</v>
      </c>
      <c r="S1019" s="46"/>
      <c r="T1019" s="15"/>
      <c r="U1019" s="16"/>
    </row>
    <row r="1020" spans="1:207" s="15" customFormat="1" ht="30" customHeight="1" x14ac:dyDescent="0.25">
      <c r="A1020" s="228">
        <v>789</v>
      </c>
      <c r="B1020" s="79" t="s">
        <v>435</v>
      </c>
      <c r="C1020" s="47">
        <v>1962</v>
      </c>
      <c r="D1020" s="229" t="s">
        <v>141</v>
      </c>
      <c r="E1020" s="47" t="s">
        <v>16</v>
      </c>
      <c r="F1020" s="26">
        <v>4</v>
      </c>
      <c r="G1020" s="26">
        <v>2</v>
      </c>
      <c r="H1020" s="39">
        <v>2214.06</v>
      </c>
      <c r="I1020" s="116">
        <v>0</v>
      </c>
      <c r="J1020" s="41">
        <v>1242.1600000000001</v>
      </c>
      <c r="K1020" s="231">
        <f t="shared" si="252"/>
        <v>4355345</v>
      </c>
      <c r="L1020" s="187">
        <v>0</v>
      </c>
      <c r="M1020" s="187">
        <v>0</v>
      </c>
      <c r="N1020" s="187">
        <v>0</v>
      </c>
      <c r="O1020" s="39">
        <f>'[1]Прод. прилож (2)'!$D$290</f>
        <v>4355345</v>
      </c>
      <c r="P1020" s="187">
        <f>K1020/H1020</f>
        <v>1967.1305204014345</v>
      </c>
      <c r="Q1020" s="41">
        <v>9673</v>
      </c>
      <c r="R1020" s="57" t="s">
        <v>33</v>
      </c>
      <c r="S1020" s="137"/>
      <c r="T1020" s="16"/>
      <c r="V1020" s="113"/>
      <c r="W1020" s="113"/>
      <c r="X1020" s="113"/>
      <c r="Y1020" s="113"/>
      <c r="Z1020" s="113"/>
      <c r="AA1020" s="113"/>
      <c r="AB1020" s="113"/>
      <c r="AC1020" s="113"/>
      <c r="AD1020" s="113"/>
      <c r="AE1020" s="113"/>
      <c r="AF1020" s="113"/>
      <c r="AG1020" s="113"/>
      <c r="AH1020" s="113"/>
      <c r="AI1020" s="113"/>
      <c r="AJ1020" s="113"/>
      <c r="AK1020" s="113"/>
      <c r="AL1020" s="113"/>
      <c r="AM1020" s="113"/>
      <c r="AN1020" s="113"/>
      <c r="AO1020" s="113"/>
      <c r="AP1020" s="113"/>
      <c r="AQ1020" s="113"/>
      <c r="AR1020" s="113"/>
      <c r="AS1020" s="113"/>
      <c r="AT1020" s="113"/>
      <c r="AU1020" s="113"/>
      <c r="AV1020" s="113"/>
      <c r="AW1020" s="113"/>
      <c r="AX1020" s="113"/>
      <c r="AY1020" s="113"/>
      <c r="AZ1020" s="113"/>
      <c r="BA1020" s="113"/>
      <c r="BB1020" s="113"/>
      <c r="BC1020" s="113"/>
      <c r="BD1020" s="113"/>
      <c r="BE1020" s="113"/>
      <c r="BF1020" s="113"/>
      <c r="BG1020" s="113"/>
      <c r="BH1020" s="113"/>
      <c r="BI1020" s="113"/>
      <c r="BJ1020" s="113"/>
      <c r="BK1020" s="113"/>
      <c r="BL1020" s="113"/>
      <c r="BM1020" s="113"/>
      <c r="BN1020" s="113"/>
      <c r="BO1020" s="113"/>
      <c r="BP1020" s="113"/>
      <c r="BQ1020" s="113"/>
      <c r="BR1020" s="113"/>
      <c r="BS1020" s="113"/>
      <c r="BT1020" s="113"/>
      <c r="BU1020" s="113"/>
      <c r="BV1020" s="113"/>
      <c r="BW1020" s="113"/>
      <c r="BX1020" s="113"/>
      <c r="BY1020" s="113"/>
      <c r="BZ1020" s="113"/>
      <c r="CA1020" s="113"/>
      <c r="CB1020" s="113"/>
      <c r="CC1020" s="113"/>
      <c r="CD1020" s="113"/>
      <c r="CE1020" s="113"/>
      <c r="CF1020" s="113"/>
      <c r="CG1020" s="113"/>
      <c r="CH1020" s="113"/>
      <c r="CI1020" s="113"/>
      <c r="CJ1020" s="113"/>
      <c r="CK1020" s="113"/>
      <c r="CL1020" s="113"/>
      <c r="CM1020" s="113"/>
      <c r="CN1020" s="113"/>
      <c r="CO1020" s="113"/>
      <c r="CP1020" s="113"/>
      <c r="CQ1020" s="113"/>
      <c r="CR1020" s="113"/>
      <c r="CS1020" s="113"/>
      <c r="CT1020" s="113"/>
      <c r="CU1020" s="113"/>
      <c r="CV1020" s="113"/>
      <c r="CW1020" s="113"/>
      <c r="CX1020" s="113"/>
      <c r="CY1020" s="113"/>
      <c r="CZ1020" s="113"/>
      <c r="DA1020" s="113"/>
      <c r="DB1020" s="113"/>
      <c r="DC1020" s="113"/>
      <c r="DD1020" s="113"/>
      <c r="DE1020" s="113"/>
      <c r="DF1020" s="113"/>
      <c r="DG1020" s="113"/>
      <c r="DH1020" s="113"/>
      <c r="DI1020" s="113"/>
      <c r="DJ1020" s="113"/>
      <c r="DK1020" s="113"/>
      <c r="DL1020" s="113"/>
      <c r="DM1020" s="113"/>
      <c r="DN1020" s="113"/>
      <c r="DO1020" s="113"/>
      <c r="DP1020" s="113"/>
      <c r="DQ1020" s="113"/>
      <c r="DR1020" s="113"/>
      <c r="DS1020" s="113"/>
      <c r="DT1020" s="113"/>
      <c r="DU1020" s="113"/>
      <c r="DV1020" s="113"/>
      <c r="DW1020" s="113"/>
      <c r="DX1020" s="113"/>
      <c r="DY1020" s="113"/>
      <c r="DZ1020" s="113"/>
      <c r="EA1020" s="113"/>
      <c r="EB1020" s="113"/>
      <c r="EC1020" s="113"/>
      <c r="ED1020" s="113"/>
      <c r="EE1020" s="113"/>
      <c r="EF1020" s="113"/>
      <c r="EG1020" s="113"/>
      <c r="EH1020" s="113"/>
      <c r="EI1020" s="113"/>
      <c r="EJ1020" s="113"/>
      <c r="EK1020" s="113"/>
      <c r="EL1020" s="113"/>
      <c r="EM1020" s="113"/>
      <c r="EN1020" s="113"/>
      <c r="EO1020" s="113"/>
      <c r="EP1020" s="113"/>
      <c r="EQ1020" s="113"/>
      <c r="ER1020" s="113"/>
      <c r="ES1020" s="113"/>
      <c r="ET1020" s="113"/>
      <c r="EU1020" s="113"/>
      <c r="EV1020" s="113"/>
      <c r="EW1020" s="113"/>
      <c r="EX1020" s="113"/>
      <c r="EY1020" s="113"/>
      <c r="EZ1020" s="113"/>
      <c r="FA1020" s="113"/>
      <c r="FB1020" s="113"/>
      <c r="FC1020" s="113"/>
      <c r="FD1020" s="113"/>
      <c r="FE1020" s="113"/>
      <c r="FF1020" s="113"/>
      <c r="FG1020" s="113"/>
      <c r="FH1020" s="113"/>
      <c r="FI1020" s="113"/>
      <c r="FJ1020" s="113"/>
      <c r="FK1020" s="113"/>
      <c r="FL1020" s="113"/>
      <c r="FM1020" s="113"/>
      <c r="FN1020" s="113"/>
      <c r="FO1020" s="113"/>
      <c r="FP1020" s="113"/>
      <c r="FQ1020" s="113"/>
      <c r="FR1020" s="113"/>
      <c r="FS1020" s="113"/>
      <c r="FT1020" s="113"/>
      <c r="FU1020" s="113"/>
      <c r="FV1020" s="113"/>
      <c r="FW1020" s="113"/>
      <c r="FX1020" s="113"/>
      <c r="FY1020" s="113"/>
      <c r="FZ1020" s="113"/>
      <c r="GA1020" s="113"/>
      <c r="GB1020" s="113"/>
      <c r="GC1020" s="113"/>
      <c r="GD1020" s="113"/>
      <c r="GE1020" s="113"/>
      <c r="GF1020" s="113"/>
      <c r="GG1020" s="113"/>
      <c r="GH1020" s="113"/>
      <c r="GI1020" s="113"/>
      <c r="GJ1020" s="113"/>
      <c r="GK1020" s="113"/>
      <c r="GL1020" s="113"/>
      <c r="GM1020" s="113"/>
      <c r="GN1020" s="113"/>
      <c r="GO1020" s="113"/>
      <c r="GP1020" s="113"/>
      <c r="GQ1020" s="113"/>
      <c r="GR1020" s="113"/>
      <c r="GS1020" s="113"/>
      <c r="GT1020" s="113"/>
      <c r="GU1020" s="113"/>
      <c r="GV1020" s="113"/>
      <c r="GW1020" s="113"/>
      <c r="GX1020" s="113"/>
      <c r="GY1020" s="113"/>
    </row>
    <row r="1021" spans="1:207" s="113" customFormat="1" ht="30" customHeight="1" x14ac:dyDescent="0.25">
      <c r="A1021" s="228">
        <v>790</v>
      </c>
      <c r="B1021" s="78" t="s">
        <v>1002</v>
      </c>
      <c r="C1021" s="184">
        <v>1958</v>
      </c>
      <c r="D1021" s="229" t="s">
        <v>141</v>
      </c>
      <c r="E1021" s="229" t="s">
        <v>16</v>
      </c>
      <c r="F1021" s="230">
        <v>2</v>
      </c>
      <c r="G1021" s="230">
        <v>1</v>
      </c>
      <c r="H1021" s="41">
        <v>932.1</v>
      </c>
      <c r="I1021" s="122">
        <v>0</v>
      </c>
      <c r="J1021" s="41">
        <v>520.70000000000005</v>
      </c>
      <c r="K1021" s="231">
        <f t="shared" si="252"/>
        <v>366047.24</v>
      </c>
      <c r="L1021" s="39">
        <v>0</v>
      </c>
      <c r="M1021" s="39">
        <v>0</v>
      </c>
      <c r="N1021" s="39">
        <v>0</v>
      </c>
      <c r="O1021" s="187">
        <f>'[1]Прод. прилож (2)'!$D$291</f>
        <v>366047.24</v>
      </c>
      <c r="P1021" s="41">
        <f>K1021/H1021</f>
        <v>392.71241283124124</v>
      </c>
      <c r="Q1021" s="231">
        <v>9673</v>
      </c>
      <c r="R1021" s="57" t="s">
        <v>33</v>
      </c>
      <c r="S1021" s="141"/>
      <c r="T1021" s="99"/>
      <c r="U1021" s="87"/>
      <c r="V1021" s="87"/>
      <c r="W1021" s="87"/>
      <c r="X1021" s="87"/>
      <c r="Y1021" s="87"/>
      <c r="Z1021" s="87"/>
      <c r="AA1021" s="87"/>
      <c r="AB1021" s="87"/>
      <c r="AC1021" s="87"/>
      <c r="AD1021" s="87"/>
      <c r="AE1021" s="87"/>
      <c r="AF1021" s="87"/>
      <c r="AG1021" s="87"/>
      <c r="AH1021" s="87"/>
      <c r="AI1021" s="87"/>
      <c r="AJ1021" s="87"/>
      <c r="AK1021" s="87"/>
      <c r="AL1021" s="87"/>
      <c r="AM1021" s="87"/>
      <c r="AN1021" s="87"/>
      <c r="AO1021" s="87"/>
      <c r="AP1021" s="87"/>
      <c r="AQ1021" s="87"/>
      <c r="AR1021" s="87"/>
      <c r="AS1021" s="87"/>
      <c r="AT1021" s="87"/>
      <c r="AU1021" s="87"/>
      <c r="AV1021" s="87"/>
      <c r="AW1021" s="87"/>
      <c r="AX1021" s="87"/>
      <c r="AY1021" s="87"/>
      <c r="AZ1021" s="87"/>
      <c r="BA1021" s="87"/>
      <c r="BB1021" s="87"/>
      <c r="BC1021" s="87"/>
      <c r="BD1021" s="87"/>
      <c r="BE1021" s="87"/>
      <c r="BF1021" s="87"/>
      <c r="BG1021" s="87"/>
      <c r="BH1021" s="87"/>
      <c r="BI1021" s="87"/>
      <c r="BJ1021" s="87"/>
      <c r="BK1021" s="87"/>
      <c r="BL1021" s="87"/>
      <c r="BM1021" s="87"/>
      <c r="BN1021" s="87"/>
      <c r="BO1021" s="87"/>
      <c r="BP1021" s="87"/>
      <c r="BQ1021" s="87"/>
      <c r="BR1021" s="87"/>
      <c r="BS1021" s="87"/>
      <c r="BT1021" s="87"/>
      <c r="BU1021" s="87"/>
      <c r="BV1021" s="87"/>
      <c r="BW1021" s="87"/>
      <c r="BX1021" s="87"/>
      <c r="BY1021" s="87"/>
      <c r="BZ1021" s="87"/>
      <c r="CA1021" s="87"/>
      <c r="CB1021" s="87"/>
      <c r="CC1021" s="87"/>
      <c r="CD1021" s="87"/>
      <c r="CE1021" s="87"/>
      <c r="CF1021" s="87"/>
      <c r="CG1021" s="87"/>
      <c r="CH1021" s="87"/>
      <c r="CI1021" s="87"/>
      <c r="CJ1021" s="87"/>
      <c r="CK1021" s="87"/>
      <c r="CL1021" s="87"/>
      <c r="CM1021" s="87"/>
      <c r="CN1021" s="87"/>
      <c r="CO1021" s="87"/>
      <c r="CP1021" s="87"/>
      <c r="CQ1021" s="87"/>
      <c r="CR1021" s="87"/>
      <c r="CS1021" s="87"/>
      <c r="CT1021" s="87"/>
      <c r="CU1021" s="87"/>
      <c r="CV1021" s="87"/>
      <c r="CW1021" s="87"/>
      <c r="CX1021" s="87"/>
      <c r="CY1021" s="87"/>
      <c r="CZ1021" s="87"/>
      <c r="DA1021" s="87"/>
      <c r="DB1021" s="87"/>
      <c r="DC1021" s="87"/>
      <c r="DD1021" s="87"/>
      <c r="DE1021" s="87"/>
      <c r="DF1021" s="87"/>
      <c r="DG1021" s="87"/>
      <c r="DH1021" s="87"/>
      <c r="DI1021" s="87"/>
      <c r="DJ1021" s="87"/>
      <c r="DK1021" s="87"/>
      <c r="DL1021" s="87"/>
      <c r="DM1021" s="87"/>
      <c r="DN1021" s="87"/>
      <c r="DO1021" s="87"/>
      <c r="DP1021" s="87"/>
      <c r="DQ1021" s="87"/>
      <c r="DR1021" s="87"/>
      <c r="DS1021" s="87"/>
      <c r="DT1021" s="87"/>
      <c r="DU1021" s="87"/>
      <c r="DV1021" s="87"/>
      <c r="DW1021" s="87"/>
      <c r="DX1021" s="87"/>
      <c r="DY1021" s="87"/>
      <c r="DZ1021" s="87"/>
      <c r="EA1021" s="87"/>
      <c r="EB1021" s="87"/>
      <c r="EC1021" s="87"/>
      <c r="ED1021" s="87"/>
      <c r="EE1021" s="87"/>
      <c r="EF1021" s="87"/>
      <c r="EG1021" s="87"/>
      <c r="EH1021" s="87"/>
      <c r="EI1021" s="87"/>
      <c r="EJ1021" s="87"/>
      <c r="EK1021" s="87"/>
      <c r="EL1021" s="87"/>
      <c r="EM1021" s="87"/>
      <c r="EN1021" s="87"/>
      <c r="EO1021" s="87"/>
      <c r="EP1021" s="87"/>
      <c r="EQ1021" s="87"/>
      <c r="ER1021" s="87"/>
      <c r="ES1021" s="87"/>
      <c r="ET1021" s="87"/>
      <c r="EU1021" s="87"/>
      <c r="EV1021" s="87"/>
      <c r="EW1021" s="87"/>
      <c r="EX1021" s="87"/>
      <c r="EY1021" s="87"/>
      <c r="EZ1021" s="87"/>
      <c r="FA1021" s="87"/>
      <c r="FB1021" s="87"/>
      <c r="FC1021" s="87"/>
      <c r="FD1021" s="87"/>
      <c r="FE1021" s="87"/>
      <c r="FF1021" s="87"/>
      <c r="FG1021" s="87"/>
      <c r="FH1021" s="87"/>
      <c r="FI1021" s="87"/>
      <c r="FJ1021" s="87"/>
      <c r="FK1021" s="87"/>
      <c r="FL1021" s="87"/>
      <c r="FM1021" s="87"/>
      <c r="FN1021" s="87"/>
      <c r="FO1021" s="87"/>
      <c r="FP1021" s="87"/>
      <c r="FQ1021" s="87"/>
      <c r="FR1021" s="87"/>
      <c r="FS1021" s="87"/>
      <c r="FT1021" s="87"/>
      <c r="FU1021" s="87"/>
      <c r="FV1021" s="87"/>
      <c r="FW1021" s="87"/>
      <c r="FX1021" s="87"/>
      <c r="FY1021" s="87"/>
      <c r="FZ1021" s="87"/>
      <c r="GA1021" s="87"/>
      <c r="GB1021" s="87"/>
      <c r="GC1021" s="87"/>
      <c r="GD1021" s="87"/>
      <c r="GE1021" s="87"/>
      <c r="GF1021" s="87"/>
      <c r="GG1021" s="87"/>
      <c r="GH1021" s="87"/>
      <c r="GI1021" s="87"/>
      <c r="GJ1021" s="87"/>
      <c r="GK1021" s="87"/>
      <c r="GL1021" s="87"/>
      <c r="GM1021" s="87"/>
      <c r="GN1021" s="87"/>
      <c r="GO1021" s="87"/>
      <c r="GP1021" s="87"/>
      <c r="GQ1021" s="87"/>
      <c r="GR1021" s="87"/>
      <c r="GS1021" s="87"/>
      <c r="GT1021" s="87"/>
      <c r="GU1021" s="87"/>
      <c r="GV1021" s="87"/>
      <c r="GW1021" s="87"/>
      <c r="GX1021" s="87"/>
      <c r="GY1021" s="87"/>
    </row>
    <row r="1022" spans="1:207" s="87" customFormat="1" ht="30" customHeight="1" x14ac:dyDescent="0.25">
      <c r="A1022" s="228">
        <v>791</v>
      </c>
      <c r="B1022" s="78" t="s">
        <v>436</v>
      </c>
      <c r="C1022" s="47">
        <v>1966</v>
      </c>
      <c r="D1022" s="229" t="s">
        <v>141</v>
      </c>
      <c r="E1022" s="47" t="s">
        <v>16</v>
      </c>
      <c r="F1022" s="184">
        <v>2</v>
      </c>
      <c r="G1022" s="184">
        <v>2</v>
      </c>
      <c r="H1022" s="39">
        <v>727</v>
      </c>
      <c r="I1022" s="39">
        <v>0</v>
      </c>
      <c r="J1022" s="41">
        <v>474.5</v>
      </c>
      <c r="K1022" s="231">
        <f t="shared" si="252"/>
        <v>43239.45</v>
      </c>
      <c r="L1022" s="187">
        <v>0</v>
      </c>
      <c r="M1022" s="187">
        <v>0</v>
      </c>
      <c r="N1022" s="187">
        <v>0</v>
      </c>
      <c r="O1022" s="39">
        <f>'[2]Прод. прилож (2)'!$D$1473</f>
        <v>43239.45</v>
      </c>
      <c r="P1022" s="187">
        <f>K1022/H1022</f>
        <v>59.47654745529573</v>
      </c>
      <c r="Q1022" s="41">
        <v>9673</v>
      </c>
      <c r="R1022" s="57" t="s">
        <v>35</v>
      </c>
      <c r="S1022" s="16"/>
      <c r="T1022" s="16"/>
      <c r="U1022" s="15"/>
      <c r="V1022" s="113"/>
      <c r="W1022" s="113"/>
      <c r="X1022" s="113"/>
      <c r="Y1022" s="113"/>
      <c r="Z1022" s="113"/>
      <c r="AA1022" s="113"/>
      <c r="AB1022" s="113"/>
      <c r="AC1022" s="113"/>
      <c r="AD1022" s="113"/>
      <c r="AE1022" s="113"/>
      <c r="AF1022" s="113"/>
      <c r="AG1022" s="113"/>
      <c r="AH1022" s="113"/>
      <c r="AI1022" s="113"/>
      <c r="AJ1022" s="113"/>
      <c r="AK1022" s="113"/>
      <c r="AL1022" s="113"/>
      <c r="AM1022" s="113"/>
      <c r="AN1022" s="113"/>
      <c r="AO1022" s="113"/>
      <c r="AP1022" s="113"/>
      <c r="AQ1022" s="113"/>
      <c r="AR1022" s="113"/>
      <c r="AS1022" s="113"/>
      <c r="AT1022" s="113"/>
      <c r="AU1022" s="113"/>
      <c r="AV1022" s="113"/>
      <c r="AW1022" s="113"/>
      <c r="AX1022" s="113"/>
      <c r="AY1022" s="113"/>
      <c r="AZ1022" s="113"/>
      <c r="BA1022" s="113"/>
      <c r="BB1022" s="113"/>
      <c r="BC1022" s="113"/>
      <c r="BD1022" s="113"/>
      <c r="BE1022" s="113"/>
      <c r="BF1022" s="113"/>
      <c r="BG1022" s="113"/>
      <c r="BH1022" s="113"/>
      <c r="BI1022" s="113"/>
      <c r="BJ1022" s="113"/>
      <c r="BK1022" s="113"/>
      <c r="BL1022" s="113"/>
      <c r="BM1022" s="113"/>
      <c r="BN1022" s="113"/>
      <c r="BO1022" s="113"/>
      <c r="BP1022" s="113"/>
      <c r="BQ1022" s="113"/>
      <c r="BR1022" s="113"/>
      <c r="BS1022" s="113"/>
      <c r="BT1022" s="113"/>
      <c r="BU1022" s="113"/>
      <c r="BV1022" s="113"/>
      <c r="BW1022" s="113"/>
      <c r="BX1022" s="113"/>
      <c r="BY1022" s="113"/>
      <c r="BZ1022" s="113"/>
      <c r="CA1022" s="113"/>
      <c r="CB1022" s="113"/>
      <c r="CC1022" s="113"/>
      <c r="CD1022" s="113"/>
      <c r="CE1022" s="113"/>
      <c r="CF1022" s="113"/>
      <c r="CG1022" s="113"/>
      <c r="CH1022" s="113"/>
      <c r="CI1022" s="113"/>
      <c r="CJ1022" s="113"/>
      <c r="CK1022" s="113"/>
      <c r="CL1022" s="113"/>
      <c r="CM1022" s="113"/>
      <c r="CN1022" s="113"/>
      <c r="CO1022" s="113"/>
      <c r="CP1022" s="113"/>
      <c r="CQ1022" s="113"/>
      <c r="CR1022" s="113"/>
      <c r="CS1022" s="113"/>
      <c r="CT1022" s="113"/>
      <c r="CU1022" s="113"/>
      <c r="CV1022" s="113"/>
      <c r="CW1022" s="113"/>
      <c r="CX1022" s="113"/>
      <c r="CY1022" s="113"/>
      <c r="CZ1022" s="113"/>
      <c r="DA1022" s="113"/>
      <c r="DB1022" s="113"/>
      <c r="DC1022" s="113"/>
      <c r="DD1022" s="113"/>
      <c r="DE1022" s="113"/>
      <c r="DF1022" s="113"/>
      <c r="DG1022" s="113"/>
      <c r="DH1022" s="113"/>
      <c r="DI1022" s="113"/>
      <c r="DJ1022" s="113"/>
      <c r="DK1022" s="113"/>
      <c r="DL1022" s="113"/>
      <c r="DM1022" s="113"/>
      <c r="DN1022" s="113"/>
      <c r="DO1022" s="113"/>
      <c r="DP1022" s="113"/>
      <c r="DQ1022" s="113"/>
      <c r="DR1022" s="113"/>
      <c r="DS1022" s="113"/>
      <c r="DT1022" s="113"/>
      <c r="DU1022" s="113"/>
      <c r="DV1022" s="113"/>
      <c r="DW1022" s="113"/>
      <c r="DX1022" s="113"/>
      <c r="DY1022" s="113"/>
      <c r="DZ1022" s="113"/>
      <c r="EA1022" s="113"/>
      <c r="EB1022" s="113"/>
      <c r="EC1022" s="113"/>
      <c r="ED1022" s="113"/>
      <c r="EE1022" s="113"/>
      <c r="EF1022" s="113"/>
      <c r="EG1022" s="113"/>
      <c r="EH1022" s="113"/>
      <c r="EI1022" s="113"/>
      <c r="EJ1022" s="113"/>
      <c r="EK1022" s="113"/>
      <c r="EL1022" s="113"/>
      <c r="EM1022" s="113"/>
      <c r="EN1022" s="113"/>
      <c r="EO1022" s="113"/>
      <c r="EP1022" s="113"/>
      <c r="EQ1022" s="113"/>
      <c r="ER1022" s="113"/>
      <c r="ES1022" s="113"/>
      <c r="ET1022" s="113"/>
      <c r="EU1022" s="113"/>
      <c r="EV1022" s="113"/>
      <c r="EW1022" s="113"/>
      <c r="EX1022" s="113"/>
      <c r="EY1022" s="113"/>
      <c r="EZ1022" s="113"/>
      <c r="FA1022" s="113"/>
      <c r="FB1022" s="113"/>
      <c r="FC1022" s="113"/>
      <c r="FD1022" s="113"/>
      <c r="FE1022" s="113"/>
      <c r="FF1022" s="113"/>
      <c r="FG1022" s="113"/>
      <c r="FH1022" s="113"/>
      <c r="FI1022" s="113"/>
      <c r="FJ1022" s="113"/>
      <c r="FK1022" s="113"/>
      <c r="FL1022" s="113"/>
      <c r="FM1022" s="113"/>
      <c r="FN1022" s="113"/>
      <c r="FO1022" s="113"/>
      <c r="FP1022" s="113"/>
      <c r="FQ1022" s="113"/>
      <c r="FR1022" s="113"/>
      <c r="FS1022" s="113"/>
      <c r="FT1022" s="113"/>
      <c r="FU1022" s="113"/>
      <c r="FV1022" s="113"/>
      <c r="FW1022" s="113"/>
      <c r="FX1022" s="113"/>
      <c r="FY1022" s="113"/>
      <c r="FZ1022" s="113"/>
      <c r="GA1022" s="113"/>
      <c r="GB1022" s="113"/>
      <c r="GC1022" s="113"/>
      <c r="GD1022" s="113"/>
      <c r="GE1022" s="113"/>
      <c r="GF1022" s="113"/>
      <c r="GG1022" s="113"/>
      <c r="GH1022" s="113"/>
      <c r="GI1022" s="113"/>
      <c r="GJ1022" s="113"/>
      <c r="GK1022" s="113"/>
      <c r="GL1022" s="113"/>
      <c r="GM1022" s="113"/>
      <c r="GN1022" s="113"/>
      <c r="GO1022" s="113"/>
      <c r="GP1022" s="113"/>
      <c r="GQ1022" s="113"/>
      <c r="GR1022" s="113"/>
      <c r="GS1022" s="113"/>
      <c r="GT1022" s="113"/>
      <c r="GU1022" s="113"/>
      <c r="GV1022" s="113"/>
      <c r="GW1022" s="113"/>
      <c r="GX1022" s="113"/>
      <c r="GY1022" s="113"/>
    </row>
    <row r="1023" spans="1:207" s="87" customFormat="1" ht="30" customHeight="1" x14ac:dyDescent="0.25">
      <c r="A1023" s="329">
        <v>792</v>
      </c>
      <c r="B1023" s="327" t="s">
        <v>981</v>
      </c>
      <c r="C1023" s="313">
        <v>1952</v>
      </c>
      <c r="D1023" s="313" t="s">
        <v>141</v>
      </c>
      <c r="E1023" s="313" t="s">
        <v>16</v>
      </c>
      <c r="F1023" s="343">
        <v>4</v>
      </c>
      <c r="G1023" s="343">
        <v>1</v>
      </c>
      <c r="H1023" s="353">
        <v>1573.2</v>
      </c>
      <c r="I1023" s="361">
        <v>35.299999999999997</v>
      </c>
      <c r="J1023" s="353">
        <v>1124.5999999999999</v>
      </c>
      <c r="K1023" s="41">
        <f t="shared" ref="K1023:K1119" si="282">SUM(L1023:O1023)</f>
        <v>3232912.5</v>
      </c>
      <c r="L1023" s="41">
        <v>0</v>
      </c>
      <c r="M1023" s="41">
        <v>0</v>
      </c>
      <c r="N1023" s="41">
        <v>0</v>
      </c>
      <c r="O1023" s="187">
        <f>'[1]Прод. прилож (2)'!$D$842</f>
        <v>3232912.5</v>
      </c>
      <c r="P1023" s="41">
        <f>O1023/H1023</f>
        <v>2054.9914187643021</v>
      </c>
      <c r="Q1023" s="41">
        <v>9673</v>
      </c>
      <c r="R1023" s="277" t="s">
        <v>34</v>
      </c>
      <c r="S1023" s="88"/>
    </row>
    <row r="1024" spans="1:207" s="87" customFormat="1" ht="30" customHeight="1" x14ac:dyDescent="0.25">
      <c r="A1024" s="330"/>
      <c r="B1024" s="328"/>
      <c r="C1024" s="314"/>
      <c r="D1024" s="314"/>
      <c r="E1024" s="314"/>
      <c r="F1024" s="344"/>
      <c r="G1024" s="344"/>
      <c r="H1024" s="354"/>
      <c r="I1024" s="362"/>
      <c r="J1024" s="354"/>
      <c r="K1024" s="41">
        <f t="shared" si="282"/>
        <v>90521.55</v>
      </c>
      <c r="L1024" s="217">
        <v>0</v>
      </c>
      <c r="M1024" s="217">
        <v>0</v>
      </c>
      <c r="N1024" s="217">
        <v>0</v>
      </c>
      <c r="O1024" s="187">
        <f>'[2]Прод. прилож (2)'!$D$1474</f>
        <v>90521.55</v>
      </c>
      <c r="P1024" s="41">
        <f>K1024/H1023</f>
        <v>57.539759725400458</v>
      </c>
      <c r="Q1024" s="41">
        <v>9673</v>
      </c>
      <c r="R1024" s="277" t="s">
        <v>35</v>
      </c>
      <c r="S1024" s="88"/>
    </row>
    <row r="1025" spans="1:207" s="113" customFormat="1" ht="30" customHeight="1" x14ac:dyDescent="0.25">
      <c r="A1025" s="313">
        <v>793</v>
      </c>
      <c r="B1025" s="327" t="s">
        <v>437</v>
      </c>
      <c r="C1025" s="315">
        <v>1962</v>
      </c>
      <c r="D1025" s="315" t="s">
        <v>141</v>
      </c>
      <c r="E1025" s="315" t="s">
        <v>16</v>
      </c>
      <c r="F1025" s="317">
        <v>5</v>
      </c>
      <c r="G1025" s="317">
        <v>2</v>
      </c>
      <c r="H1025" s="365">
        <v>1729.6</v>
      </c>
      <c r="I1025" s="311">
        <v>133.4</v>
      </c>
      <c r="J1025" s="311">
        <v>576.44000000000005</v>
      </c>
      <c r="K1025" s="231">
        <f t="shared" ref="K1025" si="283">SUM(L1025:O1025)</f>
        <v>11257143.07</v>
      </c>
      <c r="L1025" s="187">
        <v>0</v>
      </c>
      <c r="M1025" s="187">
        <v>0</v>
      </c>
      <c r="N1025" s="187">
        <v>0</v>
      </c>
      <c r="O1025" s="39">
        <f>'[1]Прод. прилож (2)'!$D$292</f>
        <v>11257143.07</v>
      </c>
      <c r="P1025" s="187">
        <f t="shared" ref="P1025" si="284">K1025/H1025</f>
        <v>6508.5239766419991</v>
      </c>
      <c r="Q1025" s="41">
        <v>9673</v>
      </c>
      <c r="R1025" s="57" t="s">
        <v>33</v>
      </c>
      <c r="S1025" s="137"/>
      <c r="T1025" s="16"/>
      <c r="U1025" s="15"/>
    </row>
    <row r="1026" spans="1:207" s="113" customFormat="1" ht="30" customHeight="1" x14ac:dyDescent="0.25">
      <c r="A1026" s="356"/>
      <c r="B1026" s="328"/>
      <c r="C1026" s="316"/>
      <c r="D1026" s="316"/>
      <c r="E1026" s="316"/>
      <c r="F1026" s="318"/>
      <c r="G1026" s="318"/>
      <c r="H1026" s="366"/>
      <c r="I1026" s="312"/>
      <c r="J1026" s="312"/>
      <c r="K1026" s="231">
        <f t="shared" si="282"/>
        <v>2797907.84</v>
      </c>
      <c r="L1026" s="187">
        <v>0</v>
      </c>
      <c r="M1026" s="187">
        <v>0</v>
      </c>
      <c r="N1026" s="187">
        <v>0</v>
      </c>
      <c r="O1026" s="39">
        <f>'[1]Прод. прилож (2)'!$D$843</f>
        <v>2797907.84</v>
      </c>
      <c r="P1026" s="187">
        <f>K1026/H1025</f>
        <v>1617.6617946345975</v>
      </c>
      <c r="Q1026" s="41">
        <v>9673</v>
      </c>
      <c r="R1026" s="57" t="s">
        <v>34</v>
      </c>
      <c r="S1026" s="53"/>
      <c r="T1026" s="16"/>
      <c r="U1026" s="15"/>
    </row>
    <row r="1027" spans="1:207" s="113" customFormat="1" ht="30" customHeight="1" x14ac:dyDescent="0.25">
      <c r="A1027" s="273" t="s">
        <v>1525</v>
      </c>
      <c r="B1027" s="272" t="s">
        <v>1440</v>
      </c>
      <c r="C1027" s="245">
        <v>1966</v>
      </c>
      <c r="D1027" s="245" t="s">
        <v>141</v>
      </c>
      <c r="E1027" s="245" t="s">
        <v>16</v>
      </c>
      <c r="F1027" s="299">
        <v>5</v>
      </c>
      <c r="G1027" s="299">
        <v>2</v>
      </c>
      <c r="H1027" s="300">
        <v>1694.2</v>
      </c>
      <c r="I1027" s="301">
        <v>115</v>
      </c>
      <c r="J1027" s="300">
        <v>1292.5999999999999</v>
      </c>
      <c r="K1027" s="231">
        <f>SUBTOTAL(9,L1027:O1027)</f>
        <v>1229091.3</v>
      </c>
      <c r="L1027" s="187">
        <v>0</v>
      </c>
      <c r="M1027" s="187">
        <v>0</v>
      </c>
      <c r="N1027" s="187">
        <v>0</v>
      </c>
      <c r="O1027" s="39">
        <f>'[2]Прод. прилож (2)'!$D$1475</f>
        <v>1229091.3</v>
      </c>
      <c r="P1027" s="187">
        <f>K1027/H1027</f>
        <v>725.4700153464762</v>
      </c>
      <c r="Q1027" s="41">
        <v>9673</v>
      </c>
      <c r="R1027" s="57" t="s">
        <v>35</v>
      </c>
      <c r="S1027" s="53"/>
      <c r="T1027" s="16"/>
      <c r="U1027" s="15"/>
    </row>
    <row r="1028" spans="1:207" s="15" customFormat="1" ht="30" customHeight="1" x14ac:dyDescent="0.25">
      <c r="A1028" s="329">
        <v>795</v>
      </c>
      <c r="B1028" s="327" t="s">
        <v>438</v>
      </c>
      <c r="C1028" s="315">
        <v>1962</v>
      </c>
      <c r="D1028" s="315" t="s">
        <v>141</v>
      </c>
      <c r="E1028" s="315" t="s">
        <v>16</v>
      </c>
      <c r="F1028" s="317">
        <v>5</v>
      </c>
      <c r="G1028" s="317">
        <v>2</v>
      </c>
      <c r="H1028" s="319">
        <v>1549.7</v>
      </c>
      <c r="I1028" s="311">
        <v>110</v>
      </c>
      <c r="J1028" s="311">
        <v>1559.5</v>
      </c>
      <c r="K1028" s="231">
        <f t="shared" ref="K1028" si="285">SUM(L1028:O1028)</f>
        <v>13566322.01</v>
      </c>
      <c r="L1028" s="187">
        <v>0</v>
      </c>
      <c r="M1028" s="187">
        <v>0</v>
      </c>
      <c r="N1028" s="187">
        <v>0</v>
      </c>
      <c r="O1028" s="39">
        <f>'[1]Прод. прилож (2)'!$D$293</f>
        <v>13566322.01</v>
      </c>
      <c r="P1028" s="187">
        <f t="shared" ref="P1028" si="286">K1028/H1028</f>
        <v>8754.1601664838345</v>
      </c>
      <c r="Q1028" s="41">
        <v>9673</v>
      </c>
      <c r="R1028" s="57" t="s">
        <v>33</v>
      </c>
      <c r="S1028" s="137"/>
      <c r="V1028" s="113"/>
      <c r="W1028" s="113"/>
      <c r="X1028" s="113"/>
      <c r="Y1028" s="113"/>
      <c r="Z1028" s="113"/>
      <c r="AA1028" s="113"/>
      <c r="AB1028" s="113"/>
      <c r="AC1028" s="113"/>
      <c r="AD1028" s="113"/>
      <c r="AE1028" s="113"/>
      <c r="AF1028" s="113"/>
      <c r="AG1028" s="113"/>
      <c r="AH1028" s="113"/>
      <c r="AI1028" s="113"/>
      <c r="AJ1028" s="113"/>
      <c r="AK1028" s="113"/>
      <c r="AL1028" s="113"/>
      <c r="AM1028" s="113"/>
      <c r="AN1028" s="113"/>
      <c r="AO1028" s="113"/>
      <c r="AP1028" s="113"/>
      <c r="AQ1028" s="113"/>
      <c r="AR1028" s="113"/>
      <c r="AS1028" s="113"/>
      <c r="AT1028" s="113"/>
      <c r="AU1028" s="113"/>
      <c r="AV1028" s="113"/>
      <c r="AW1028" s="113"/>
      <c r="AX1028" s="113"/>
      <c r="AY1028" s="113"/>
      <c r="AZ1028" s="113"/>
      <c r="BA1028" s="113"/>
      <c r="BB1028" s="113"/>
      <c r="BC1028" s="113"/>
      <c r="BD1028" s="113"/>
      <c r="BE1028" s="113"/>
      <c r="BF1028" s="113"/>
      <c r="BG1028" s="113"/>
      <c r="BH1028" s="113"/>
      <c r="BI1028" s="113"/>
      <c r="BJ1028" s="113"/>
      <c r="BK1028" s="113"/>
      <c r="BL1028" s="113"/>
      <c r="BM1028" s="113"/>
      <c r="BN1028" s="113"/>
      <c r="BO1028" s="113"/>
      <c r="BP1028" s="113"/>
      <c r="BQ1028" s="113"/>
      <c r="BR1028" s="113"/>
      <c r="BS1028" s="113"/>
      <c r="BT1028" s="113"/>
      <c r="BU1028" s="113"/>
      <c r="BV1028" s="113"/>
      <c r="BW1028" s="113"/>
      <c r="BX1028" s="113"/>
      <c r="BY1028" s="113"/>
      <c r="BZ1028" s="113"/>
      <c r="CA1028" s="113"/>
      <c r="CB1028" s="113"/>
      <c r="CC1028" s="113"/>
      <c r="CD1028" s="113"/>
      <c r="CE1028" s="113"/>
      <c r="CF1028" s="113"/>
      <c r="CG1028" s="113"/>
      <c r="CH1028" s="113"/>
      <c r="CI1028" s="113"/>
      <c r="CJ1028" s="113"/>
      <c r="CK1028" s="113"/>
      <c r="CL1028" s="113"/>
      <c r="CM1028" s="113"/>
      <c r="CN1028" s="113"/>
      <c r="CO1028" s="113"/>
      <c r="CP1028" s="113"/>
      <c r="CQ1028" s="113"/>
      <c r="CR1028" s="113"/>
      <c r="CS1028" s="113"/>
      <c r="CT1028" s="113"/>
      <c r="CU1028" s="113"/>
      <c r="CV1028" s="113"/>
      <c r="CW1028" s="113"/>
      <c r="CX1028" s="113"/>
      <c r="CY1028" s="113"/>
      <c r="CZ1028" s="113"/>
      <c r="DA1028" s="113"/>
      <c r="DB1028" s="113"/>
      <c r="DC1028" s="113"/>
      <c r="DD1028" s="113"/>
      <c r="DE1028" s="113"/>
      <c r="DF1028" s="113"/>
      <c r="DG1028" s="113"/>
      <c r="DH1028" s="113"/>
      <c r="DI1028" s="113"/>
      <c r="DJ1028" s="113"/>
      <c r="DK1028" s="113"/>
      <c r="DL1028" s="113"/>
      <c r="DM1028" s="113"/>
      <c r="DN1028" s="113"/>
      <c r="DO1028" s="113"/>
      <c r="DP1028" s="113"/>
      <c r="DQ1028" s="113"/>
      <c r="DR1028" s="113"/>
      <c r="DS1028" s="113"/>
      <c r="DT1028" s="113"/>
      <c r="DU1028" s="113"/>
      <c r="DV1028" s="113"/>
      <c r="DW1028" s="113"/>
      <c r="DX1028" s="113"/>
      <c r="DY1028" s="113"/>
      <c r="DZ1028" s="113"/>
      <c r="EA1028" s="113"/>
      <c r="EB1028" s="113"/>
      <c r="EC1028" s="113"/>
      <c r="ED1028" s="113"/>
      <c r="EE1028" s="113"/>
      <c r="EF1028" s="113"/>
      <c r="EG1028" s="113"/>
      <c r="EH1028" s="113"/>
      <c r="EI1028" s="113"/>
      <c r="EJ1028" s="113"/>
      <c r="EK1028" s="113"/>
      <c r="EL1028" s="113"/>
      <c r="EM1028" s="113"/>
      <c r="EN1028" s="113"/>
      <c r="EO1028" s="113"/>
      <c r="EP1028" s="113"/>
      <c r="EQ1028" s="113"/>
      <c r="ER1028" s="113"/>
      <c r="ES1028" s="113"/>
      <c r="ET1028" s="113"/>
      <c r="EU1028" s="113"/>
      <c r="EV1028" s="113"/>
      <c r="EW1028" s="113"/>
      <c r="EX1028" s="113"/>
      <c r="EY1028" s="113"/>
      <c r="EZ1028" s="113"/>
      <c r="FA1028" s="113"/>
      <c r="FB1028" s="113"/>
      <c r="FC1028" s="113"/>
      <c r="FD1028" s="113"/>
      <c r="FE1028" s="113"/>
      <c r="FF1028" s="113"/>
      <c r="FG1028" s="113"/>
      <c r="FH1028" s="113"/>
      <c r="FI1028" s="113"/>
      <c r="FJ1028" s="113"/>
      <c r="FK1028" s="113"/>
      <c r="FL1028" s="113"/>
      <c r="FM1028" s="113"/>
      <c r="FN1028" s="113"/>
      <c r="FO1028" s="113"/>
      <c r="FP1028" s="113"/>
      <c r="FQ1028" s="113"/>
      <c r="FR1028" s="113"/>
      <c r="FS1028" s="113"/>
      <c r="FT1028" s="113"/>
      <c r="FU1028" s="113"/>
      <c r="FV1028" s="113"/>
      <c r="FW1028" s="113"/>
      <c r="FX1028" s="113"/>
      <c r="FY1028" s="113"/>
      <c r="FZ1028" s="113"/>
      <c r="GA1028" s="113"/>
      <c r="GB1028" s="113"/>
      <c r="GC1028" s="113"/>
      <c r="GD1028" s="113"/>
      <c r="GE1028" s="113"/>
      <c r="GF1028" s="113"/>
      <c r="GG1028" s="113"/>
      <c r="GH1028" s="113"/>
      <c r="GI1028" s="113"/>
      <c r="GJ1028" s="113"/>
      <c r="GK1028" s="113"/>
      <c r="GL1028" s="113"/>
      <c r="GM1028" s="113"/>
      <c r="GN1028" s="113"/>
      <c r="GO1028" s="113"/>
      <c r="GP1028" s="113"/>
      <c r="GQ1028" s="113"/>
      <c r="GR1028" s="113"/>
      <c r="GS1028" s="113"/>
      <c r="GT1028" s="113"/>
      <c r="GU1028" s="113"/>
      <c r="GV1028" s="113"/>
      <c r="GW1028" s="113"/>
      <c r="GX1028" s="113"/>
      <c r="GY1028" s="113"/>
    </row>
    <row r="1029" spans="1:207" s="15" customFormat="1" ht="30" customHeight="1" x14ac:dyDescent="0.25">
      <c r="A1029" s="330"/>
      <c r="B1029" s="328"/>
      <c r="C1029" s="316"/>
      <c r="D1029" s="316"/>
      <c r="E1029" s="316"/>
      <c r="F1029" s="318"/>
      <c r="G1029" s="318"/>
      <c r="H1029" s="320"/>
      <c r="I1029" s="312"/>
      <c r="J1029" s="312"/>
      <c r="K1029" s="231">
        <f t="shared" si="282"/>
        <v>264807.19</v>
      </c>
      <c r="L1029" s="187">
        <v>0</v>
      </c>
      <c r="M1029" s="187">
        <v>0</v>
      </c>
      <c r="N1029" s="187">
        <v>0</v>
      </c>
      <c r="O1029" s="39">
        <f>'[1]Прод. прилож (2)'!$D$844</f>
        <v>264807.19</v>
      </c>
      <c r="P1029" s="187">
        <f>K1029/H1028</f>
        <v>170.87642124282118</v>
      </c>
      <c r="Q1029" s="41">
        <v>9673</v>
      </c>
      <c r="R1029" s="57" t="s">
        <v>34</v>
      </c>
      <c r="S1029" s="46"/>
      <c r="V1029" s="113"/>
      <c r="W1029" s="113"/>
      <c r="X1029" s="113"/>
      <c r="Y1029" s="113"/>
      <c r="Z1029" s="113"/>
      <c r="AA1029" s="113"/>
      <c r="AB1029" s="113"/>
      <c r="AC1029" s="113"/>
      <c r="AD1029" s="113"/>
      <c r="AE1029" s="113"/>
      <c r="AF1029" s="113"/>
      <c r="AG1029" s="113"/>
      <c r="AH1029" s="113"/>
      <c r="AI1029" s="113"/>
      <c r="AJ1029" s="113"/>
      <c r="AK1029" s="113"/>
      <c r="AL1029" s="113"/>
      <c r="AM1029" s="113"/>
      <c r="AN1029" s="113"/>
      <c r="AO1029" s="113"/>
      <c r="AP1029" s="113"/>
      <c r="AQ1029" s="113"/>
      <c r="AR1029" s="113"/>
      <c r="AS1029" s="113"/>
      <c r="AT1029" s="113"/>
      <c r="AU1029" s="113"/>
      <c r="AV1029" s="113"/>
      <c r="AW1029" s="113"/>
      <c r="AX1029" s="113"/>
      <c r="AY1029" s="113"/>
      <c r="AZ1029" s="113"/>
      <c r="BA1029" s="113"/>
      <c r="BB1029" s="113"/>
      <c r="BC1029" s="113"/>
      <c r="BD1029" s="113"/>
      <c r="BE1029" s="113"/>
      <c r="BF1029" s="113"/>
      <c r="BG1029" s="113"/>
      <c r="BH1029" s="113"/>
      <c r="BI1029" s="113"/>
      <c r="BJ1029" s="113"/>
      <c r="BK1029" s="113"/>
      <c r="BL1029" s="113"/>
      <c r="BM1029" s="113"/>
      <c r="BN1029" s="113"/>
      <c r="BO1029" s="113"/>
      <c r="BP1029" s="113"/>
      <c r="BQ1029" s="113"/>
      <c r="BR1029" s="113"/>
      <c r="BS1029" s="113"/>
      <c r="BT1029" s="113"/>
      <c r="BU1029" s="113"/>
      <c r="BV1029" s="113"/>
      <c r="BW1029" s="113"/>
      <c r="BX1029" s="113"/>
      <c r="BY1029" s="113"/>
      <c r="BZ1029" s="113"/>
      <c r="CA1029" s="113"/>
      <c r="CB1029" s="113"/>
      <c r="CC1029" s="113"/>
      <c r="CD1029" s="113"/>
      <c r="CE1029" s="113"/>
      <c r="CF1029" s="113"/>
      <c r="CG1029" s="113"/>
      <c r="CH1029" s="113"/>
      <c r="CI1029" s="113"/>
      <c r="CJ1029" s="113"/>
      <c r="CK1029" s="113"/>
      <c r="CL1029" s="113"/>
      <c r="CM1029" s="113"/>
      <c r="CN1029" s="113"/>
      <c r="CO1029" s="113"/>
      <c r="CP1029" s="113"/>
      <c r="CQ1029" s="113"/>
      <c r="CR1029" s="113"/>
      <c r="CS1029" s="113"/>
      <c r="CT1029" s="113"/>
      <c r="CU1029" s="113"/>
      <c r="CV1029" s="113"/>
      <c r="CW1029" s="113"/>
      <c r="CX1029" s="113"/>
      <c r="CY1029" s="113"/>
      <c r="CZ1029" s="113"/>
      <c r="DA1029" s="113"/>
      <c r="DB1029" s="113"/>
      <c r="DC1029" s="113"/>
      <c r="DD1029" s="113"/>
      <c r="DE1029" s="113"/>
      <c r="DF1029" s="113"/>
      <c r="DG1029" s="113"/>
      <c r="DH1029" s="113"/>
      <c r="DI1029" s="113"/>
      <c r="DJ1029" s="113"/>
      <c r="DK1029" s="113"/>
      <c r="DL1029" s="113"/>
      <c r="DM1029" s="113"/>
      <c r="DN1029" s="113"/>
      <c r="DO1029" s="113"/>
      <c r="DP1029" s="113"/>
      <c r="DQ1029" s="113"/>
      <c r="DR1029" s="113"/>
      <c r="DS1029" s="113"/>
      <c r="DT1029" s="113"/>
      <c r="DU1029" s="113"/>
      <c r="DV1029" s="113"/>
      <c r="DW1029" s="113"/>
      <c r="DX1029" s="113"/>
      <c r="DY1029" s="113"/>
      <c r="DZ1029" s="113"/>
      <c r="EA1029" s="113"/>
      <c r="EB1029" s="113"/>
      <c r="EC1029" s="113"/>
      <c r="ED1029" s="113"/>
      <c r="EE1029" s="113"/>
      <c r="EF1029" s="113"/>
      <c r="EG1029" s="113"/>
      <c r="EH1029" s="113"/>
      <c r="EI1029" s="113"/>
      <c r="EJ1029" s="113"/>
      <c r="EK1029" s="113"/>
      <c r="EL1029" s="113"/>
      <c r="EM1029" s="113"/>
      <c r="EN1029" s="113"/>
      <c r="EO1029" s="113"/>
      <c r="EP1029" s="113"/>
      <c r="EQ1029" s="113"/>
      <c r="ER1029" s="113"/>
      <c r="ES1029" s="113"/>
      <c r="ET1029" s="113"/>
      <c r="EU1029" s="113"/>
      <c r="EV1029" s="113"/>
      <c r="EW1029" s="113"/>
      <c r="EX1029" s="113"/>
      <c r="EY1029" s="113"/>
      <c r="EZ1029" s="113"/>
      <c r="FA1029" s="113"/>
      <c r="FB1029" s="113"/>
      <c r="FC1029" s="113"/>
      <c r="FD1029" s="113"/>
      <c r="FE1029" s="113"/>
      <c r="FF1029" s="113"/>
      <c r="FG1029" s="113"/>
      <c r="FH1029" s="113"/>
      <c r="FI1029" s="113"/>
      <c r="FJ1029" s="113"/>
      <c r="FK1029" s="113"/>
      <c r="FL1029" s="113"/>
      <c r="FM1029" s="113"/>
      <c r="FN1029" s="113"/>
      <c r="FO1029" s="113"/>
      <c r="FP1029" s="113"/>
      <c r="FQ1029" s="113"/>
      <c r="FR1029" s="113"/>
      <c r="FS1029" s="113"/>
      <c r="FT1029" s="113"/>
      <c r="FU1029" s="113"/>
      <c r="FV1029" s="113"/>
      <c r="FW1029" s="113"/>
      <c r="FX1029" s="113"/>
      <c r="FY1029" s="113"/>
      <c r="FZ1029" s="113"/>
      <c r="GA1029" s="113"/>
      <c r="GB1029" s="113"/>
      <c r="GC1029" s="113"/>
      <c r="GD1029" s="113"/>
      <c r="GE1029" s="113"/>
      <c r="GF1029" s="113"/>
      <c r="GG1029" s="113"/>
      <c r="GH1029" s="113"/>
      <c r="GI1029" s="113"/>
      <c r="GJ1029" s="113"/>
      <c r="GK1029" s="113"/>
      <c r="GL1029" s="113"/>
      <c r="GM1029" s="113"/>
      <c r="GN1029" s="113"/>
      <c r="GO1029" s="113"/>
      <c r="GP1029" s="113"/>
      <c r="GQ1029" s="113"/>
      <c r="GR1029" s="113"/>
      <c r="GS1029" s="113"/>
      <c r="GT1029" s="113"/>
      <c r="GU1029" s="113"/>
      <c r="GV1029" s="113"/>
      <c r="GW1029" s="113"/>
      <c r="GX1029" s="113"/>
      <c r="GY1029" s="113"/>
    </row>
    <row r="1030" spans="1:207" s="15" customFormat="1" ht="30" customHeight="1" x14ac:dyDescent="0.25">
      <c r="A1030" s="228">
        <v>796</v>
      </c>
      <c r="B1030" s="78" t="s">
        <v>439</v>
      </c>
      <c r="C1030" s="47">
        <v>1966</v>
      </c>
      <c r="D1030" s="229" t="s">
        <v>141</v>
      </c>
      <c r="E1030" s="47" t="s">
        <v>16</v>
      </c>
      <c r="F1030" s="184">
        <v>5</v>
      </c>
      <c r="G1030" s="184">
        <v>2</v>
      </c>
      <c r="H1030" s="39">
        <v>1692.13</v>
      </c>
      <c r="I1030" s="39">
        <v>32</v>
      </c>
      <c r="J1030" s="41">
        <v>1517.36</v>
      </c>
      <c r="K1030" s="231">
        <f t="shared" si="282"/>
        <v>48517.82</v>
      </c>
      <c r="L1030" s="187">
        <v>0</v>
      </c>
      <c r="M1030" s="187">
        <v>0</v>
      </c>
      <c r="N1030" s="187">
        <v>0</v>
      </c>
      <c r="O1030" s="39">
        <f>'[2]Прод. прилож (2)'!$D$1476</f>
        <v>48517.82</v>
      </c>
      <c r="P1030" s="187">
        <f t="shared" ref="P1030:P1097" si="287">K1030/H1030</f>
        <v>28.672631535402125</v>
      </c>
      <c r="Q1030" s="41">
        <v>9673</v>
      </c>
      <c r="R1030" s="57" t="s">
        <v>35</v>
      </c>
      <c r="S1030" s="46"/>
      <c r="V1030" s="113"/>
      <c r="W1030" s="113"/>
      <c r="X1030" s="113"/>
      <c r="Y1030" s="113"/>
      <c r="Z1030" s="113"/>
      <c r="AA1030" s="113"/>
      <c r="AB1030" s="113"/>
      <c r="AC1030" s="113"/>
      <c r="AD1030" s="113"/>
      <c r="AE1030" s="113"/>
      <c r="AF1030" s="113"/>
      <c r="AG1030" s="113"/>
      <c r="AH1030" s="113"/>
      <c r="AI1030" s="113"/>
      <c r="AJ1030" s="113"/>
      <c r="AK1030" s="113"/>
      <c r="AL1030" s="113"/>
      <c r="AM1030" s="113"/>
      <c r="AN1030" s="113"/>
      <c r="AO1030" s="113"/>
      <c r="AP1030" s="113"/>
      <c r="AQ1030" s="113"/>
      <c r="AR1030" s="113"/>
      <c r="AS1030" s="113"/>
      <c r="AT1030" s="113"/>
      <c r="AU1030" s="113"/>
      <c r="AV1030" s="113"/>
      <c r="AW1030" s="113"/>
      <c r="AX1030" s="113"/>
      <c r="AY1030" s="113"/>
      <c r="AZ1030" s="113"/>
      <c r="BA1030" s="113"/>
      <c r="BB1030" s="113"/>
      <c r="BC1030" s="113"/>
      <c r="BD1030" s="113"/>
      <c r="BE1030" s="113"/>
      <c r="BF1030" s="113"/>
      <c r="BG1030" s="113"/>
      <c r="BH1030" s="113"/>
      <c r="BI1030" s="113"/>
      <c r="BJ1030" s="113"/>
      <c r="BK1030" s="113"/>
      <c r="BL1030" s="113"/>
      <c r="BM1030" s="113"/>
      <c r="BN1030" s="113"/>
      <c r="BO1030" s="113"/>
      <c r="BP1030" s="113"/>
      <c r="BQ1030" s="113"/>
      <c r="BR1030" s="113"/>
      <c r="BS1030" s="113"/>
      <c r="BT1030" s="113"/>
      <c r="BU1030" s="113"/>
      <c r="BV1030" s="113"/>
      <c r="BW1030" s="113"/>
      <c r="BX1030" s="113"/>
      <c r="BY1030" s="113"/>
      <c r="BZ1030" s="113"/>
      <c r="CA1030" s="113"/>
      <c r="CB1030" s="113"/>
      <c r="CC1030" s="113"/>
      <c r="CD1030" s="113"/>
      <c r="CE1030" s="113"/>
      <c r="CF1030" s="113"/>
      <c r="CG1030" s="113"/>
      <c r="CH1030" s="113"/>
      <c r="CI1030" s="113"/>
      <c r="CJ1030" s="113"/>
      <c r="CK1030" s="113"/>
      <c r="CL1030" s="113"/>
      <c r="CM1030" s="113"/>
      <c r="CN1030" s="113"/>
      <c r="CO1030" s="113"/>
      <c r="CP1030" s="113"/>
      <c r="CQ1030" s="113"/>
      <c r="CR1030" s="113"/>
      <c r="CS1030" s="113"/>
      <c r="CT1030" s="113"/>
      <c r="CU1030" s="113"/>
      <c r="CV1030" s="113"/>
      <c r="CW1030" s="113"/>
      <c r="CX1030" s="113"/>
      <c r="CY1030" s="113"/>
      <c r="CZ1030" s="113"/>
      <c r="DA1030" s="113"/>
      <c r="DB1030" s="113"/>
      <c r="DC1030" s="113"/>
      <c r="DD1030" s="113"/>
      <c r="DE1030" s="113"/>
      <c r="DF1030" s="113"/>
      <c r="DG1030" s="113"/>
      <c r="DH1030" s="113"/>
      <c r="DI1030" s="113"/>
      <c r="DJ1030" s="113"/>
      <c r="DK1030" s="113"/>
      <c r="DL1030" s="113"/>
      <c r="DM1030" s="113"/>
      <c r="DN1030" s="113"/>
      <c r="DO1030" s="113"/>
      <c r="DP1030" s="113"/>
      <c r="DQ1030" s="113"/>
      <c r="DR1030" s="113"/>
      <c r="DS1030" s="113"/>
      <c r="DT1030" s="113"/>
      <c r="DU1030" s="113"/>
      <c r="DV1030" s="113"/>
      <c r="DW1030" s="113"/>
      <c r="DX1030" s="113"/>
      <c r="DY1030" s="113"/>
      <c r="DZ1030" s="113"/>
      <c r="EA1030" s="113"/>
      <c r="EB1030" s="113"/>
      <c r="EC1030" s="113"/>
      <c r="ED1030" s="113"/>
      <c r="EE1030" s="113"/>
      <c r="EF1030" s="113"/>
      <c r="EG1030" s="113"/>
      <c r="EH1030" s="113"/>
      <c r="EI1030" s="113"/>
      <c r="EJ1030" s="113"/>
      <c r="EK1030" s="113"/>
      <c r="EL1030" s="113"/>
      <c r="EM1030" s="113"/>
      <c r="EN1030" s="113"/>
      <c r="EO1030" s="113"/>
      <c r="EP1030" s="113"/>
      <c r="EQ1030" s="113"/>
      <c r="ER1030" s="113"/>
      <c r="ES1030" s="113"/>
      <c r="ET1030" s="113"/>
      <c r="EU1030" s="113"/>
      <c r="EV1030" s="113"/>
      <c r="EW1030" s="113"/>
      <c r="EX1030" s="113"/>
      <c r="EY1030" s="113"/>
      <c r="EZ1030" s="113"/>
      <c r="FA1030" s="113"/>
      <c r="FB1030" s="113"/>
      <c r="FC1030" s="113"/>
      <c r="FD1030" s="113"/>
      <c r="FE1030" s="113"/>
      <c r="FF1030" s="113"/>
      <c r="FG1030" s="113"/>
      <c r="FH1030" s="113"/>
      <c r="FI1030" s="113"/>
      <c r="FJ1030" s="113"/>
      <c r="FK1030" s="113"/>
      <c r="FL1030" s="113"/>
      <c r="FM1030" s="113"/>
      <c r="FN1030" s="113"/>
      <c r="FO1030" s="113"/>
      <c r="FP1030" s="113"/>
      <c r="FQ1030" s="113"/>
      <c r="FR1030" s="113"/>
      <c r="FS1030" s="113"/>
      <c r="FT1030" s="113"/>
      <c r="FU1030" s="113"/>
      <c r="FV1030" s="113"/>
      <c r="FW1030" s="113"/>
      <c r="FX1030" s="113"/>
      <c r="FY1030" s="113"/>
      <c r="FZ1030" s="113"/>
      <c r="GA1030" s="113"/>
      <c r="GB1030" s="113"/>
      <c r="GC1030" s="113"/>
      <c r="GD1030" s="113"/>
      <c r="GE1030" s="113"/>
      <c r="GF1030" s="113"/>
      <c r="GG1030" s="113"/>
      <c r="GH1030" s="113"/>
      <c r="GI1030" s="113"/>
      <c r="GJ1030" s="113"/>
      <c r="GK1030" s="113"/>
      <c r="GL1030" s="113"/>
      <c r="GM1030" s="113"/>
      <c r="GN1030" s="113"/>
      <c r="GO1030" s="113"/>
      <c r="GP1030" s="113"/>
      <c r="GQ1030" s="113"/>
      <c r="GR1030" s="113"/>
      <c r="GS1030" s="113"/>
      <c r="GT1030" s="113"/>
      <c r="GU1030" s="113"/>
      <c r="GV1030" s="113"/>
      <c r="GW1030" s="113"/>
      <c r="GX1030" s="113"/>
      <c r="GY1030" s="113"/>
    </row>
    <row r="1031" spans="1:207" s="113" customFormat="1" ht="30" customHeight="1" x14ac:dyDescent="0.25">
      <c r="A1031" s="228">
        <v>797</v>
      </c>
      <c r="B1031" s="78" t="s">
        <v>440</v>
      </c>
      <c r="C1031" s="47">
        <v>1966</v>
      </c>
      <c r="D1031" s="229" t="s">
        <v>141</v>
      </c>
      <c r="E1031" s="47" t="s">
        <v>16</v>
      </c>
      <c r="F1031" s="184">
        <v>5</v>
      </c>
      <c r="G1031" s="184">
        <v>4</v>
      </c>
      <c r="H1031" s="39">
        <v>3452.79</v>
      </c>
      <c r="I1031" s="39">
        <v>0</v>
      </c>
      <c r="J1031" s="41">
        <v>3183.83</v>
      </c>
      <c r="K1031" s="231">
        <f t="shared" si="282"/>
        <v>92849.48</v>
      </c>
      <c r="L1031" s="187">
        <v>0</v>
      </c>
      <c r="M1031" s="187">
        <v>0</v>
      </c>
      <c r="N1031" s="187">
        <v>0</v>
      </c>
      <c r="O1031" s="39">
        <f>'[2]Прод. прилож (2)'!$D$1477</f>
        <v>92849.48</v>
      </c>
      <c r="P1031" s="187">
        <f t="shared" si="287"/>
        <v>26.891146000770391</v>
      </c>
      <c r="Q1031" s="41">
        <v>9673</v>
      </c>
      <c r="R1031" s="57" t="s">
        <v>35</v>
      </c>
      <c r="S1031" s="46"/>
      <c r="T1031" s="15"/>
      <c r="U1031" s="15"/>
    </row>
    <row r="1032" spans="1:207" s="113" customFormat="1" ht="30" customHeight="1" x14ac:dyDescent="0.25">
      <c r="A1032" s="228">
        <v>798</v>
      </c>
      <c r="B1032" s="78" t="s">
        <v>441</v>
      </c>
      <c r="C1032" s="47">
        <v>1967</v>
      </c>
      <c r="D1032" s="229" t="s">
        <v>141</v>
      </c>
      <c r="E1032" s="47" t="s">
        <v>16</v>
      </c>
      <c r="F1032" s="184">
        <v>5</v>
      </c>
      <c r="G1032" s="184">
        <v>4</v>
      </c>
      <c r="H1032" s="39">
        <v>5489.73</v>
      </c>
      <c r="I1032" s="39">
        <v>61.4</v>
      </c>
      <c r="J1032" s="41">
        <v>3254.66</v>
      </c>
      <c r="K1032" s="231">
        <f t="shared" si="282"/>
        <v>101655</v>
      </c>
      <c r="L1032" s="187">
        <v>0</v>
      </c>
      <c r="M1032" s="187">
        <v>0</v>
      </c>
      <c r="N1032" s="187">
        <v>0</v>
      </c>
      <c r="O1032" s="39">
        <f>'[2]Прод. прилож (2)'!$D$1478</f>
        <v>101655</v>
      </c>
      <c r="P1032" s="187">
        <f t="shared" si="287"/>
        <v>18.517304129711299</v>
      </c>
      <c r="Q1032" s="41">
        <v>9673</v>
      </c>
      <c r="R1032" s="57" t="s">
        <v>35</v>
      </c>
      <c r="S1032" s="46"/>
      <c r="T1032" s="15"/>
      <c r="U1032" s="15"/>
    </row>
    <row r="1033" spans="1:207" s="15" customFormat="1" ht="30" customHeight="1" x14ac:dyDescent="0.25">
      <c r="A1033" s="329">
        <v>799</v>
      </c>
      <c r="B1033" s="327" t="s">
        <v>442</v>
      </c>
      <c r="C1033" s="315">
        <v>1963</v>
      </c>
      <c r="D1033" s="315" t="s">
        <v>141</v>
      </c>
      <c r="E1033" s="357" t="s">
        <v>16</v>
      </c>
      <c r="F1033" s="317">
        <v>5</v>
      </c>
      <c r="G1033" s="317">
        <v>2</v>
      </c>
      <c r="H1033" s="365">
        <v>1729.6</v>
      </c>
      <c r="I1033" s="311">
        <v>133.4</v>
      </c>
      <c r="J1033" s="353">
        <v>576.44000000000005</v>
      </c>
      <c r="K1033" s="231">
        <f t="shared" si="282"/>
        <v>49926.58</v>
      </c>
      <c r="L1033" s="187">
        <v>0</v>
      </c>
      <c r="M1033" s="187">
        <v>0</v>
      </c>
      <c r="N1033" s="187">
        <v>0</v>
      </c>
      <c r="O1033" s="39">
        <f>'[1]Прод. прилож (2)'!$D$845</f>
        <v>49926.58</v>
      </c>
      <c r="P1033" s="187">
        <f t="shared" si="287"/>
        <v>28.865969010175764</v>
      </c>
      <c r="Q1033" s="41">
        <v>9673</v>
      </c>
      <c r="R1033" s="57" t="s">
        <v>34</v>
      </c>
      <c r="S1033" s="46"/>
      <c r="V1033" s="113"/>
      <c r="W1033" s="113"/>
      <c r="X1033" s="113"/>
      <c r="Y1033" s="113"/>
      <c r="Z1033" s="113"/>
      <c r="AA1033" s="113"/>
      <c r="AB1033" s="113"/>
      <c r="AC1033" s="113"/>
      <c r="AD1033" s="113"/>
      <c r="AE1033" s="113"/>
      <c r="AF1033" s="113"/>
      <c r="AG1033" s="113"/>
      <c r="AH1033" s="113"/>
      <c r="AI1033" s="113"/>
      <c r="AJ1033" s="113"/>
      <c r="AK1033" s="113"/>
      <c r="AL1033" s="113"/>
      <c r="AM1033" s="113"/>
      <c r="AN1033" s="113"/>
      <c r="AO1033" s="113"/>
      <c r="AP1033" s="113"/>
      <c r="AQ1033" s="113"/>
      <c r="AR1033" s="113"/>
      <c r="AS1033" s="113"/>
      <c r="AT1033" s="113"/>
      <c r="AU1033" s="113"/>
      <c r="AV1033" s="113"/>
      <c r="AW1033" s="113"/>
      <c r="AX1033" s="113"/>
      <c r="AY1033" s="113"/>
      <c r="AZ1033" s="113"/>
      <c r="BA1033" s="113"/>
      <c r="BB1033" s="113"/>
      <c r="BC1033" s="113"/>
      <c r="BD1033" s="113"/>
      <c r="BE1033" s="113"/>
      <c r="BF1033" s="113"/>
      <c r="BG1033" s="113"/>
      <c r="BH1033" s="113"/>
      <c r="BI1033" s="113"/>
      <c r="BJ1033" s="113"/>
      <c r="BK1033" s="113"/>
      <c r="BL1033" s="113"/>
      <c r="BM1033" s="113"/>
      <c r="BN1033" s="113"/>
      <c r="BO1033" s="113"/>
      <c r="BP1033" s="113"/>
      <c r="BQ1033" s="113"/>
      <c r="BR1033" s="113"/>
      <c r="BS1033" s="113"/>
      <c r="BT1033" s="113"/>
      <c r="BU1033" s="113"/>
      <c r="BV1033" s="113"/>
      <c r="BW1033" s="113"/>
      <c r="BX1033" s="113"/>
      <c r="BY1033" s="113"/>
      <c r="BZ1033" s="113"/>
      <c r="CA1033" s="113"/>
      <c r="CB1033" s="113"/>
      <c r="CC1033" s="113"/>
      <c r="CD1033" s="113"/>
      <c r="CE1033" s="113"/>
      <c r="CF1033" s="113"/>
      <c r="CG1033" s="113"/>
      <c r="CH1033" s="113"/>
      <c r="CI1033" s="113"/>
      <c r="CJ1033" s="113"/>
      <c r="CK1033" s="113"/>
      <c r="CL1033" s="113"/>
      <c r="CM1033" s="113"/>
      <c r="CN1033" s="113"/>
      <c r="CO1033" s="113"/>
      <c r="CP1033" s="113"/>
      <c r="CQ1033" s="113"/>
      <c r="CR1033" s="113"/>
      <c r="CS1033" s="113"/>
      <c r="CT1033" s="113"/>
      <c r="CU1033" s="113"/>
      <c r="CV1033" s="113"/>
      <c r="CW1033" s="113"/>
      <c r="CX1033" s="113"/>
      <c r="CY1033" s="113"/>
      <c r="CZ1033" s="113"/>
      <c r="DA1033" s="113"/>
      <c r="DB1033" s="113"/>
      <c r="DC1033" s="113"/>
      <c r="DD1033" s="113"/>
      <c r="DE1033" s="113"/>
      <c r="DF1033" s="113"/>
      <c r="DG1033" s="113"/>
      <c r="DH1033" s="113"/>
      <c r="DI1033" s="113"/>
      <c r="DJ1033" s="113"/>
      <c r="DK1033" s="113"/>
      <c r="DL1033" s="113"/>
      <c r="DM1033" s="113"/>
      <c r="DN1033" s="113"/>
      <c r="DO1033" s="113"/>
      <c r="DP1033" s="113"/>
      <c r="DQ1033" s="113"/>
      <c r="DR1033" s="113"/>
      <c r="DS1033" s="113"/>
      <c r="DT1033" s="113"/>
      <c r="DU1033" s="113"/>
      <c r="DV1033" s="113"/>
      <c r="DW1033" s="113"/>
      <c r="DX1033" s="113"/>
      <c r="DY1033" s="113"/>
      <c r="DZ1033" s="113"/>
      <c r="EA1033" s="113"/>
      <c r="EB1033" s="113"/>
      <c r="EC1033" s="113"/>
      <c r="ED1033" s="113"/>
      <c r="EE1033" s="113"/>
      <c r="EF1033" s="113"/>
      <c r="EG1033" s="113"/>
      <c r="EH1033" s="113"/>
      <c r="EI1033" s="113"/>
      <c r="EJ1033" s="113"/>
      <c r="EK1033" s="113"/>
      <c r="EL1033" s="113"/>
      <c r="EM1033" s="113"/>
      <c r="EN1033" s="113"/>
      <c r="EO1033" s="113"/>
      <c r="EP1033" s="113"/>
      <c r="EQ1033" s="113"/>
      <c r="ER1033" s="113"/>
      <c r="ES1033" s="113"/>
      <c r="ET1033" s="113"/>
      <c r="EU1033" s="113"/>
      <c r="EV1033" s="113"/>
      <c r="EW1033" s="113"/>
      <c r="EX1033" s="113"/>
      <c r="EY1033" s="113"/>
      <c r="EZ1033" s="113"/>
      <c r="FA1033" s="113"/>
      <c r="FB1033" s="113"/>
      <c r="FC1033" s="113"/>
      <c r="FD1033" s="113"/>
      <c r="FE1033" s="113"/>
      <c r="FF1033" s="113"/>
      <c r="FG1033" s="113"/>
      <c r="FH1033" s="113"/>
      <c r="FI1033" s="113"/>
      <c r="FJ1033" s="113"/>
      <c r="FK1033" s="113"/>
      <c r="FL1033" s="113"/>
      <c r="FM1033" s="113"/>
      <c r="FN1033" s="113"/>
      <c r="FO1033" s="113"/>
      <c r="FP1033" s="113"/>
      <c r="FQ1033" s="113"/>
      <c r="FR1033" s="113"/>
      <c r="FS1033" s="113"/>
      <c r="FT1033" s="113"/>
      <c r="FU1033" s="113"/>
      <c r="FV1033" s="113"/>
      <c r="FW1033" s="113"/>
      <c r="FX1033" s="113"/>
      <c r="FY1033" s="113"/>
      <c r="FZ1033" s="113"/>
      <c r="GA1033" s="113"/>
      <c r="GB1033" s="113"/>
      <c r="GC1033" s="113"/>
      <c r="GD1033" s="113"/>
      <c r="GE1033" s="113"/>
      <c r="GF1033" s="113"/>
      <c r="GG1033" s="113"/>
      <c r="GH1033" s="113"/>
      <c r="GI1033" s="113"/>
      <c r="GJ1033" s="113"/>
      <c r="GK1033" s="113"/>
      <c r="GL1033" s="113"/>
      <c r="GM1033" s="113"/>
      <c r="GN1033" s="113"/>
      <c r="GO1033" s="113"/>
      <c r="GP1033" s="113"/>
      <c r="GQ1033" s="113"/>
      <c r="GR1033" s="113"/>
      <c r="GS1033" s="113"/>
      <c r="GT1033" s="113"/>
      <c r="GU1033" s="113"/>
      <c r="GV1033" s="113"/>
      <c r="GW1033" s="113"/>
      <c r="GX1033" s="113"/>
      <c r="GY1033" s="113"/>
    </row>
    <row r="1034" spans="1:207" s="15" customFormat="1" ht="30" customHeight="1" x14ac:dyDescent="0.25">
      <c r="A1034" s="330"/>
      <c r="B1034" s="328"/>
      <c r="C1034" s="316"/>
      <c r="D1034" s="316"/>
      <c r="E1034" s="358"/>
      <c r="F1034" s="318"/>
      <c r="G1034" s="318"/>
      <c r="H1034" s="366"/>
      <c r="I1034" s="312"/>
      <c r="J1034" s="354"/>
      <c r="K1034" s="231">
        <f t="shared" si="282"/>
        <v>5411994.8299999991</v>
      </c>
      <c r="L1034" s="217">
        <v>0</v>
      </c>
      <c r="M1034" s="217">
        <v>0</v>
      </c>
      <c r="N1034" s="217">
        <v>0</v>
      </c>
      <c r="O1034" s="39">
        <f>'[2]Прод. прилож (2)'!$D$1479</f>
        <v>5411994.8299999991</v>
      </c>
      <c r="P1034" s="187">
        <f>K1034/H1033</f>
        <v>3129.0441894079554</v>
      </c>
      <c r="Q1034" s="41">
        <v>9673</v>
      </c>
      <c r="R1034" s="57" t="s">
        <v>35</v>
      </c>
      <c r="S1034" s="46"/>
      <c r="V1034" s="113"/>
      <c r="W1034" s="113"/>
      <c r="X1034" s="113"/>
      <c r="Y1034" s="113"/>
      <c r="Z1034" s="113"/>
      <c r="AA1034" s="113"/>
      <c r="AB1034" s="113"/>
      <c r="AC1034" s="113"/>
      <c r="AD1034" s="113"/>
      <c r="AE1034" s="113"/>
      <c r="AF1034" s="113"/>
      <c r="AG1034" s="113"/>
      <c r="AH1034" s="113"/>
      <c r="AI1034" s="113"/>
      <c r="AJ1034" s="113"/>
      <c r="AK1034" s="113"/>
      <c r="AL1034" s="113"/>
      <c r="AM1034" s="113"/>
      <c r="AN1034" s="113"/>
      <c r="AO1034" s="113"/>
      <c r="AP1034" s="113"/>
      <c r="AQ1034" s="113"/>
      <c r="AR1034" s="113"/>
      <c r="AS1034" s="113"/>
      <c r="AT1034" s="113"/>
      <c r="AU1034" s="113"/>
      <c r="AV1034" s="113"/>
      <c r="AW1034" s="113"/>
      <c r="AX1034" s="113"/>
      <c r="AY1034" s="113"/>
      <c r="AZ1034" s="113"/>
      <c r="BA1034" s="113"/>
      <c r="BB1034" s="113"/>
      <c r="BC1034" s="113"/>
      <c r="BD1034" s="113"/>
      <c r="BE1034" s="113"/>
      <c r="BF1034" s="113"/>
      <c r="BG1034" s="113"/>
      <c r="BH1034" s="113"/>
      <c r="BI1034" s="113"/>
      <c r="BJ1034" s="113"/>
      <c r="BK1034" s="113"/>
      <c r="BL1034" s="113"/>
      <c r="BM1034" s="113"/>
      <c r="BN1034" s="113"/>
      <c r="BO1034" s="113"/>
      <c r="BP1034" s="113"/>
      <c r="BQ1034" s="113"/>
      <c r="BR1034" s="113"/>
      <c r="BS1034" s="113"/>
      <c r="BT1034" s="113"/>
      <c r="BU1034" s="113"/>
      <c r="BV1034" s="113"/>
      <c r="BW1034" s="113"/>
      <c r="BX1034" s="113"/>
      <c r="BY1034" s="113"/>
      <c r="BZ1034" s="113"/>
      <c r="CA1034" s="113"/>
      <c r="CB1034" s="113"/>
      <c r="CC1034" s="113"/>
      <c r="CD1034" s="113"/>
      <c r="CE1034" s="113"/>
      <c r="CF1034" s="113"/>
      <c r="CG1034" s="113"/>
      <c r="CH1034" s="113"/>
      <c r="CI1034" s="113"/>
      <c r="CJ1034" s="113"/>
      <c r="CK1034" s="113"/>
      <c r="CL1034" s="113"/>
      <c r="CM1034" s="113"/>
      <c r="CN1034" s="113"/>
      <c r="CO1034" s="113"/>
      <c r="CP1034" s="113"/>
      <c r="CQ1034" s="113"/>
      <c r="CR1034" s="113"/>
      <c r="CS1034" s="113"/>
      <c r="CT1034" s="113"/>
      <c r="CU1034" s="113"/>
      <c r="CV1034" s="113"/>
      <c r="CW1034" s="113"/>
      <c r="CX1034" s="113"/>
      <c r="CY1034" s="113"/>
      <c r="CZ1034" s="113"/>
      <c r="DA1034" s="113"/>
      <c r="DB1034" s="113"/>
      <c r="DC1034" s="113"/>
      <c r="DD1034" s="113"/>
      <c r="DE1034" s="113"/>
      <c r="DF1034" s="113"/>
      <c r="DG1034" s="113"/>
      <c r="DH1034" s="113"/>
      <c r="DI1034" s="113"/>
      <c r="DJ1034" s="113"/>
      <c r="DK1034" s="113"/>
      <c r="DL1034" s="113"/>
      <c r="DM1034" s="113"/>
      <c r="DN1034" s="113"/>
      <c r="DO1034" s="113"/>
      <c r="DP1034" s="113"/>
      <c r="DQ1034" s="113"/>
      <c r="DR1034" s="113"/>
      <c r="DS1034" s="113"/>
      <c r="DT1034" s="113"/>
      <c r="DU1034" s="113"/>
      <c r="DV1034" s="113"/>
      <c r="DW1034" s="113"/>
      <c r="DX1034" s="113"/>
      <c r="DY1034" s="113"/>
      <c r="DZ1034" s="113"/>
      <c r="EA1034" s="113"/>
      <c r="EB1034" s="113"/>
      <c r="EC1034" s="113"/>
      <c r="ED1034" s="113"/>
      <c r="EE1034" s="113"/>
      <c r="EF1034" s="113"/>
      <c r="EG1034" s="113"/>
      <c r="EH1034" s="113"/>
      <c r="EI1034" s="113"/>
      <c r="EJ1034" s="113"/>
      <c r="EK1034" s="113"/>
      <c r="EL1034" s="113"/>
      <c r="EM1034" s="113"/>
      <c r="EN1034" s="113"/>
      <c r="EO1034" s="113"/>
      <c r="EP1034" s="113"/>
      <c r="EQ1034" s="113"/>
      <c r="ER1034" s="113"/>
      <c r="ES1034" s="113"/>
      <c r="ET1034" s="113"/>
      <c r="EU1034" s="113"/>
      <c r="EV1034" s="113"/>
      <c r="EW1034" s="113"/>
      <c r="EX1034" s="113"/>
      <c r="EY1034" s="113"/>
      <c r="EZ1034" s="113"/>
      <c r="FA1034" s="113"/>
      <c r="FB1034" s="113"/>
      <c r="FC1034" s="113"/>
      <c r="FD1034" s="113"/>
      <c r="FE1034" s="113"/>
      <c r="FF1034" s="113"/>
      <c r="FG1034" s="113"/>
      <c r="FH1034" s="113"/>
      <c r="FI1034" s="113"/>
      <c r="FJ1034" s="113"/>
      <c r="FK1034" s="113"/>
      <c r="FL1034" s="113"/>
      <c r="FM1034" s="113"/>
      <c r="FN1034" s="113"/>
      <c r="FO1034" s="113"/>
      <c r="FP1034" s="113"/>
      <c r="FQ1034" s="113"/>
      <c r="FR1034" s="113"/>
      <c r="FS1034" s="113"/>
      <c r="FT1034" s="113"/>
      <c r="FU1034" s="113"/>
      <c r="FV1034" s="113"/>
      <c r="FW1034" s="113"/>
      <c r="FX1034" s="113"/>
      <c r="FY1034" s="113"/>
      <c r="FZ1034" s="113"/>
      <c r="GA1034" s="113"/>
      <c r="GB1034" s="113"/>
      <c r="GC1034" s="113"/>
      <c r="GD1034" s="113"/>
      <c r="GE1034" s="113"/>
      <c r="GF1034" s="113"/>
      <c r="GG1034" s="113"/>
      <c r="GH1034" s="113"/>
      <c r="GI1034" s="113"/>
      <c r="GJ1034" s="113"/>
      <c r="GK1034" s="113"/>
      <c r="GL1034" s="113"/>
      <c r="GM1034" s="113"/>
      <c r="GN1034" s="113"/>
      <c r="GO1034" s="113"/>
      <c r="GP1034" s="113"/>
      <c r="GQ1034" s="113"/>
      <c r="GR1034" s="113"/>
      <c r="GS1034" s="113"/>
      <c r="GT1034" s="113"/>
      <c r="GU1034" s="113"/>
      <c r="GV1034" s="113"/>
      <c r="GW1034" s="113"/>
      <c r="GX1034" s="113"/>
      <c r="GY1034" s="113"/>
    </row>
    <row r="1035" spans="1:207" s="15" customFormat="1" ht="30" customHeight="1" x14ac:dyDescent="0.25">
      <c r="A1035" s="228">
        <v>800</v>
      </c>
      <c r="B1035" s="78" t="s">
        <v>443</v>
      </c>
      <c r="C1035" s="47">
        <v>1966</v>
      </c>
      <c r="D1035" s="229" t="s">
        <v>141</v>
      </c>
      <c r="E1035" s="47" t="s">
        <v>16</v>
      </c>
      <c r="F1035" s="184">
        <v>5</v>
      </c>
      <c r="G1035" s="184">
        <v>2</v>
      </c>
      <c r="H1035" s="39">
        <v>1671.51</v>
      </c>
      <c r="I1035" s="39">
        <v>147</v>
      </c>
      <c r="J1035" s="41">
        <v>1384.51</v>
      </c>
      <c r="K1035" s="231">
        <f t="shared" si="282"/>
        <v>47492.18</v>
      </c>
      <c r="L1035" s="187">
        <v>0</v>
      </c>
      <c r="M1035" s="187">
        <v>0</v>
      </c>
      <c r="N1035" s="187">
        <v>0</v>
      </c>
      <c r="O1035" s="39">
        <f>'[2]Прод. прилож (2)'!$D$1480</f>
        <v>47492.18</v>
      </c>
      <c r="P1035" s="187">
        <f t="shared" si="287"/>
        <v>28.412740575886474</v>
      </c>
      <c r="Q1035" s="41">
        <v>9673</v>
      </c>
      <c r="R1035" s="57" t="s">
        <v>35</v>
      </c>
      <c r="S1035" s="46"/>
      <c r="V1035" s="113"/>
      <c r="W1035" s="113"/>
      <c r="X1035" s="113"/>
      <c r="Y1035" s="113"/>
      <c r="Z1035" s="113"/>
      <c r="AA1035" s="113"/>
      <c r="AB1035" s="113"/>
      <c r="AC1035" s="113"/>
      <c r="AD1035" s="113"/>
      <c r="AE1035" s="113"/>
      <c r="AF1035" s="113"/>
      <c r="AG1035" s="113"/>
      <c r="AH1035" s="113"/>
      <c r="AI1035" s="113"/>
      <c r="AJ1035" s="113"/>
      <c r="AK1035" s="113"/>
      <c r="AL1035" s="113"/>
      <c r="AM1035" s="113"/>
      <c r="AN1035" s="113"/>
      <c r="AO1035" s="113"/>
      <c r="AP1035" s="113"/>
      <c r="AQ1035" s="113"/>
      <c r="AR1035" s="113"/>
      <c r="AS1035" s="113"/>
      <c r="AT1035" s="113"/>
      <c r="AU1035" s="113"/>
      <c r="AV1035" s="113"/>
      <c r="AW1035" s="113"/>
      <c r="AX1035" s="113"/>
      <c r="AY1035" s="113"/>
      <c r="AZ1035" s="113"/>
      <c r="BA1035" s="113"/>
      <c r="BB1035" s="113"/>
      <c r="BC1035" s="113"/>
      <c r="BD1035" s="113"/>
      <c r="BE1035" s="113"/>
      <c r="BF1035" s="113"/>
      <c r="BG1035" s="113"/>
      <c r="BH1035" s="113"/>
      <c r="BI1035" s="113"/>
      <c r="BJ1035" s="113"/>
      <c r="BK1035" s="113"/>
      <c r="BL1035" s="113"/>
      <c r="BM1035" s="113"/>
      <c r="BN1035" s="113"/>
      <c r="BO1035" s="113"/>
      <c r="BP1035" s="113"/>
      <c r="BQ1035" s="113"/>
      <c r="BR1035" s="113"/>
      <c r="BS1035" s="113"/>
      <c r="BT1035" s="113"/>
      <c r="BU1035" s="113"/>
      <c r="BV1035" s="113"/>
      <c r="BW1035" s="113"/>
      <c r="BX1035" s="113"/>
      <c r="BY1035" s="113"/>
      <c r="BZ1035" s="113"/>
      <c r="CA1035" s="113"/>
      <c r="CB1035" s="113"/>
      <c r="CC1035" s="113"/>
      <c r="CD1035" s="113"/>
      <c r="CE1035" s="113"/>
      <c r="CF1035" s="113"/>
      <c r="CG1035" s="113"/>
      <c r="CH1035" s="113"/>
      <c r="CI1035" s="113"/>
      <c r="CJ1035" s="113"/>
      <c r="CK1035" s="113"/>
      <c r="CL1035" s="113"/>
      <c r="CM1035" s="113"/>
      <c r="CN1035" s="113"/>
      <c r="CO1035" s="113"/>
      <c r="CP1035" s="113"/>
      <c r="CQ1035" s="113"/>
      <c r="CR1035" s="113"/>
      <c r="CS1035" s="113"/>
      <c r="CT1035" s="113"/>
      <c r="CU1035" s="113"/>
      <c r="CV1035" s="113"/>
      <c r="CW1035" s="113"/>
      <c r="CX1035" s="113"/>
      <c r="CY1035" s="113"/>
      <c r="CZ1035" s="113"/>
      <c r="DA1035" s="113"/>
      <c r="DB1035" s="113"/>
      <c r="DC1035" s="113"/>
      <c r="DD1035" s="113"/>
      <c r="DE1035" s="113"/>
      <c r="DF1035" s="113"/>
      <c r="DG1035" s="113"/>
      <c r="DH1035" s="113"/>
      <c r="DI1035" s="113"/>
      <c r="DJ1035" s="113"/>
      <c r="DK1035" s="113"/>
      <c r="DL1035" s="113"/>
      <c r="DM1035" s="113"/>
      <c r="DN1035" s="113"/>
      <c r="DO1035" s="113"/>
      <c r="DP1035" s="113"/>
      <c r="DQ1035" s="113"/>
      <c r="DR1035" s="113"/>
      <c r="DS1035" s="113"/>
      <c r="DT1035" s="113"/>
      <c r="DU1035" s="113"/>
      <c r="DV1035" s="113"/>
      <c r="DW1035" s="113"/>
      <c r="DX1035" s="113"/>
      <c r="DY1035" s="113"/>
      <c r="DZ1035" s="113"/>
      <c r="EA1035" s="113"/>
      <c r="EB1035" s="113"/>
      <c r="EC1035" s="113"/>
      <c r="ED1035" s="113"/>
      <c r="EE1035" s="113"/>
      <c r="EF1035" s="113"/>
      <c r="EG1035" s="113"/>
      <c r="EH1035" s="113"/>
      <c r="EI1035" s="113"/>
      <c r="EJ1035" s="113"/>
      <c r="EK1035" s="113"/>
      <c r="EL1035" s="113"/>
      <c r="EM1035" s="113"/>
      <c r="EN1035" s="113"/>
      <c r="EO1035" s="113"/>
      <c r="EP1035" s="113"/>
      <c r="EQ1035" s="113"/>
      <c r="ER1035" s="113"/>
      <c r="ES1035" s="113"/>
      <c r="ET1035" s="113"/>
      <c r="EU1035" s="113"/>
      <c r="EV1035" s="113"/>
      <c r="EW1035" s="113"/>
      <c r="EX1035" s="113"/>
      <c r="EY1035" s="113"/>
      <c r="EZ1035" s="113"/>
      <c r="FA1035" s="113"/>
      <c r="FB1035" s="113"/>
      <c r="FC1035" s="113"/>
      <c r="FD1035" s="113"/>
      <c r="FE1035" s="113"/>
      <c r="FF1035" s="113"/>
      <c r="FG1035" s="113"/>
      <c r="FH1035" s="113"/>
      <c r="FI1035" s="113"/>
      <c r="FJ1035" s="113"/>
      <c r="FK1035" s="113"/>
      <c r="FL1035" s="113"/>
      <c r="FM1035" s="113"/>
      <c r="FN1035" s="113"/>
      <c r="FO1035" s="113"/>
      <c r="FP1035" s="113"/>
      <c r="FQ1035" s="113"/>
      <c r="FR1035" s="113"/>
      <c r="FS1035" s="113"/>
      <c r="FT1035" s="113"/>
      <c r="FU1035" s="113"/>
      <c r="FV1035" s="113"/>
      <c r="FW1035" s="113"/>
      <c r="FX1035" s="113"/>
      <c r="FY1035" s="113"/>
      <c r="FZ1035" s="113"/>
      <c r="GA1035" s="113"/>
      <c r="GB1035" s="113"/>
      <c r="GC1035" s="113"/>
      <c r="GD1035" s="113"/>
      <c r="GE1035" s="113"/>
      <c r="GF1035" s="113"/>
      <c r="GG1035" s="113"/>
      <c r="GH1035" s="113"/>
      <c r="GI1035" s="113"/>
      <c r="GJ1035" s="113"/>
      <c r="GK1035" s="113"/>
      <c r="GL1035" s="113"/>
      <c r="GM1035" s="113"/>
      <c r="GN1035" s="113"/>
      <c r="GO1035" s="113"/>
      <c r="GP1035" s="113"/>
      <c r="GQ1035" s="113"/>
      <c r="GR1035" s="113"/>
      <c r="GS1035" s="113"/>
      <c r="GT1035" s="113"/>
      <c r="GU1035" s="113"/>
      <c r="GV1035" s="113"/>
      <c r="GW1035" s="113"/>
      <c r="GX1035" s="113"/>
      <c r="GY1035" s="113"/>
    </row>
    <row r="1036" spans="1:207" s="15" customFormat="1" ht="30" customHeight="1" x14ac:dyDescent="0.25">
      <c r="A1036" s="228">
        <v>801</v>
      </c>
      <c r="B1036" s="78" t="s">
        <v>444</v>
      </c>
      <c r="C1036" s="47">
        <v>1965</v>
      </c>
      <c r="D1036" s="229" t="s">
        <v>141</v>
      </c>
      <c r="E1036" s="229" t="s">
        <v>16</v>
      </c>
      <c r="F1036" s="184">
        <v>5</v>
      </c>
      <c r="G1036" s="184">
        <v>4</v>
      </c>
      <c r="H1036" s="39">
        <v>3519.31</v>
      </c>
      <c r="I1036" s="39">
        <v>0</v>
      </c>
      <c r="J1036" s="41">
        <v>3247.28</v>
      </c>
      <c r="K1036" s="231">
        <f t="shared" si="282"/>
        <v>92431.58</v>
      </c>
      <c r="L1036" s="187">
        <v>0</v>
      </c>
      <c r="M1036" s="187">
        <v>0</v>
      </c>
      <c r="N1036" s="187">
        <v>0</v>
      </c>
      <c r="O1036" s="39">
        <f>'[2]Прод. прилож (2)'!$D$1481</f>
        <v>92431.58</v>
      </c>
      <c r="P1036" s="187">
        <f t="shared" si="287"/>
        <v>26.264119955332156</v>
      </c>
      <c r="Q1036" s="41">
        <v>9673</v>
      </c>
      <c r="R1036" s="57" t="s">
        <v>35</v>
      </c>
      <c r="S1036" s="46"/>
      <c r="V1036" s="113"/>
      <c r="W1036" s="113"/>
      <c r="X1036" s="113"/>
      <c r="Y1036" s="113"/>
      <c r="Z1036" s="113"/>
      <c r="AA1036" s="113"/>
      <c r="AB1036" s="113"/>
      <c r="AC1036" s="113"/>
      <c r="AD1036" s="113"/>
      <c r="AE1036" s="113"/>
      <c r="AF1036" s="113"/>
      <c r="AG1036" s="113"/>
      <c r="AH1036" s="113"/>
      <c r="AI1036" s="113"/>
      <c r="AJ1036" s="113"/>
      <c r="AK1036" s="113"/>
      <c r="AL1036" s="113"/>
      <c r="AM1036" s="113"/>
      <c r="AN1036" s="113"/>
      <c r="AO1036" s="113"/>
      <c r="AP1036" s="113"/>
      <c r="AQ1036" s="113"/>
      <c r="AR1036" s="113"/>
      <c r="AS1036" s="113"/>
      <c r="AT1036" s="113"/>
      <c r="AU1036" s="113"/>
      <c r="AV1036" s="113"/>
      <c r="AW1036" s="113"/>
      <c r="AX1036" s="113"/>
      <c r="AY1036" s="113"/>
      <c r="AZ1036" s="113"/>
      <c r="BA1036" s="113"/>
      <c r="BB1036" s="113"/>
      <c r="BC1036" s="113"/>
      <c r="BD1036" s="113"/>
      <c r="BE1036" s="113"/>
      <c r="BF1036" s="113"/>
      <c r="BG1036" s="113"/>
      <c r="BH1036" s="113"/>
      <c r="BI1036" s="113"/>
      <c r="BJ1036" s="113"/>
      <c r="BK1036" s="113"/>
      <c r="BL1036" s="113"/>
      <c r="BM1036" s="113"/>
      <c r="BN1036" s="113"/>
      <c r="BO1036" s="113"/>
      <c r="BP1036" s="113"/>
      <c r="BQ1036" s="113"/>
      <c r="BR1036" s="113"/>
      <c r="BS1036" s="113"/>
      <c r="BT1036" s="113"/>
      <c r="BU1036" s="113"/>
      <c r="BV1036" s="113"/>
      <c r="BW1036" s="113"/>
      <c r="BX1036" s="113"/>
      <c r="BY1036" s="113"/>
      <c r="BZ1036" s="113"/>
      <c r="CA1036" s="113"/>
      <c r="CB1036" s="113"/>
      <c r="CC1036" s="113"/>
      <c r="CD1036" s="113"/>
      <c r="CE1036" s="113"/>
      <c r="CF1036" s="113"/>
      <c r="CG1036" s="113"/>
      <c r="CH1036" s="113"/>
      <c r="CI1036" s="113"/>
      <c r="CJ1036" s="113"/>
      <c r="CK1036" s="113"/>
      <c r="CL1036" s="113"/>
      <c r="CM1036" s="113"/>
      <c r="CN1036" s="113"/>
      <c r="CO1036" s="113"/>
      <c r="CP1036" s="113"/>
      <c r="CQ1036" s="113"/>
      <c r="CR1036" s="113"/>
      <c r="CS1036" s="113"/>
      <c r="CT1036" s="113"/>
      <c r="CU1036" s="113"/>
      <c r="CV1036" s="113"/>
      <c r="CW1036" s="113"/>
      <c r="CX1036" s="113"/>
      <c r="CY1036" s="113"/>
      <c r="CZ1036" s="113"/>
      <c r="DA1036" s="113"/>
      <c r="DB1036" s="113"/>
      <c r="DC1036" s="113"/>
      <c r="DD1036" s="113"/>
      <c r="DE1036" s="113"/>
      <c r="DF1036" s="113"/>
      <c r="DG1036" s="113"/>
      <c r="DH1036" s="113"/>
      <c r="DI1036" s="113"/>
      <c r="DJ1036" s="113"/>
      <c r="DK1036" s="113"/>
      <c r="DL1036" s="113"/>
      <c r="DM1036" s="113"/>
      <c r="DN1036" s="113"/>
      <c r="DO1036" s="113"/>
      <c r="DP1036" s="113"/>
      <c r="DQ1036" s="113"/>
      <c r="DR1036" s="113"/>
      <c r="DS1036" s="113"/>
      <c r="DT1036" s="113"/>
      <c r="DU1036" s="113"/>
      <c r="DV1036" s="113"/>
      <c r="DW1036" s="113"/>
      <c r="DX1036" s="113"/>
      <c r="DY1036" s="113"/>
      <c r="DZ1036" s="113"/>
      <c r="EA1036" s="113"/>
      <c r="EB1036" s="113"/>
      <c r="EC1036" s="113"/>
      <c r="ED1036" s="113"/>
      <c r="EE1036" s="113"/>
      <c r="EF1036" s="113"/>
      <c r="EG1036" s="113"/>
      <c r="EH1036" s="113"/>
      <c r="EI1036" s="113"/>
      <c r="EJ1036" s="113"/>
      <c r="EK1036" s="113"/>
      <c r="EL1036" s="113"/>
      <c r="EM1036" s="113"/>
      <c r="EN1036" s="113"/>
      <c r="EO1036" s="113"/>
      <c r="EP1036" s="113"/>
      <c r="EQ1036" s="113"/>
      <c r="ER1036" s="113"/>
      <c r="ES1036" s="113"/>
      <c r="ET1036" s="113"/>
      <c r="EU1036" s="113"/>
      <c r="EV1036" s="113"/>
      <c r="EW1036" s="113"/>
      <c r="EX1036" s="113"/>
      <c r="EY1036" s="113"/>
      <c r="EZ1036" s="113"/>
      <c r="FA1036" s="113"/>
      <c r="FB1036" s="113"/>
      <c r="FC1036" s="113"/>
      <c r="FD1036" s="113"/>
      <c r="FE1036" s="113"/>
      <c r="FF1036" s="113"/>
      <c r="FG1036" s="113"/>
      <c r="FH1036" s="113"/>
      <c r="FI1036" s="113"/>
      <c r="FJ1036" s="113"/>
      <c r="FK1036" s="113"/>
      <c r="FL1036" s="113"/>
      <c r="FM1036" s="113"/>
      <c r="FN1036" s="113"/>
      <c r="FO1036" s="113"/>
      <c r="FP1036" s="113"/>
      <c r="FQ1036" s="113"/>
      <c r="FR1036" s="113"/>
      <c r="FS1036" s="113"/>
      <c r="FT1036" s="113"/>
      <c r="FU1036" s="113"/>
      <c r="FV1036" s="113"/>
      <c r="FW1036" s="113"/>
      <c r="FX1036" s="113"/>
      <c r="FY1036" s="113"/>
      <c r="FZ1036" s="113"/>
      <c r="GA1036" s="113"/>
      <c r="GB1036" s="113"/>
      <c r="GC1036" s="113"/>
      <c r="GD1036" s="113"/>
      <c r="GE1036" s="113"/>
      <c r="GF1036" s="113"/>
      <c r="GG1036" s="113"/>
      <c r="GH1036" s="113"/>
      <c r="GI1036" s="113"/>
      <c r="GJ1036" s="113"/>
      <c r="GK1036" s="113"/>
      <c r="GL1036" s="113"/>
      <c r="GM1036" s="113"/>
      <c r="GN1036" s="113"/>
      <c r="GO1036" s="113"/>
      <c r="GP1036" s="113"/>
      <c r="GQ1036" s="113"/>
      <c r="GR1036" s="113"/>
      <c r="GS1036" s="113"/>
      <c r="GT1036" s="113"/>
      <c r="GU1036" s="113"/>
      <c r="GV1036" s="113"/>
      <c r="GW1036" s="113"/>
      <c r="GX1036" s="113"/>
      <c r="GY1036" s="113"/>
    </row>
    <row r="1037" spans="1:207" s="15" customFormat="1" ht="30" customHeight="1" x14ac:dyDescent="0.25">
      <c r="A1037" s="329">
        <v>802</v>
      </c>
      <c r="B1037" s="327" t="s">
        <v>445</v>
      </c>
      <c r="C1037" s="357">
        <v>1963</v>
      </c>
      <c r="D1037" s="315" t="s">
        <v>141</v>
      </c>
      <c r="E1037" s="357" t="s">
        <v>16</v>
      </c>
      <c r="F1037" s="317">
        <v>5</v>
      </c>
      <c r="G1037" s="317">
        <v>2</v>
      </c>
      <c r="H1037" s="319">
        <v>2622.58</v>
      </c>
      <c r="I1037" s="311">
        <v>157.54</v>
      </c>
      <c r="J1037" s="353">
        <v>1446.04</v>
      </c>
      <c r="K1037" s="231">
        <f t="shared" si="282"/>
        <v>48662.77</v>
      </c>
      <c r="L1037" s="187">
        <v>0</v>
      </c>
      <c r="M1037" s="187">
        <v>0</v>
      </c>
      <c r="N1037" s="187">
        <v>0</v>
      </c>
      <c r="O1037" s="39">
        <f>'[1]Прод. прилож (2)'!$D$846</f>
        <v>48662.77</v>
      </c>
      <c r="P1037" s="187">
        <f t="shared" si="287"/>
        <v>18.555304318648048</v>
      </c>
      <c r="Q1037" s="41">
        <v>9673</v>
      </c>
      <c r="R1037" s="57" t="s">
        <v>34</v>
      </c>
      <c r="S1037" s="46"/>
      <c r="V1037" s="113"/>
      <c r="W1037" s="113"/>
      <c r="X1037" s="113"/>
      <c r="Y1037" s="113"/>
      <c r="Z1037" s="113"/>
      <c r="AA1037" s="113"/>
      <c r="AB1037" s="113"/>
      <c r="AC1037" s="113"/>
      <c r="AD1037" s="113"/>
      <c r="AE1037" s="113"/>
      <c r="AF1037" s="113"/>
      <c r="AG1037" s="113"/>
      <c r="AH1037" s="113"/>
      <c r="AI1037" s="113"/>
      <c r="AJ1037" s="113"/>
      <c r="AK1037" s="113"/>
      <c r="AL1037" s="113"/>
      <c r="AM1037" s="113"/>
      <c r="AN1037" s="113"/>
      <c r="AO1037" s="113"/>
      <c r="AP1037" s="113"/>
      <c r="AQ1037" s="113"/>
      <c r="AR1037" s="113"/>
      <c r="AS1037" s="113"/>
      <c r="AT1037" s="113"/>
      <c r="AU1037" s="113"/>
      <c r="AV1037" s="113"/>
      <c r="AW1037" s="113"/>
      <c r="AX1037" s="113"/>
      <c r="AY1037" s="113"/>
      <c r="AZ1037" s="113"/>
      <c r="BA1037" s="113"/>
      <c r="BB1037" s="113"/>
      <c r="BC1037" s="113"/>
      <c r="BD1037" s="113"/>
      <c r="BE1037" s="113"/>
      <c r="BF1037" s="113"/>
      <c r="BG1037" s="113"/>
      <c r="BH1037" s="113"/>
      <c r="BI1037" s="113"/>
      <c r="BJ1037" s="113"/>
      <c r="BK1037" s="113"/>
      <c r="BL1037" s="113"/>
      <c r="BM1037" s="113"/>
      <c r="BN1037" s="113"/>
      <c r="BO1037" s="113"/>
      <c r="BP1037" s="113"/>
      <c r="BQ1037" s="113"/>
      <c r="BR1037" s="113"/>
      <c r="BS1037" s="113"/>
      <c r="BT1037" s="113"/>
      <c r="BU1037" s="113"/>
      <c r="BV1037" s="113"/>
      <c r="BW1037" s="113"/>
      <c r="BX1037" s="113"/>
      <c r="BY1037" s="113"/>
      <c r="BZ1037" s="113"/>
      <c r="CA1037" s="113"/>
      <c r="CB1037" s="113"/>
      <c r="CC1037" s="113"/>
      <c r="CD1037" s="113"/>
      <c r="CE1037" s="113"/>
      <c r="CF1037" s="113"/>
      <c r="CG1037" s="113"/>
      <c r="CH1037" s="113"/>
      <c r="CI1037" s="113"/>
      <c r="CJ1037" s="113"/>
      <c r="CK1037" s="113"/>
      <c r="CL1037" s="113"/>
      <c r="CM1037" s="113"/>
      <c r="CN1037" s="113"/>
      <c r="CO1037" s="113"/>
      <c r="CP1037" s="113"/>
      <c r="CQ1037" s="113"/>
      <c r="CR1037" s="113"/>
      <c r="CS1037" s="113"/>
      <c r="CT1037" s="113"/>
      <c r="CU1037" s="113"/>
      <c r="CV1037" s="113"/>
      <c r="CW1037" s="113"/>
      <c r="CX1037" s="113"/>
      <c r="CY1037" s="113"/>
      <c r="CZ1037" s="113"/>
      <c r="DA1037" s="113"/>
      <c r="DB1037" s="113"/>
      <c r="DC1037" s="113"/>
      <c r="DD1037" s="113"/>
      <c r="DE1037" s="113"/>
      <c r="DF1037" s="113"/>
      <c r="DG1037" s="113"/>
      <c r="DH1037" s="113"/>
      <c r="DI1037" s="113"/>
      <c r="DJ1037" s="113"/>
      <c r="DK1037" s="113"/>
      <c r="DL1037" s="113"/>
      <c r="DM1037" s="113"/>
      <c r="DN1037" s="113"/>
      <c r="DO1037" s="113"/>
      <c r="DP1037" s="113"/>
      <c r="DQ1037" s="113"/>
      <c r="DR1037" s="113"/>
      <c r="DS1037" s="113"/>
      <c r="DT1037" s="113"/>
      <c r="DU1037" s="113"/>
      <c r="DV1037" s="113"/>
      <c r="DW1037" s="113"/>
      <c r="DX1037" s="113"/>
      <c r="DY1037" s="113"/>
      <c r="DZ1037" s="113"/>
      <c r="EA1037" s="113"/>
      <c r="EB1037" s="113"/>
      <c r="EC1037" s="113"/>
      <c r="ED1037" s="113"/>
      <c r="EE1037" s="113"/>
      <c r="EF1037" s="113"/>
      <c r="EG1037" s="113"/>
      <c r="EH1037" s="113"/>
      <c r="EI1037" s="113"/>
      <c r="EJ1037" s="113"/>
      <c r="EK1037" s="113"/>
      <c r="EL1037" s="113"/>
      <c r="EM1037" s="113"/>
      <c r="EN1037" s="113"/>
      <c r="EO1037" s="113"/>
      <c r="EP1037" s="113"/>
      <c r="EQ1037" s="113"/>
      <c r="ER1037" s="113"/>
      <c r="ES1037" s="113"/>
      <c r="ET1037" s="113"/>
      <c r="EU1037" s="113"/>
      <c r="EV1037" s="113"/>
      <c r="EW1037" s="113"/>
      <c r="EX1037" s="113"/>
      <c r="EY1037" s="113"/>
      <c r="EZ1037" s="113"/>
      <c r="FA1037" s="113"/>
      <c r="FB1037" s="113"/>
      <c r="FC1037" s="113"/>
      <c r="FD1037" s="113"/>
      <c r="FE1037" s="113"/>
      <c r="FF1037" s="113"/>
      <c r="FG1037" s="113"/>
      <c r="FH1037" s="113"/>
      <c r="FI1037" s="113"/>
      <c r="FJ1037" s="113"/>
      <c r="FK1037" s="113"/>
      <c r="FL1037" s="113"/>
      <c r="FM1037" s="113"/>
      <c r="FN1037" s="113"/>
      <c r="FO1037" s="113"/>
      <c r="FP1037" s="113"/>
      <c r="FQ1037" s="113"/>
      <c r="FR1037" s="113"/>
      <c r="FS1037" s="113"/>
      <c r="FT1037" s="113"/>
      <c r="FU1037" s="113"/>
      <c r="FV1037" s="113"/>
      <c r="FW1037" s="113"/>
      <c r="FX1037" s="113"/>
      <c r="FY1037" s="113"/>
      <c r="FZ1037" s="113"/>
      <c r="GA1037" s="113"/>
      <c r="GB1037" s="113"/>
      <c r="GC1037" s="113"/>
      <c r="GD1037" s="113"/>
      <c r="GE1037" s="113"/>
      <c r="GF1037" s="113"/>
      <c r="GG1037" s="113"/>
      <c r="GH1037" s="113"/>
      <c r="GI1037" s="113"/>
      <c r="GJ1037" s="113"/>
      <c r="GK1037" s="113"/>
      <c r="GL1037" s="113"/>
      <c r="GM1037" s="113"/>
      <c r="GN1037" s="113"/>
      <c r="GO1037" s="113"/>
      <c r="GP1037" s="113"/>
      <c r="GQ1037" s="113"/>
      <c r="GR1037" s="113"/>
      <c r="GS1037" s="113"/>
      <c r="GT1037" s="113"/>
      <c r="GU1037" s="113"/>
      <c r="GV1037" s="113"/>
      <c r="GW1037" s="113"/>
      <c r="GX1037" s="113"/>
      <c r="GY1037" s="113"/>
    </row>
    <row r="1038" spans="1:207" s="15" customFormat="1" ht="30" customHeight="1" x14ac:dyDescent="0.25">
      <c r="A1038" s="330"/>
      <c r="B1038" s="328"/>
      <c r="C1038" s="358"/>
      <c r="D1038" s="316"/>
      <c r="E1038" s="358"/>
      <c r="F1038" s="318"/>
      <c r="G1038" s="318"/>
      <c r="H1038" s="320"/>
      <c r="I1038" s="312"/>
      <c r="J1038" s="354"/>
      <c r="K1038" s="231">
        <f t="shared" si="282"/>
        <v>3989700</v>
      </c>
      <c r="L1038" s="217">
        <v>0</v>
      </c>
      <c r="M1038" s="217">
        <v>0</v>
      </c>
      <c r="N1038" s="217">
        <v>0</v>
      </c>
      <c r="O1038" s="39">
        <f>'[2]Прод. прилож (2)'!$D$1482</f>
        <v>3989700</v>
      </c>
      <c r="P1038" s="187">
        <f>K1038/H1037</f>
        <v>1521.2881971188676</v>
      </c>
      <c r="Q1038" s="41">
        <v>9673</v>
      </c>
      <c r="R1038" s="57" t="s">
        <v>35</v>
      </c>
      <c r="S1038" s="46"/>
      <c r="V1038" s="113"/>
      <c r="W1038" s="113"/>
      <c r="X1038" s="113"/>
      <c r="Y1038" s="113"/>
      <c r="Z1038" s="113"/>
      <c r="AA1038" s="113"/>
      <c r="AB1038" s="113"/>
      <c r="AC1038" s="113"/>
      <c r="AD1038" s="113"/>
      <c r="AE1038" s="113"/>
      <c r="AF1038" s="113"/>
      <c r="AG1038" s="113"/>
      <c r="AH1038" s="113"/>
      <c r="AI1038" s="113"/>
      <c r="AJ1038" s="113"/>
      <c r="AK1038" s="113"/>
      <c r="AL1038" s="113"/>
      <c r="AM1038" s="113"/>
      <c r="AN1038" s="113"/>
      <c r="AO1038" s="113"/>
      <c r="AP1038" s="113"/>
      <c r="AQ1038" s="113"/>
      <c r="AR1038" s="113"/>
      <c r="AS1038" s="113"/>
      <c r="AT1038" s="113"/>
      <c r="AU1038" s="113"/>
      <c r="AV1038" s="113"/>
      <c r="AW1038" s="113"/>
      <c r="AX1038" s="113"/>
      <c r="AY1038" s="113"/>
      <c r="AZ1038" s="113"/>
      <c r="BA1038" s="113"/>
      <c r="BB1038" s="113"/>
      <c r="BC1038" s="113"/>
      <c r="BD1038" s="113"/>
      <c r="BE1038" s="113"/>
      <c r="BF1038" s="113"/>
      <c r="BG1038" s="113"/>
      <c r="BH1038" s="113"/>
      <c r="BI1038" s="113"/>
      <c r="BJ1038" s="113"/>
      <c r="BK1038" s="113"/>
      <c r="BL1038" s="113"/>
      <c r="BM1038" s="113"/>
      <c r="BN1038" s="113"/>
      <c r="BO1038" s="113"/>
      <c r="BP1038" s="113"/>
      <c r="BQ1038" s="113"/>
      <c r="BR1038" s="113"/>
      <c r="BS1038" s="113"/>
      <c r="BT1038" s="113"/>
      <c r="BU1038" s="113"/>
      <c r="BV1038" s="113"/>
      <c r="BW1038" s="113"/>
      <c r="BX1038" s="113"/>
      <c r="BY1038" s="113"/>
      <c r="BZ1038" s="113"/>
      <c r="CA1038" s="113"/>
      <c r="CB1038" s="113"/>
      <c r="CC1038" s="113"/>
      <c r="CD1038" s="113"/>
      <c r="CE1038" s="113"/>
      <c r="CF1038" s="113"/>
      <c r="CG1038" s="113"/>
      <c r="CH1038" s="113"/>
      <c r="CI1038" s="113"/>
      <c r="CJ1038" s="113"/>
      <c r="CK1038" s="113"/>
      <c r="CL1038" s="113"/>
      <c r="CM1038" s="113"/>
      <c r="CN1038" s="113"/>
      <c r="CO1038" s="113"/>
      <c r="CP1038" s="113"/>
      <c r="CQ1038" s="113"/>
      <c r="CR1038" s="113"/>
      <c r="CS1038" s="113"/>
      <c r="CT1038" s="113"/>
      <c r="CU1038" s="113"/>
      <c r="CV1038" s="113"/>
      <c r="CW1038" s="113"/>
      <c r="CX1038" s="113"/>
      <c r="CY1038" s="113"/>
      <c r="CZ1038" s="113"/>
      <c r="DA1038" s="113"/>
      <c r="DB1038" s="113"/>
      <c r="DC1038" s="113"/>
      <c r="DD1038" s="113"/>
      <c r="DE1038" s="113"/>
      <c r="DF1038" s="113"/>
      <c r="DG1038" s="113"/>
      <c r="DH1038" s="113"/>
      <c r="DI1038" s="113"/>
      <c r="DJ1038" s="113"/>
      <c r="DK1038" s="113"/>
      <c r="DL1038" s="113"/>
      <c r="DM1038" s="113"/>
      <c r="DN1038" s="113"/>
      <c r="DO1038" s="113"/>
      <c r="DP1038" s="113"/>
      <c r="DQ1038" s="113"/>
      <c r="DR1038" s="113"/>
      <c r="DS1038" s="113"/>
      <c r="DT1038" s="113"/>
      <c r="DU1038" s="113"/>
      <c r="DV1038" s="113"/>
      <c r="DW1038" s="113"/>
      <c r="DX1038" s="113"/>
      <c r="DY1038" s="113"/>
      <c r="DZ1038" s="113"/>
      <c r="EA1038" s="113"/>
      <c r="EB1038" s="113"/>
      <c r="EC1038" s="113"/>
      <c r="ED1038" s="113"/>
      <c r="EE1038" s="113"/>
      <c r="EF1038" s="113"/>
      <c r="EG1038" s="113"/>
      <c r="EH1038" s="113"/>
      <c r="EI1038" s="113"/>
      <c r="EJ1038" s="113"/>
      <c r="EK1038" s="113"/>
      <c r="EL1038" s="113"/>
      <c r="EM1038" s="113"/>
      <c r="EN1038" s="113"/>
      <c r="EO1038" s="113"/>
      <c r="EP1038" s="113"/>
      <c r="EQ1038" s="113"/>
      <c r="ER1038" s="113"/>
      <c r="ES1038" s="113"/>
      <c r="ET1038" s="113"/>
      <c r="EU1038" s="113"/>
      <c r="EV1038" s="113"/>
      <c r="EW1038" s="113"/>
      <c r="EX1038" s="113"/>
      <c r="EY1038" s="113"/>
      <c r="EZ1038" s="113"/>
      <c r="FA1038" s="113"/>
      <c r="FB1038" s="113"/>
      <c r="FC1038" s="113"/>
      <c r="FD1038" s="113"/>
      <c r="FE1038" s="113"/>
      <c r="FF1038" s="113"/>
      <c r="FG1038" s="113"/>
      <c r="FH1038" s="113"/>
      <c r="FI1038" s="113"/>
      <c r="FJ1038" s="113"/>
      <c r="FK1038" s="113"/>
      <c r="FL1038" s="113"/>
      <c r="FM1038" s="113"/>
      <c r="FN1038" s="113"/>
      <c r="FO1038" s="113"/>
      <c r="FP1038" s="113"/>
      <c r="FQ1038" s="113"/>
      <c r="FR1038" s="113"/>
      <c r="FS1038" s="113"/>
      <c r="FT1038" s="113"/>
      <c r="FU1038" s="113"/>
      <c r="FV1038" s="113"/>
      <c r="FW1038" s="113"/>
      <c r="FX1038" s="113"/>
      <c r="FY1038" s="113"/>
      <c r="FZ1038" s="113"/>
      <c r="GA1038" s="113"/>
      <c r="GB1038" s="113"/>
      <c r="GC1038" s="113"/>
      <c r="GD1038" s="113"/>
      <c r="GE1038" s="113"/>
      <c r="GF1038" s="113"/>
      <c r="GG1038" s="113"/>
      <c r="GH1038" s="113"/>
      <c r="GI1038" s="113"/>
      <c r="GJ1038" s="113"/>
      <c r="GK1038" s="113"/>
      <c r="GL1038" s="113"/>
      <c r="GM1038" s="113"/>
      <c r="GN1038" s="113"/>
      <c r="GO1038" s="113"/>
      <c r="GP1038" s="113"/>
      <c r="GQ1038" s="113"/>
      <c r="GR1038" s="113"/>
      <c r="GS1038" s="113"/>
      <c r="GT1038" s="113"/>
      <c r="GU1038" s="113"/>
      <c r="GV1038" s="113"/>
      <c r="GW1038" s="113"/>
      <c r="GX1038" s="113"/>
      <c r="GY1038" s="113"/>
    </row>
    <row r="1039" spans="1:207" s="15" customFormat="1" ht="30" customHeight="1" x14ac:dyDescent="0.25">
      <c r="A1039" s="228">
        <v>803</v>
      </c>
      <c r="B1039" s="78" t="s">
        <v>446</v>
      </c>
      <c r="C1039" s="47">
        <v>1965</v>
      </c>
      <c r="D1039" s="229" t="s">
        <v>141</v>
      </c>
      <c r="E1039" s="229" t="s">
        <v>16</v>
      </c>
      <c r="F1039" s="184">
        <v>5</v>
      </c>
      <c r="G1039" s="184">
        <v>2</v>
      </c>
      <c r="H1039" s="39">
        <v>1575.49</v>
      </c>
      <c r="I1039" s="39">
        <v>84</v>
      </c>
      <c r="J1039" s="41">
        <v>1356.49</v>
      </c>
      <c r="K1039" s="231">
        <f t="shared" si="282"/>
        <v>47515</v>
      </c>
      <c r="L1039" s="187">
        <v>0</v>
      </c>
      <c r="M1039" s="187">
        <v>0</v>
      </c>
      <c r="N1039" s="187">
        <v>0</v>
      </c>
      <c r="O1039" s="39">
        <f>'[2]Прод. прилож (2)'!$D$1483</f>
        <v>47515</v>
      </c>
      <c r="P1039" s="187">
        <f t="shared" si="287"/>
        <v>30.158871208322491</v>
      </c>
      <c r="Q1039" s="41">
        <v>9673</v>
      </c>
      <c r="R1039" s="57" t="s">
        <v>35</v>
      </c>
      <c r="S1039" s="46"/>
      <c r="V1039" s="113"/>
      <c r="W1039" s="113"/>
      <c r="X1039" s="113"/>
      <c r="Y1039" s="113"/>
      <c r="Z1039" s="113"/>
      <c r="AA1039" s="113"/>
      <c r="AB1039" s="113"/>
      <c r="AC1039" s="113"/>
      <c r="AD1039" s="113"/>
      <c r="AE1039" s="113"/>
      <c r="AF1039" s="113"/>
      <c r="AG1039" s="113"/>
      <c r="AH1039" s="113"/>
      <c r="AI1039" s="113"/>
      <c r="AJ1039" s="113"/>
      <c r="AK1039" s="113"/>
      <c r="AL1039" s="113"/>
      <c r="AM1039" s="113"/>
      <c r="AN1039" s="113"/>
      <c r="AO1039" s="113"/>
      <c r="AP1039" s="113"/>
      <c r="AQ1039" s="113"/>
      <c r="AR1039" s="113"/>
      <c r="AS1039" s="113"/>
      <c r="AT1039" s="113"/>
      <c r="AU1039" s="113"/>
      <c r="AV1039" s="113"/>
      <c r="AW1039" s="113"/>
      <c r="AX1039" s="113"/>
      <c r="AY1039" s="113"/>
      <c r="AZ1039" s="113"/>
      <c r="BA1039" s="113"/>
      <c r="BB1039" s="113"/>
      <c r="BC1039" s="113"/>
      <c r="BD1039" s="113"/>
      <c r="BE1039" s="113"/>
      <c r="BF1039" s="113"/>
      <c r="BG1039" s="113"/>
      <c r="BH1039" s="113"/>
      <c r="BI1039" s="113"/>
      <c r="BJ1039" s="113"/>
      <c r="BK1039" s="113"/>
      <c r="BL1039" s="113"/>
      <c r="BM1039" s="113"/>
      <c r="BN1039" s="113"/>
      <c r="BO1039" s="113"/>
      <c r="BP1039" s="113"/>
      <c r="BQ1039" s="113"/>
      <c r="BR1039" s="113"/>
      <c r="BS1039" s="113"/>
      <c r="BT1039" s="113"/>
      <c r="BU1039" s="113"/>
      <c r="BV1039" s="113"/>
      <c r="BW1039" s="113"/>
      <c r="BX1039" s="113"/>
      <c r="BY1039" s="113"/>
      <c r="BZ1039" s="113"/>
      <c r="CA1039" s="113"/>
      <c r="CB1039" s="113"/>
      <c r="CC1039" s="113"/>
      <c r="CD1039" s="113"/>
      <c r="CE1039" s="113"/>
      <c r="CF1039" s="113"/>
      <c r="CG1039" s="113"/>
      <c r="CH1039" s="113"/>
      <c r="CI1039" s="113"/>
      <c r="CJ1039" s="113"/>
      <c r="CK1039" s="113"/>
      <c r="CL1039" s="113"/>
      <c r="CM1039" s="113"/>
      <c r="CN1039" s="113"/>
      <c r="CO1039" s="113"/>
      <c r="CP1039" s="113"/>
      <c r="CQ1039" s="113"/>
      <c r="CR1039" s="113"/>
      <c r="CS1039" s="113"/>
      <c r="CT1039" s="113"/>
      <c r="CU1039" s="113"/>
      <c r="CV1039" s="113"/>
      <c r="CW1039" s="113"/>
      <c r="CX1039" s="113"/>
      <c r="CY1039" s="113"/>
      <c r="CZ1039" s="113"/>
      <c r="DA1039" s="113"/>
      <c r="DB1039" s="113"/>
      <c r="DC1039" s="113"/>
      <c r="DD1039" s="113"/>
      <c r="DE1039" s="113"/>
      <c r="DF1039" s="113"/>
      <c r="DG1039" s="113"/>
      <c r="DH1039" s="113"/>
      <c r="DI1039" s="113"/>
      <c r="DJ1039" s="113"/>
      <c r="DK1039" s="113"/>
      <c r="DL1039" s="113"/>
      <c r="DM1039" s="113"/>
      <c r="DN1039" s="113"/>
      <c r="DO1039" s="113"/>
      <c r="DP1039" s="113"/>
      <c r="DQ1039" s="113"/>
      <c r="DR1039" s="113"/>
      <c r="DS1039" s="113"/>
      <c r="DT1039" s="113"/>
      <c r="DU1039" s="113"/>
      <c r="DV1039" s="113"/>
      <c r="DW1039" s="113"/>
      <c r="DX1039" s="113"/>
      <c r="DY1039" s="113"/>
      <c r="DZ1039" s="113"/>
      <c r="EA1039" s="113"/>
      <c r="EB1039" s="113"/>
      <c r="EC1039" s="113"/>
      <c r="ED1039" s="113"/>
      <c r="EE1039" s="113"/>
      <c r="EF1039" s="113"/>
      <c r="EG1039" s="113"/>
      <c r="EH1039" s="113"/>
      <c r="EI1039" s="113"/>
      <c r="EJ1039" s="113"/>
      <c r="EK1039" s="113"/>
      <c r="EL1039" s="113"/>
      <c r="EM1039" s="113"/>
      <c r="EN1039" s="113"/>
      <c r="EO1039" s="113"/>
      <c r="EP1039" s="113"/>
      <c r="EQ1039" s="113"/>
      <c r="ER1039" s="113"/>
      <c r="ES1039" s="113"/>
      <c r="ET1039" s="113"/>
      <c r="EU1039" s="113"/>
      <c r="EV1039" s="113"/>
      <c r="EW1039" s="113"/>
      <c r="EX1039" s="113"/>
      <c r="EY1039" s="113"/>
      <c r="EZ1039" s="113"/>
      <c r="FA1039" s="113"/>
      <c r="FB1039" s="113"/>
      <c r="FC1039" s="113"/>
      <c r="FD1039" s="113"/>
      <c r="FE1039" s="113"/>
      <c r="FF1039" s="113"/>
      <c r="FG1039" s="113"/>
      <c r="FH1039" s="113"/>
      <c r="FI1039" s="113"/>
      <c r="FJ1039" s="113"/>
      <c r="FK1039" s="113"/>
      <c r="FL1039" s="113"/>
      <c r="FM1039" s="113"/>
      <c r="FN1039" s="113"/>
      <c r="FO1039" s="113"/>
      <c r="FP1039" s="113"/>
      <c r="FQ1039" s="113"/>
      <c r="FR1039" s="113"/>
      <c r="FS1039" s="113"/>
      <c r="FT1039" s="113"/>
      <c r="FU1039" s="113"/>
      <c r="FV1039" s="113"/>
      <c r="FW1039" s="113"/>
      <c r="FX1039" s="113"/>
      <c r="FY1039" s="113"/>
      <c r="FZ1039" s="113"/>
      <c r="GA1039" s="113"/>
      <c r="GB1039" s="113"/>
      <c r="GC1039" s="113"/>
      <c r="GD1039" s="113"/>
      <c r="GE1039" s="113"/>
      <c r="GF1039" s="113"/>
      <c r="GG1039" s="113"/>
      <c r="GH1039" s="113"/>
      <c r="GI1039" s="113"/>
      <c r="GJ1039" s="113"/>
      <c r="GK1039" s="113"/>
      <c r="GL1039" s="113"/>
      <c r="GM1039" s="113"/>
      <c r="GN1039" s="113"/>
      <c r="GO1039" s="113"/>
      <c r="GP1039" s="113"/>
      <c r="GQ1039" s="113"/>
      <c r="GR1039" s="113"/>
      <c r="GS1039" s="113"/>
      <c r="GT1039" s="113"/>
      <c r="GU1039" s="113"/>
      <c r="GV1039" s="113"/>
      <c r="GW1039" s="113"/>
      <c r="GX1039" s="113"/>
      <c r="GY1039" s="113"/>
    </row>
    <row r="1040" spans="1:207" s="113" customFormat="1" ht="30" customHeight="1" x14ac:dyDescent="0.25">
      <c r="A1040" s="228">
        <v>804</v>
      </c>
      <c r="B1040" s="78" t="s">
        <v>447</v>
      </c>
      <c r="C1040" s="47">
        <v>1965</v>
      </c>
      <c r="D1040" s="229" t="s">
        <v>141</v>
      </c>
      <c r="E1040" s="229" t="s">
        <v>16</v>
      </c>
      <c r="F1040" s="184">
        <v>5</v>
      </c>
      <c r="G1040" s="184">
        <v>3</v>
      </c>
      <c r="H1040" s="39">
        <v>2746.82</v>
      </c>
      <c r="I1040" s="39">
        <v>0</v>
      </c>
      <c r="J1040" s="41">
        <v>2539.8200000000002</v>
      </c>
      <c r="K1040" s="231">
        <f t="shared" si="282"/>
        <v>77718.22</v>
      </c>
      <c r="L1040" s="187">
        <v>0</v>
      </c>
      <c r="M1040" s="187">
        <v>0</v>
      </c>
      <c r="N1040" s="187">
        <v>0</v>
      </c>
      <c r="O1040" s="39">
        <f>'[2]Прод. прилож (2)'!$D$1484</f>
        <v>77718.22</v>
      </c>
      <c r="P1040" s="187">
        <f t="shared" si="287"/>
        <v>28.293888933384785</v>
      </c>
      <c r="Q1040" s="41">
        <v>9673</v>
      </c>
      <c r="R1040" s="57" t="s">
        <v>35</v>
      </c>
      <c r="S1040" s="46"/>
      <c r="T1040" s="15"/>
      <c r="U1040" s="15"/>
    </row>
    <row r="1041" spans="1:207" s="15" customFormat="1" ht="30" customHeight="1" x14ac:dyDescent="0.25">
      <c r="A1041" s="228">
        <v>805</v>
      </c>
      <c r="B1041" s="78" t="s">
        <v>448</v>
      </c>
      <c r="C1041" s="229">
        <v>1965</v>
      </c>
      <c r="D1041" s="229" t="s">
        <v>141</v>
      </c>
      <c r="E1041" s="229" t="s">
        <v>16</v>
      </c>
      <c r="F1041" s="184">
        <v>5</v>
      </c>
      <c r="G1041" s="184">
        <v>2</v>
      </c>
      <c r="H1041" s="39">
        <v>1604.35</v>
      </c>
      <c r="I1041" s="39">
        <v>574.45000000000005</v>
      </c>
      <c r="J1041" s="41">
        <v>1024.1400000000001</v>
      </c>
      <c r="K1041" s="231">
        <f t="shared" si="282"/>
        <v>49156.01</v>
      </c>
      <c r="L1041" s="187">
        <v>0</v>
      </c>
      <c r="M1041" s="187">
        <v>0</v>
      </c>
      <c r="N1041" s="187">
        <v>0</v>
      </c>
      <c r="O1041" s="39">
        <f>'[2]Прод. прилож (2)'!$D$1485</f>
        <v>49156.01</v>
      </c>
      <c r="P1041" s="187">
        <f t="shared" si="287"/>
        <v>30.639205908935086</v>
      </c>
      <c r="Q1041" s="41">
        <v>9673</v>
      </c>
      <c r="R1041" s="57" t="s">
        <v>35</v>
      </c>
      <c r="V1041" s="113"/>
      <c r="W1041" s="113"/>
      <c r="X1041" s="113"/>
      <c r="Y1041" s="113"/>
      <c r="Z1041" s="113"/>
      <c r="AA1041" s="113"/>
      <c r="AB1041" s="113"/>
      <c r="AC1041" s="113"/>
      <c r="AD1041" s="113"/>
      <c r="AE1041" s="113"/>
      <c r="AF1041" s="113"/>
      <c r="AG1041" s="113"/>
      <c r="AH1041" s="113"/>
      <c r="AI1041" s="113"/>
      <c r="AJ1041" s="113"/>
      <c r="AK1041" s="113"/>
      <c r="AL1041" s="113"/>
      <c r="AM1041" s="113"/>
      <c r="AN1041" s="113"/>
      <c r="AO1041" s="113"/>
      <c r="AP1041" s="113"/>
      <c r="AQ1041" s="113"/>
      <c r="AR1041" s="113"/>
      <c r="AS1041" s="113"/>
      <c r="AT1041" s="113"/>
      <c r="AU1041" s="113"/>
      <c r="AV1041" s="113"/>
      <c r="AW1041" s="113"/>
      <c r="AX1041" s="113"/>
      <c r="AY1041" s="113"/>
      <c r="AZ1041" s="113"/>
      <c r="BA1041" s="113"/>
      <c r="BB1041" s="113"/>
      <c r="BC1041" s="113"/>
      <c r="BD1041" s="113"/>
      <c r="BE1041" s="113"/>
      <c r="BF1041" s="113"/>
      <c r="BG1041" s="113"/>
      <c r="BH1041" s="113"/>
      <c r="BI1041" s="113"/>
      <c r="BJ1041" s="113"/>
      <c r="BK1041" s="113"/>
      <c r="BL1041" s="113"/>
      <c r="BM1041" s="113"/>
      <c r="BN1041" s="113"/>
      <c r="BO1041" s="113"/>
      <c r="BP1041" s="113"/>
      <c r="BQ1041" s="113"/>
      <c r="BR1041" s="113"/>
      <c r="BS1041" s="113"/>
      <c r="BT1041" s="113"/>
      <c r="BU1041" s="113"/>
      <c r="BV1041" s="113"/>
      <c r="BW1041" s="113"/>
      <c r="BX1041" s="113"/>
      <c r="BY1041" s="113"/>
      <c r="BZ1041" s="113"/>
      <c r="CA1041" s="113"/>
      <c r="CB1041" s="113"/>
      <c r="CC1041" s="113"/>
      <c r="CD1041" s="113"/>
      <c r="CE1041" s="113"/>
      <c r="CF1041" s="113"/>
      <c r="CG1041" s="113"/>
      <c r="CH1041" s="113"/>
      <c r="CI1041" s="113"/>
      <c r="CJ1041" s="113"/>
      <c r="CK1041" s="113"/>
      <c r="CL1041" s="113"/>
      <c r="CM1041" s="113"/>
      <c r="CN1041" s="113"/>
      <c r="CO1041" s="113"/>
      <c r="CP1041" s="113"/>
      <c r="CQ1041" s="113"/>
      <c r="CR1041" s="113"/>
      <c r="CS1041" s="113"/>
      <c r="CT1041" s="113"/>
      <c r="CU1041" s="113"/>
      <c r="CV1041" s="113"/>
      <c r="CW1041" s="113"/>
      <c r="CX1041" s="113"/>
      <c r="CY1041" s="113"/>
      <c r="CZ1041" s="113"/>
      <c r="DA1041" s="113"/>
      <c r="DB1041" s="113"/>
      <c r="DC1041" s="113"/>
      <c r="DD1041" s="113"/>
      <c r="DE1041" s="113"/>
      <c r="DF1041" s="113"/>
      <c r="DG1041" s="113"/>
      <c r="DH1041" s="113"/>
      <c r="DI1041" s="113"/>
      <c r="DJ1041" s="113"/>
      <c r="DK1041" s="113"/>
      <c r="DL1041" s="113"/>
      <c r="DM1041" s="113"/>
      <c r="DN1041" s="113"/>
      <c r="DO1041" s="113"/>
      <c r="DP1041" s="113"/>
      <c r="DQ1041" s="113"/>
      <c r="DR1041" s="113"/>
      <c r="DS1041" s="113"/>
      <c r="DT1041" s="113"/>
      <c r="DU1041" s="113"/>
      <c r="DV1041" s="113"/>
      <c r="DW1041" s="113"/>
      <c r="DX1041" s="113"/>
      <c r="DY1041" s="113"/>
      <c r="DZ1041" s="113"/>
      <c r="EA1041" s="113"/>
      <c r="EB1041" s="113"/>
      <c r="EC1041" s="113"/>
      <c r="ED1041" s="113"/>
      <c r="EE1041" s="113"/>
      <c r="EF1041" s="113"/>
      <c r="EG1041" s="113"/>
      <c r="EH1041" s="113"/>
      <c r="EI1041" s="113"/>
      <c r="EJ1041" s="113"/>
      <c r="EK1041" s="113"/>
      <c r="EL1041" s="113"/>
      <c r="EM1041" s="113"/>
      <c r="EN1041" s="113"/>
      <c r="EO1041" s="113"/>
      <c r="EP1041" s="113"/>
      <c r="EQ1041" s="113"/>
      <c r="ER1041" s="113"/>
      <c r="ES1041" s="113"/>
      <c r="ET1041" s="113"/>
      <c r="EU1041" s="113"/>
      <c r="EV1041" s="113"/>
      <c r="EW1041" s="113"/>
      <c r="EX1041" s="113"/>
      <c r="EY1041" s="113"/>
      <c r="EZ1041" s="113"/>
      <c r="FA1041" s="113"/>
      <c r="FB1041" s="113"/>
      <c r="FC1041" s="113"/>
      <c r="FD1041" s="113"/>
      <c r="FE1041" s="113"/>
      <c r="FF1041" s="113"/>
      <c r="FG1041" s="113"/>
      <c r="FH1041" s="113"/>
      <c r="FI1041" s="113"/>
      <c r="FJ1041" s="113"/>
      <c r="FK1041" s="113"/>
      <c r="FL1041" s="113"/>
      <c r="FM1041" s="113"/>
      <c r="FN1041" s="113"/>
      <c r="FO1041" s="113"/>
      <c r="FP1041" s="113"/>
      <c r="FQ1041" s="113"/>
      <c r="FR1041" s="113"/>
      <c r="FS1041" s="113"/>
      <c r="FT1041" s="113"/>
      <c r="FU1041" s="113"/>
      <c r="FV1041" s="113"/>
      <c r="FW1041" s="113"/>
      <c r="FX1041" s="113"/>
      <c r="FY1041" s="113"/>
      <c r="FZ1041" s="113"/>
      <c r="GA1041" s="113"/>
      <c r="GB1041" s="113"/>
      <c r="GC1041" s="113"/>
      <c r="GD1041" s="113"/>
      <c r="GE1041" s="113"/>
      <c r="GF1041" s="113"/>
      <c r="GG1041" s="113"/>
      <c r="GH1041" s="113"/>
      <c r="GI1041" s="113"/>
      <c r="GJ1041" s="113"/>
      <c r="GK1041" s="113"/>
      <c r="GL1041" s="113"/>
      <c r="GM1041" s="113"/>
      <c r="GN1041" s="113"/>
      <c r="GO1041" s="113"/>
      <c r="GP1041" s="113"/>
      <c r="GQ1041" s="113"/>
      <c r="GR1041" s="113"/>
      <c r="GS1041" s="113"/>
      <c r="GT1041" s="113"/>
      <c r="GU1041" s="113"/>
      <c r="GV1041" s="113"/>
      <c r="GW1041" s="113"/>
      <c r="GX1041" s="113"/>
      <c r="GY1041" s="113"/>
    </row>
    <row r="1042" spans="1:207" s="15" customFormat="1" ht="30" customHeight="1" x14ac:dyDescent="0.25">
      <c r="A1042" s="228">
        <v>806</v>
      </c>
      <c r="B1042" s="78" t="s">
        <v>449</v>
      </c>
      <c r="C1042" s="47">
        <v>1964</v>
      </c>
      <c r="D1042" s="229" t="s">
        <v>141</v>
      </c>
      <c r="E1042" s="47" t="s">
        <v>16</v>
      </c>
      <c r="F1042" s="26">
        <v>5</v>
      </c>
      <c r="G1042" s="26">
        <v>3</v>
      </c>
      <c r="H1042" s="39">
        <v>3078.42</v>
      </c>
      <c r="I1042" s="116">
        <v>0</v>
      </c>
      <c r="J1042" s="41">
        <v>2024.42</v>
      </c>
      <c r="K1042" s="231">
        <f t="shared" si="282"/>
        <v>77620.19</v>
      </c>
      <c r="L1042" s="187">
        <v>0</v>
      </c>
      <c r="M1042" s="187">
        <v>0</v>
      </c>
      <c r="N1042" s="187">
        <v>0</v>
      </c>
      <c r="O1042" s="39">
        <f>'[1]Прод. прилож (2)'!$D$847</f>
        <v>77620.19</v>
      </c>
      <c r="P1042" s="187">
        <f t="shared" si="287"/>
        <v>25.214294995484696</v>
      </c>
      <c r="Q1042" s="41">
        <v>9673</v>
      </c>
      <c r="R1042" s="57" t="s">
        <v>34</v>
      </c>
      <c r="S1042" s="46"/>
      <c r="V1042" s="113"/>
      <c r="W1042" s="113"/>
      <c r="X1042" s="113"/>
      <c r="Y1042" s="113"/>
      <c r="Z1042" s="113"/>
      <c r="AA1042" s="113"/>
      <c r="AB1042" s="113"/>
      <c r="AC1042" s="113"/>
      <c r="AD1042" s="113"/>
      <c r="AE1042" s="113"/>
      <c r="AF1042" s="113"/>
      <c r="AG1042" s="113"/>
      <c r="AH1042" s="113"/>
      <c r="AI1042" s="113"/>
      <c r="AJ1042" s="113"/>
      <c r="AK1042" s="113"/>
      <c r="AL1042" s="113"/>
      <c r="AM1042" s="113"/>
      <c r="AN1042" s="113"/>
      <c r="AO1042" s="113"/>
      <c r="AP1042" s="113"/>
      <c r="AQ1042" s="113"/>
      <c r="AR1042" s="113"/>
      <c r="AS1042" s="113"/>
      <c r="AT1042" s="113"/>
      <c r="AU1042" s="113"/>
      <c r="AV1042" s="113"/>
      <c r="AW1042" s="113"/>
      <c r="AX1042" s="113"/>
      <c r="AY1042" s="113"/>
      <c r="AZ1042" s="113"/>
      <c r="BA1042" s="113"/>
      <c r="BB1042" s="113"/>
      <c r="BC1042" s="113"/>
      <c r="BD1042" s="113"/>
      <c r="BE1042" s="113"/>
      <c r="BF1042" s="113"/>
      <c r="BG1042" s="113"/>
      <c r="BH1042" s="113"/>
      <c r="BI1042" s="113"/>
      <c r="BJ1042" s="113"/>
      <c r="BK1042" s="113"/>
      <c r="BL1042" s="113"/>
      <c r="BM1042" s="113"/>
      <c r="BN1042" s="113"/>
      <c r="BO1042" s="113"/>
      <c r="BP1042" s="113"/>
      <c r="BQ1042" s="113"/>
      <c r="BR1042" s="113"/>
      <c r="BS1042" s="113"/>
      <c r="BT1042" s="113"/>
      <c r="BU1042" s="113"/>
      <c r="BV1042" s="113"/>
      <c r="BW1042" s="113"/>
      <c r="BX1042" s="113"/>
      <c r="BY1042" s="113"/>
      <c r="BZ1042" s="113"/>
      <c r="CA1042" s="113"/>
      <c r="CB1042" s="113"/>
      <c r="CC1042" s="113"/>
      <c r="CD1042" s="113"/>
      <c r="CE1042" s="113"/>
      <c r="CF1042" s="113"/>
      <c r="CG1042" s="113"/>
      <c r="CH1042" s="113"/>
      <c r="CI1042" s="113"/>
      <c r="CJ1042" s="113"/>
      <c r="CK1042" s="113"/>
      <c r="CL1042" s="113"/>
      <c r="CM1042" s="113"/>
      <c r="CN1042" s="113"/>
      <c r="CO1042" s="113"/>
      <c r="CP1042" s="113"/>
      <c r="CQ1042" s="113"/>
      <c r="CR1042" s="113"/>
      <c r="CS1042" s="113"/>
      <c r="CT1042" s="113"/>
      <c r="CU1042" s="113"/>
      <c r="CV1042" s="113"/>
      <c r="CW1042" s="113"/>
      <c r="CX1042" s="113"/>
      <c r="CY1042" s="113"/>
      <c r="CZ1042" s="113"/>
      <c r="DA1042" s="113"/>
      <c r="DB1042" s="113"/>
      <c r="DC1042" s="113"/>
      <c r="DD1042" s="113"/>
      <c r="DE1042" s="113"/>
      <c r="DF1042" s="113"/>
      <c r="DG1042" s="113"/>
      <c r="DH1042" s="113"/>
      <c r="DI1042" s="113"/>
      <c r="DJ1042" s="113"/>
      <c r="DK1042" s="113"/>
      <c r="DL1042" s="113"/>
      <c r="DM1042" s="113"/>
      <c r="DN1042" s="113"/>
      <c r="DO1042" s="113"/>
      <c r="DP1042" s="113"/>
      <c r="DQ1042" s="113"/>
      <c r="DR1042" s="113"/>
      <c r="DS1042" s="113"/>
      <c r="DT1042" s="113"/>
      <c r="DU1042" s="113"/>
      <c r="DV1042" s="113"/>
      <c r="DW1042" s="113"/>
      <c r="DX1042" s="113"/>
      <c r="DY1042" s="113"/>
      <c r="DZ1042" s="113"/>
      <c r="EA1042" s="113"/>
      <c r="EB1042" s="113"/>
      <c r="EC1042" s="113"/>
      <c r="ED1042" s="113"/>
      <c r="EE1042" s="113"/>
      <c r="EF1042" s="113"/>
      <c r="EG1042" s="113"/>
      <c r="EH1042" s="113"/>
      <c r="EI1042" s="113"/>
      <c r="EJ1042" s="113"/>
      <c r="EK1042" s="113"/>
      <c r="EL1042" s="113"/>
      <c r="EM1042" s="113"/>
      <c r="EN1042" s="113"/>
      <c r="EO1042" s="113"/>
      <c r="EP1042" s="113"/>
      <c r="EQ1042" s="113"/>
      <c r="ER1042" s="113"/>
      <c r="ES1042" s="113"/>
      <c r="ET1042" s="113"/>
      <c r="EU1042" s="113"/>
      <c r="EV1042" s="113"/>
      <c r="EW1042" s="113"/>
      <c r="EX1042" s="113"/>
      <c r="EY1042" s="113"/>
      <c r="EZ1042" s="113"/>
      <c r="FA1042" s="113"/>
      <c r="FB1042" s="113"/>
      <c r="FC1042" s="113"/>
      <c r="FD1042" s="113"/>
      <c r="FE1042" s="113"/>
      <c r="FF1042" s="113"/>
      <c r="FG1042" s="113"/>
      <c r="FH1042" s="113"/>
      <c r="FI1042" s="113"/>
      <c r="FJ1042" s="113"/>
      <c r="FK1042" s="113"/>
      <c r="FL1042" s="113"/>
      <c r="FM1042" s="113"/>
      <c r="FN1042" s="113"/>
      <c r="FO1042" s="113"/>
      <c r="FP1042" s="113"/>
      <c r="FQ1042" s="113"/>
      <c r="FR1042" s="113"/>
      <c r="FS1042" s="113"/>
      <c r="FT1042" s="113"/>
      <c r="FU1042" s="113"/>
      <c r="FV1042" s="113"/>
      <c r="FW1042" s="113"/>
      <c r="FX1042" s="113"/>
      <c r="FY1042" s="113"/>
      <c r="FZ1042" s="113"/>
      <c r="GA1042" s="113"/>
      <c r="GB1042" s="113"/>
      <c r="GC1042" s="113"/>
      <c r="GD1042" s="113"/>
      <c r="GE1042" s="113"/>
      <c r="GF1042" s="113"/>
      <c r="GG1042" s="113"/>
      <c r="GH1042" s="113"/>
      <c r="GI1042" s="113"/>
      <c r="GJ1042" s="113"/>
      <c r="GK1042" s="113"/>
      <c r="GL1042" s="113"/>
      <c r="GM1042" s="113"/>
      <c r="GN1042" s="113"/>
      <c r="GO1042" s="113"/>
      <c r="GP1042" s="113"/>
      <c r="GQ1042" s="113"/>
      <c r="GR1042" s="113"/>
      <c r="GS1042" s="113"/>
      <c r="GT1042" s="113"/>
      <c r="GU1042" s="113"/>
      <c r="GV1042" s="113"/>
      <c r="GW1042" s="113"/>
      <c r="GX1042" s="113"/>
      <c r="GY1042" s="113"/>
    </row>
    <row r="1043" spans="1:207" s="15" customFormat="1" ht="30" customHeight="1" x14ac:dyDescent="0.25">
      <c r="A1043" s="329">
        <v>807</v>
      </c>
      <c r="B1043" s="327" t="s">
        <v>450</v>
      </c>
      <c r="C1043" s="357">
        <v>1962</v>
      </c>
      <c r="D1043" s="315" t="s">
        <v>141</v>
      </c>
      <c r="E1043" s="357" t="s">
        <v>16</v>
      </c>
      <c r="F1043" s="317">
        <v>5</v>
      </c>
      <c r="G1043" s="317">
        <v>4</v>
      </c>
      <c r="H1043" s="319">
        <v>4518.17</v>
      </c>
      <c r="I1043" s="311">
        <v>0</v>
      </c>
      <c r="J1043" s="353">
        <v>2526.17</v>
      </c>
      <c r="K1043" s="231">
        <f t="shared" ref="K1043" si="288">SUM(L1043:O1043)</f>
        <v>6945120.4700000007</v>
      </c>
      <c r="L1043" s="187">
        <v>0</v>
      </c>
      <c r="M1043" s="187">
        <v>0</v>
      </c>
      <c r="N1043" s="187">
        <v>0</v>
      </c>
      <c r="O1043" s="39">
        <f>'[1]Прод. прилож (2)'!$D$294</f>
        <v>6945120.4700000007</v>
      </c>
      <c r="P1043" s="187">
        <f t="shared" ref="P1043" si="289">K1043/H1043</f>
        <v>1537.1534205220257</v>
      </c>
      <c r="Q1043" s="41">
        <v>9673</v>
      </c>
      <c r="R1043" s="57" t="s">
        <v>33</v>
      </c>
      <c r="S1043" s="137"/>
      <c r="V1043" s="113"/>
      <c r="W1043" s="113"/>
      <c r="X1043" s="113"/>
      <c r="Y1043" s="113"/>
      <c r="Z1043" s="113"/>
      <c r="AA1043" s="113"/>
      <c r="AB1043" s="113"/>
      <c r="AC1043" s="113"/>
      <c r="AD1043" s="113"/>
      <c r="AE1043" s="113"/>
      <c r="AF1043" s="113"/>
      <c r="AG1043" s="113"/>
      <c r="AH1043" s="113"/>
      <c r="AI1043" s="113"/>
      <c r="AJ1043" s="113"/>
      <c r="AK1043" s="113"/>
      <c r="AL1043" s="113"/>
      <c r="AM1043" s="113"/>
      <c r="AN1043" s="113"/>
      <c r="AO1043" s="113"/>
      <c r="AP1043" s="113"/>
      <c r="AQ1043" s="113"/>
      <c r="AR1043" s="113"/>
      <c r="AS1043" s="113"/>
      <c r="AT1043" s="113"/>
      <c r="AU1043" s="113"/>
      <c r="AV1043" s="113"/>
      <c r="AW1043" s="113"/>
      <c r="AX1043" s="113"/>
      <c r="AY1043" s="113"/>
      <c r="AZ1043" s="113"/>
      <c r="BA1043" s="113"/>
      <c r="BB1043" s="113"/>
      <c r="BC1043" s="113"/>
      <c r="BD1043" s="113"/>
      <c r="BE1043" s="113"/>
      <c r="BF1043" s="113"/>
      <c r="BG1043" s="113"/>
      <c r="BH1043" s="113"/>
      <c r="BI1043" s="113"/>
      <c r="BJ1043" s="113"/>
      <c r="BK1043" s="113"/>
      <c r="BL1043" s="113"/>
      <c r="BM1043" s="113"/>
      <c r="BN1043" s="113"/>
      <c r="BO1043" s="113"/>
      <c r="BP1043" s="113"/>
      <c r="BQ1043" s="113"/>
      <c r="BR1043" s="113"/>
      <c r="BS1043" s="113"/>
      <c r="BT1043" s="113"/>
      <c r="BU1043" s="113"/>
      <c r="BV1043" s="113"/>
      <c r="BW1043" s="113"/>
      <c r="BX1043" s="113"/>
      <c r="BY1043" s="113"/>
      <c r="BZ1043" s="113"/>
      <c r="CA1043" s="113"/>
      <c r="CB1043" s="113"/>
      <c r="CC1043" s="113"/>
      <c r="CD1043" s="113"/>
      <c r="CE1043" s="113"/>
      <c r="CF1043" s="113"/>
      <c r="CG1043" s="113"/>
      <c r="CH1043" s="113"/>
      <c r="CI1043" s="113"/>
      <c r="CJ1043" s="113"/>
      <c r="CK1043" s="113"/>
      <c r="CL1043" s="113"/>
      <c r="CM1043" s="113"/>
      <c r="CN1043" s="113"/>
      <c r="CO1043" s="113"/>
      <c r="CP1043" s="113"/>
      <c r="CQ1043" s="113"/>
      <c r="CR1043" s="113"/>
      <c r="CS1043" s="113"/>
      <c r="CT1043" s="113"/>
      <c r="CU1043" s="113"/>
      <c r="CV1043" s="113"/>
      <c r="CW1043" s="113"/>
      <c r="CX1043" s="113"/>
      <c r="CY1043" s="113"/>
      <c r="CZ1043" s="113"/>
      <c r="DA1043" s="113"/>
      <c r="DB1043" s="113"/>
      <c r="DC1043" s="113"/>
      <c r="DD1043" s="113"/>
      <c r="DE1043" s="113"/>
      <c r="DF1043" s="113"/>
      <c r="DG1043" s="113"/>
      <c r="DH1043" s="113"/>
      <c r="DI1043" s="113"/>
      <c r="DJ1043" s="113"/>
      <c r="DK1043" s="113"/>
      <c r="DL1043" s="113"/>
      <c r="DM1043" s="113"/>
      <c r="DN1043" s="113"/>
      <c r="DO1043" s="113"/>
      <c r="DP1043" s="113"/>
      <c r="DQ1043" s="113"/>
      <c r="DR1043" s="113"/>
      <c r="DS1043" s="113"/>
      <c r="DT1043" s="113"/>
      <c r="DU1043" s="113"/>
      <c r="DV1043" s="113"/>
      <c r="DW1043" s="113"/>
      <c r="DX1043" s="113"/>
      <c r="DY1043" s="113"/>
      <c r="DZ1043" s="113"/>
      <c r="EA1043" s="113"/>
      <c r="EB1043" s="113"/>
      <c r="EC1043" s="113"/>
      <c r="ED1043" s="113"/>
      <c r="EE1043" s="113"/>
      <c r="EF1043" s="113"/>
      <c r="EG1043" s="113"/>
      <c r="EH1043" s="113"/>
      <c r="EI1043" s="113"/>
      <c r="EJ1043" s="113"/>
      <c r="EK1043" s="113"/>
      <c r="EL1043" s="113"/>
      <c r="EM1043" s="113"/>
      <c r="EN1043" s="113"/>
      <c r="EO1043" s="113"/>
      <c r="EP1043" s="113"/>
      <c r="EQ1043" s="113"/>
      <c r="ER1043" s="113"/>
      <c r="ES1043" s="113"/>
      <c r="ET1043" s="113"/>
      <c r="EU1043" s="113"/>
      <c r="EV1043" s="113"/>
      <c r="EW1043" s="113"/>
      <c r="EX1043" s="113"/>
      <c r="EY1043" s="113"/>
      <c r="EZ1043" s="113"/>
      <c r="FA1043" s="113"/>
      <c r="FB1043" s="113"/>
      <c r="FC1043" s="113"/>
      <c r="FD1043" s="113"/>
      <c r="FE1043" s="113"/>
      <c r="FF1043" s="113"/>
      <c r="FG1043" s="113"/>
      <c r="FH1043" s="113"/>
      <c r="FI1043" s="113"/>
      <c r="FJ1043" s="113"/>
      <c r="FK1043" s="113"/>
      <c r="FL1043" s="113"/>
      <c r="FM1043" s="113"/>
      <c r="FN1043" s="113"/>
      <c r="FO1043" s="113"/>
      <c r="FP1043" s="113"/>
      <c r="FQ1043" s="113"/>
      <c r="FR1043" s="113"/>
      <c r="FS1043" s="113"/>
      <c r="FT1043" s="113"/>
      <c r="FU1043" s="113"/>
      <c r="FV1043" s="113"/>
      <c r="FW1043" s="113"/>
      <c r="FX1043" s="113"/>
      <c r="FY1043" s="113"/>
      <c r="FZ1043" s="113"/>
      <c r="GA1043" s="113"/>
      <c r="GB1043" s="113"/>
      <c r="GC1043" s="113"/>
      <c r="GD1043" s="113"/>
      <c r="GE1043" s="113"/>
      <c r="GF1043" s="113"/>
      <c r="GG1043" s="113"/>
      <c r="GH1043" s="113"/>
      <c r="GI1043" s="113"/>
      <c r="GJ1043" s="113"/>
      <c r="GK1043" s="113"/>
      <c r="GL1043" s="113"/>
      <c r="GM1043" s="113"/>
      <c r="GN1043" s="113"/>
      <c r="GO1043" s="113"/>
      <c r="GP1043" s="113"/>
      <c r="GQ1043" s="113"/>
      <c r="GR1043" s="113"/>
      <c r="GS1043" s="113"/>
      <c r="GT1043" s="113"/>
      <c r="GU1043" s="113"/>
      <c r="GV1043" s="113"/>
      <c r="GW1043" s="113"/>
      <c r="GX1043" s="113"/>
      <c r="GY1043" s="113"/>
    </row>
    <row r="1044" spans="1:207" s="15" customFormat="1" ht="30" customHeight="1" x14ac:dyDescent="0.25">
      <c r="A1044" s="330"/>
      <c r="B1044" s="328"/>
      <c r="C1044" s="358"/>
      <c r="D1044" s="316"/>
      <c r="E1044" s="358"/>
      <c r="F1044" s="318"/>
      <c r="G1044" s="318"/>
      <c r="H1044" s="320"/>
      <c r="I1044" s="312"/>
      <c r="J1044" s="354"/>
      <c r="K1044" s="231">
        <f t="shared" si="282"/>
        <v>5721472.0099999998</v>
      </c>
      <c r="L1044" s="187">
        <v>0</v>
      </c>
      <c r="M1044" s="187">
        <v>0</v>
      </c>
      <c r="N1044" s="187">
        <v>0</v>
      </c>
      <c r="O1044" s="39">
        <f>'[1]Прод. прилож (2)'!$D$848</f>
        <v>5721472.0099999998</v>
      </c>
      <c r="P1044" s="187">
        <f>K1044/H1043</f>
        <v>1266.3250851561584</v>
      </c>
      <c r="Q1044" s="41">
        <v>9673</v>
      </c>
      <c r="R1044" s="57" t="s">
        <v>34</v>
      </c>
      <c r="S1044" s="137"/>
      <c r="V1044" s="113"/>
      <c r="W1044" s="113"/>
      <c r="X1044" s="113"/>
      <c r="Y1044" s="113"/>
      <c r="Z1044" s="113"/>
      <c r="AA1044" s="113"/>
      <c r="AB1044" s="113"/>
      <c r="AC1044" s="113"/>
      <c r="AD1044" s="113"/>
      <c r="AE1044" s="113"/>
      <c r="AF1044" s="113"/>
      <c r="AG1044" s="113"/>
      <c r="AH1044" s="113"/>
      <c r="AI1044" s="113"/>
      <c r="AJ1044" s="113"/>
      <c r="AK1044" s="113"/>
      <c r="AL1044" s="113"/>
      <c r="AM1044" s="113"/>
      <c r="AN1044" s="113"/>
      <c r="AO1044" s="113"/>
      <c r="AP1044" s="113"/>
      <c r="AQ1044" s="113"/>
      <c r="AR1044" s="113"/>
      <c r="AS1044" s="113"/>
      <c r="AT1044" s="113"/>
      <c r="AU1044" s="113"/>
      <c r="AV1044" s="113"/>
      <c r="AW1044" s="113"/>
      <c r="AX1044" s="113"/>
      <c r="AY1044" s="113"/>
      <c r="AZ1044" s="113"/>
      <c r="BA1044" s="113"/>
      <c r="BB1044" s="113"/>
      <c r="BC1044" s="113"/>
      <c r="BD1044" s="113"/>
      <c r="BE1044" s="113"/>
      <c r="BF1044" s="113"/>
      <c r="BG1044" s="113"/>
      <c r="BH1044" s="113"/>
      <c r="BI1044" s="113"/>
      <c r="BJ1044" s="113"/>
      <c r="BK1044" s="113"/>
      <c r="BL1044" s="113"/>
      <c r="BM1044" s="113"/>
      <c r="BN1044" s="113"/>
      <c r="BO1044" s="113"/>
      <c r="BP1044" s="113"/>
      <c r="BQ1044" s="113"/>
      <c r="BR1044" s="113"/>
      <c r="BS1044" s="113"/>
      <c r="BT1044" s="113"/>
      <c r="BU1044" s="113"/>
      <c r="BV1044" s="113"/>
      <c r="BW1044" s="113"/>
      <c r="BX1044" s="113"/>
      <c r="BY1044" s="113"/>
      <c r="BZ1044" s="113"/>
      <c r="CA1044" s="113"/>
      <c r="CB1044" s="113"/>
      <c r="CC1044" s="113"/>
      <c r="CD1044" s="113"/>
      <c r="CE1044" s="113"/>
      <c r="CF1044" s="113"/>
      <c r="CG1044" s="113"/>
      <c r="CH1044" s="113"/>
      <c r="CI1044" s="113"/>
      <c r="CJ1044" s="113"/>
      <c r="CK1044" s="113"/>
      <c r="CL1044" s="113"/>
      <c r="CM1044" s="113"/>
      <c r="CN1044" s="113"/>
      <c r="CO1044" s="113"/>
      <c r="CP1044" s="113"/>
      <c r="CQ1044" s="113"/>
      <c r="CR1044" s="113"/>
      <c r="CS1044" s="113"/>
      <c r="CT1044" s="113"/>
      <c r="CU1044" s="113"/>
      <c r="CV1044" s="113"/>
      <c r="CW1044" s="113"/>
      <c r="CX1044" s="113"/>
      <c r="CY1044" s="113"/>
      <c r="CZ1044" s="113"/>
      <c r="DA1044" s="113"/>
      <c r="DB1044" s="113"/>
      <c r="DC1044" s="113"/>
      <c r="DD1044" s="113"/>
      <c r="DE1044" s="113"/>
      <c r="DF1044" s="113"/>
      <c r="DG1044" s="113"/>
      <c r="DH1044" s="113"/>
      <c r="DI1044" s="113"/>
      <c r="DJ1044" s="113"/>
      <c r="DK1044" s="113"/>
      <c r="DL1044" s="113"/>
      <c r="DM1044" s="113"/>
      <c r="DN1044" s="113"/>
      <c r="DO1044" s="113"/>
      <c r="DP1044" s="113"/>
      <c r="DQ1044" s="113"/>
      <c r="DR1044" s="113"/>
      <c r="DS1044" s="113"/>
      <c r="DT1044" s="113"/>
      <c r="DU1044" s="113"/>
      <c r="DV1044" s="113"/>
      <c r="DW1044" s="113"/>
      <c r="DX1044" s="113"/>
      <c r="DY1044" s="113"/>
      <c r="DZ1044" s="113"/>
      <c r="EA1044" s="113"/>
      <c r="EB1044" s="113"/>
      <c r="EC1044" s="113"/>
      <c r="ED1044" s="113"/>
      <c r="EE1044" s="113"/>
      <c r="EF1044" s="113"/>
      <c r="EG1044" s="113"/>
      <c r="EH1044" s="113"/>
      <c r="EI1044" s="113"/>
      <c r="EJ1044" s="113"/>
      <c r="EK1044" s="113"/>
      <c r="EL1044" s="113"/>
      <c r="EM1044" s="113"/>
      <c r="EN1044" s="113"/>
      <c r="EO1044" s="113"/>
      <c r="EP1044" s="113"/>
      <c r="EQ1044" s="113"/>
      <c r="ER1044" s="113"/>
      <c r="ES1044" s="113"/>
      <c r="ET1044" s="113"/>
      <c r="EU1044" s="113"/>
      <c r="EV1044" s="113"/>
      <c r="EW1044" s="113"/>
      <c r="EX1044" s="113"/>
      <c r="EY1044" s="113"/>
      <c r="EZ1044" s="113"/>
      <c r="FA1044" s="113"/>
      <c r="FB1044" s="113"/>
      <c r="FC1044" s="113"/>
      <c r="FD1044" s="113"/>
      <c r="FE1044" s="113"/>
      <c r="FF1044" s="113"/>
      <c r="FG1044" s="113"/>
      <c r="FH1044" s="113"/>
      <c r="FI1044" s="113"/>
      <c r="FJ1044" s="113"/>
      <c r="FK1044" s="113"/>
      <c r="FL1044" s="113"/>
      <c r="FM1044" s="113"/>
      <c r="FN1044" s="113"/>
      <c r="FO1044" s="113"/>
      <c r="FP1044" s="113"/>
      <c r="FQ1044" s="113"/>
      <c r="FR1044" s="113"/>
      <c r="FS1044" s="113"/>
      <c r="FT1044" s="113"/>
      <c r="FU1044" s="113"/>
      <c r="FV1044" s="113"/>
      <c r="FW1044" s="113"/>
      <c r="FX1044" s="113"/>
      <c r="FY1044" s="113"/>
      <c r="FZ1044" s="113"/>
      <c r="GA1044" s="113"/>
      <c r="GB1044" s="113"/>
      <c r="GC1044" s="113"/>
      <c r="GD1044" s="113"/>
      <c r="GE1044" s="113"/>
      <c r="GF1044" s="113"/>
      <c r="GG1044" s="113"/>
      <c r="GH1044" s="113"/>
      <c r="GI1044" s="113"/>
      <c r="GJ1044" s="113"/>
      <c r="GK1044" s="113"/>
      <c r="GL1044" s="113"/>
      <c r="GM1044" s="113"/>
      <c r="GN1044" s="113"/>
      <c r="GO1044" s="113"/>
      <c r="GP1044" s="113"/>
      <c r="GQ1044" s="113"/>
      <c r="GR1044" s="113"/>
      <c r="GS1044" s="113"/>
      <c r="GT1044" s="113"/>
      <c r="GU1044" s="113"/>
      <c r="GV1044" s="113"/>
      <c r="GW1044" s="113"/>
      <c r="GX1044" s="113"/>
      <c r="GY1044" s="113"/>
    </row>
    <row r="1045" spans="1:207" s="113" customFormat="1" ht="30" customHeight="1" x14ac:dyDescent="0.25">
      <c r="A1045" s="228">
        <v>808</v>
      </c>
      <c r="B1045" s="78" t="s">
        <v>1154</v>
      </c>
      <c r="C1045" s="229">
        <v>1984</v>
      </c>
      <c r="D1045" s="229" t="s">
        <v>141</v>
      </c>
      <c r="E1045" s="229" t="s">
        <v>16</v>
      </c>
      <c r="F1045" s="230">
        <v>9</v>
      </c>
      <c r="G1045" s="230">
        <v>4</v>
      </c>
      <c r="H1045" s="41">
        <v>13356.8</v>
      </c>
      <c r="I1045" s="122">
        <v>0</v>
      </c>
      <c r="J1045" s="41">
        <v>13356.8</v>
      </c>
      <c r="K1045" s="231">
        <f>L1045+M1045+N1045+O1045</f>
        <v>14179185.549999999</v>
      </c>
      <c r="L1045" s="39">
        <v>0</v>
      </c>
      <c r="M1045" s="39">
        <v>0</v>
      </c>
      <c r="N1045" s="39">
        <v>0</v>
      </c>
      <c r="O1045" s="187">
        <f>'[1]Прод. прилож (2)'!$D$849</f>
        <v>14179185.549999999</v>
      </c>
      <c r="P1045" s="41">
        <f t="shared" ref="P1045" si="290">K1045/H1045</f>
        <v>1061.5705520783422</v>
      </c>
      <c r="Q1045" s="231">
        <v>9673</v>
      </c>
      <c r="R1045" s="57" t="s">
        <v>34</v>
      </c>
      <c r="S1045" s="88"/>
      <c r="T1045" s="87"/>
      <c r="U1045" s="87"/>
      <c r="V1045" s="87"/>
      <c r="W1045" s="87"/>
      <c r="X1045" s="87"/>
      <c r="Y1045" s="87"/>
      <c r="Z1045" s="87"/>
      <c r="AA1045" s="87"/>
      <c r="AB1045" s="87"/>
      <c r="AC1045" s="87"/>
      <c r="AD1045" s="87"/>
      <c r="AE1045" s="87"/>
      <c r="AF1045" s="87"/>
      <c r="AG1045" s="87"/>
      <c r="AH1045" s="87"/>
      <c r="AI1045" s="87"/>
      <c r="AJ1045" s="87"/>
      <c r="AK1045" s="87"/>
      <c r="AL1045" s="87"/>
      <c r="AM1045" s="87"/>
      <c r="AN1045" s="87"/>
      <c r="AO1045" s="87"/>
      <c r="AP1045" s="87"/>
      <c r="AQ1045" s="87"/>
      <c r="AR1045" s="87"/>
      <c r="AS1045" s="87"/>
      <c r="AT1045" s="87"/>
      <c r="AU1045" s="87"/>
      <c r="AV1045" s="87"/>
      <c r="AW1045" s="87"/>
      <c r="AX1045" s="87"/>
      <c r="AY1045" s="87"/>
      <c r="AZ1045" s="87"/>
      <c r="BA1045" s="87"/>
      <c r="BB1045" s="87"/>
      <c r="BC1045" s="87"/>
      <c r="BD1045" s="87"/>
      <c r="BE1045" s="87"/>
      <c r="BF1045" s="87"/>
      <c r="BG1045" s="87"/>
      <c r="BH1045" s="87"/>
      <c r="BI1045" s="87"/>
      <c r="BJ1045" s="87"/>
      <c r="BK1045" s="87"/>
      <c r="BL1045" s="87"/>
      <c r="BM1045" s="87"/>
      <c r="BN1045" s="87"/>
      <c r="BO1045" s="87"/>
      <c r="BP1045" s="87"/>
      <c r="BQ1045" s="87"/>
      <c r="BR1045" s="87"/>
      <c r="BS1045" s="87"/>
      <c r="BT1045" s="87"/>
      <c r="BU1045" s="87"/>
      <c r="BV1045" s="87"/>
      <c r="BW1045" s="87"/>
      <c r="BX1045" s="87"/>
      <c r="BY1045" s="87"/>
      <c r="BZ1045" s="87"/>
      <c r="CA1045" s="87"/>
      <c r="CB1045" s="87"/>
      <c r="CC1045" s="87"/>
      <c r="CD1045" s="87"/>
      <c r="CE1045" s="87"/>
      <c r="CF1045" s="87"/>
      <c r="CG1045" s="87"/>
      <c r="CH1045" s="87"/>
      <c r="CI1045" s="87"/>
      <c r="CJ1045" s="87"/>
      <c r="CK1045" s="87"/>
      <c r="CL1045" s="87"/>
      <c r="CM1045" s="87"/>
      <c r="CN1045" s="87"/>
      <c r="CO1045" s="87"/>
      <c r="CP1045" s="87"/>
      <c r="CQ1045" s="87"/>
      <c r="CR1045" s="87"/>
      <c r="CS1045" s="87"/>
      <c r="CT1045" s="87"/>
      <c r="CU1045" s="87"/>
      <c r="CV1045" s="87"/>
      <c r="CW1045" s="87"/>
      <c r="CX1045" s="87"/>
      <c r="CY1045" s="87"/>
      <c r="CZ1045" s="87"/>
      <c r="DA1045" s="87"/>
      <c r="DB1045" s="87"/>
      <c r="DC1045" s="87"/>
      <c r="DD1045" s="87"/>
      <c r="DE1045" s="87"/>
      <c r="DF1045" s="87"/>
      <c r="DG1045" s="87"/>
      <c r="DH1045" s="87"/>
      <c r="DI1045" s="87"/>
      <c r="DJ1045" s="87"/>
      <c r="DK1045" s="87"/>
      <c r="DL1045" s="87"/>
      <c r="DM1045" s="87"/>
      <c r="DN1045" s="87"/>
      <c r="DO1045" s="87"/>
      <c r="DP1045" s="87"/>
      <c r="DQ1045" s="87"/>
      <c r="DR1045" s="87"/>
      <c r="DS1045" s="87"/>
      <c r="DT1045" s="87"/>
      <c r="DU1045" s="87"/>
      <c r="DV1045" s="87"/>
      <c r="DW1045" s="87"/>
      <c r="DX1045" s="87"/>
      <c r="DY1045" s="87"/>
      <c r="DZ1045" s="87"/>
      <c r="EA1045" s="87"/>
      <c r="EB1045" s="87"/>
      <c r="EC1045" s="87"/>
      <c r="ED1045" s="87"/>
      <c r="EE1045" s="87"/>
      <c r="EF1045" s="87"/>
      <c r="EG1045" s="87"/>
      <c r="EH1045" s="87"/>
      <c r="EI1045" s="87"/>
      <c r="EJ1045" s="87"/>
      <c r="EK1045" s="87"/>
      <c r="EL1045" s="87"/>
      <c r="EM1045" s="87"/>
      <c r="EN1045" s="87"/>
      <c r="EO1045" s="87"/>
      <c r="EP1045" s="87"/>
      <c r="EQ1045" s="87"/>
      <c r="ER1045" s="87"/>
      <c r="ES1045" s="87"/>
      <c r="ET1045" s="87"/>
      <c r="EU1045" s="87"/>
      <c r="EV1045" s="87"/>
      <c r="EW1045" s="87"/>
      <c r="EX1045" s="87"/>
      <c r="EY1045" s="87"/>
      <c r="EZ1045" s="87"/>
      <c r="FA1045" s="87"/>
      <c r="FB1045" s="87"/>
      <c r="FC1045" s="87"/>
      <c r="FD1045" s="87"/>
      <c r="FE1045" s="87"/>
      <c r="FF1045" s="87"/>
      <c r="FG1045" s="87"/>
      <c r="FH1045" s="87"/>
      <c r="FI1045" s="87"/>
      <c r="FJ1045" s="87"/>
      <c r="FK1045" s="87"/>
      <c r="FL1045" s="87"/>
      <c r="FM1045" s="87"/>
      <c r="FN1045" s="87"/>
      <c r="FO1045" s="87"/>
      <c r="FP1045" s="87"/>
      <c r="FQ1045" s="87"/>
      <c r="FR1045" s="87"/>
      <c r="FS1045" s="87"/>
      <c r="FT1045" s="87"/>
      <c r="FU1045" s="87"/>
      <c r="FV1045" s="87"/>
      <c r="FW1045" s="87"/>
      <c r="FX1045" s="87"/>
      <c r="FY1045" s="87"/>
      <c r="FZ1045" s="87"/>
      <c r="GA1045" s="87"/>
      <c r="GB1045" s="87"/>
      <c r="GC1045" s="87"/>
      <c r="GD1045" s="87"/>
      <c r="GE1045" s="87"/>
      <c r="GF1045" s="87"/>
      <c r="GG1045" s="87"/>
      <c r="GH1045" s="87"/>
      <c r="GI1045" s="87"/>
      <c r="GJ1045" s="87"/>
      <c r="GK1045" s="87"/>
      <c r="GL1045" s="87"/>
      <c r="GM1045" s="87"/>
      <c r="GN1045" s="87"/>
      <c r="GO1045" s="87"/>
      <c r="GP1045" s="87"/>
      <c r="GQ1045" s="87"/>
      <c r="GR1045" s="87"/>
      <c r="GS1045" s="87"/>
      <c r="GT1045" s="87"/>
      <c r="GU1045" s="87"/>
      <c r="GV1045" s="87"/>
      <c r="GW1045" s="87"/>
      <c r="GX1045" s="87"/>
      <c r="GY1045" s="87"/>
    </row>
    <row r="1046" spans="1:207" s="113" customFormat="1" ht="30" customHeight="1" x14ac:dyDescent="0.25">
      <c r="A1046" s="228">
        <v>809</v>
      </c>
      <c r="B1046" s="78" t="s">
        <v>1441</v>
      </c>
      <c r="C1046" s="229">
        <v>1987</v>
      </c>
      <c r="D1046" s="229" t="s">
        <v>141</v>
      </c>
      <c r="E1046" s="229" t="s">
        <v>16</v>
      </c>
      <c r="F1046" s="230">
        <v>9</v>
      </c>
      <c r="G1046" s="230">
        <v>1</v>
      </c>
      <c r="H1046" s="41">
        <v>4912.24</v>
      </c>
      <c r="I1046" s="122">
        <v>0</v>
      </c>
      <c r="J1046" s="41">
        <v>4912.24</v>
      </c>
      <c r="K1046" s="231">
        <f>SUBTOTAL(9,L1046:O1046)</f>
        <v>1504409.88</v>
      </c>
      <c r="L1046" s="39">
        <v>0</v>
      </c>
      <c r="M1046" s="39">
        <v>0</v>
      </c>
      <c r="N1046" s="39">
        <v>0</v>
      </c>
      <c r="O1046" s="187">
        <f>'[2]Прод. прилож (2)'!$D$1486</f>
        <v>1504409.88</v>
      </c>
      <c r="P1046" s="41">
        <f>K1046/H1046</f>
        <v>306.25740598993536</v>
      </c>
      <c r="Q1046" s="231">
        <v>9673</v>
      </c>
      <c r="R1046" s="57" t="s">
        <v>35</v>
      </c>
      <c r="S1046" s="88"/>
      <c r="T1046" s="87"/>
      <c r="U1046" s="87"/>
      <c r="V1046" s="87"/>
      <c r="W1046" s="87"/>
      <c r="X1046" s="87"/>
      <c r="Y1046" s="87"/>
      <c r="Z1046" s="87"/>
      <c r="AA1046" s="87"/>
      <c r="AB1046" s="87"/>
      <c r="AC1046" s="87"/>
      <c r="AD1046" s="87"/>
      <c r="AE1046" s="87"/>
      <c r="AF1046" s="87"/>
      <c r="AG1046" s="87"/>
      <c r="AH1046" s="87"/>
      <c r="AI1046" s="87"/>
      <c r="AJ1046" s="87"/>
      <c r="AK1046" s="87"/>
      <c r="AL1046" s="87"/>
      <c r="AM1046" s="87"/>
      <c r="AN1046" s="87"/>
      <c r="AO1046" s="87"/>
      <c r="AP1046" s="87"/>
      <c r="AQ1046" s="87"/>
      <c r="AR1046" s="87"/>
      <c r="AS1046" s="87"/>
      <c r="AT1046" s="87"/>
      <c r="AU1046" s="87"/>
      <c r="AV1046" s="87"/>
      <c r="AW1046" s="87"/>
      <c r="AX1046" s="87"/>
      <c r="AY1046" s="87"/>
      <c r="AZ1046" s="87"/>
      <c r="BA1046" s="87"/>
      <c r="BB1046" s="87"/>
      <c r="BC1046" s="87"/>
      <c r="BD1046" s="87"/>
      <c r="BE1046" s="87"/>
      <c r="BF1046" s="87"/>
      <c r="BG1046" s="87"/>
      <c r="BH1046" s="87"/>
      <c r="BI1046" s="87"/>
      <c r="BJ1046" s="87"/>
      <c r="BK1046" s="87"/>
      <c r="BL1046" s="87"/>
      <c r="BM1046" s="87"/>
      <c r="BN1046" s="87"/>
      <c r="BO1046" s="87"/>
      <c r="BP1046" s="87"/>
      <c r="BQ1046" s="87"/>
      <c r="BR1046" s="87"/>
      <c r="BS1046" s="87"/>
      <c r="BT1046" s="87"/>
      <c r="BU1046" s="87"/>
      <c r="BV1046" s="87"/>
      <c r="BW1046" s="87"/>
      <c r="BX1046" s="87"/>
      <c r="BY1046" s="87"/>
      <c r="BZ1046" s="87"/>
      <c r="CA1046" s="87"/>
      <c r="CB1046" s="87"/>
      <c r="CC1046" s="87"/>
      <c r="CD1046" s="87"/>
      <c r="CE1046" s="87"/>
      <c r="CF1046" s="87"/>
      <c r="CG1046" s="87"/>
      <c r="CH1046" s="87"/>
      <c r="CI1046" s="87"/>
      <c r="CJ1046" s="87"/>
      <c r="CK1046" s="87"/>
      <c r="CL1046" s="87"/>
      <c r="CM1046" s="87"/>
      <c r="CN1046" s="87"/>
      <c r="CO1046" s="87"/>
      <c r="CP1046" s="87"/>
      <c r="CQ1046" s="87"/>
      <c r="CR1046" s="87"/>
      <c r="CS1046" s="87"/>
      <c r="CT1046" s="87"/>
      <c r="CU1046" s="87"/>
      <c r="CV1046" s="87"/>
      <c r="CW1046" s="87"/>
      <c r="CX1046" s="87"/>
      <c r="CY1046" s="87"/>
      <c r="CZ1046" s="87"/>
      <c r="DA1046" s="87"/>
      <c r="DB1046" s="87"/>
      <c r="DC1046" s="87"/>
      <c r="DD1046" s="87"/>
      <c r="DE1046" s="87"/>
      <c r="DF1046" s="87"/>
      <c r="DG1046" s="87"/>
      <c r="DH1046" s="87"/>
      <c r="DI1046" s="87"/>
      <c r="DJ1046" s="87"/>
      <c r="DK1046" s="87"/>
      <c r="DL1046" s="87"/>
      <c r="DM1046" s="87"/>
      <c r="DN1046" s="87"/>
      <c r="DO1046" s="87"/>
      <c r="DP1046" s="87"/>
      <c r="DQ1046" s="87"/>
      <c r="DR1046" s="87"/>
      <c r="DS1046" s="87"/>
      <c r="DT1046" s="87"/>
      <c r="DU1046" s="87"/>
      <c r="DV1046" s="87"/>
      <c r="DW1046" s="87"/>
      <c r="DX1046" s="87"/>
      <c r="DY1046" s="87"/>
      <c r="DZ1046" s="87"/>
      <c r="EA1046" s="87"/>
      <c r="EB1046" s="87"/>
      <c r="EC1046" s="87"/>
      <c r="ED1046" s="87"/>
      <c r="EE1046" s="87"/>
      <c r="EF1046" s="87"/>
      <c r="EG1046" s="87"/>
      <c r="EH1046" s="87"/>
      <c r="EI1046" s="87"/>
      <c r="EJ1046" s="87"/>
      <c r="EK1046" s="87"/>
      <c r="EL1046" s="87"/>
      <c r="EM1046" s="87"/>
      <c r="EN1046" s="87"/>
      <c r="EO1046" s="87"/>
      <c r="EP1046" s="87"/>
      <c r="EQ1046" s="87"/>
      <c r="ER1046" s="87"/>
      <c r="ES1046" s="87"/>
      <c r="ET1046" s="87"/>
      <c r="EU1046" s="87"/>
      <c r="EV1046" s="87"/>
      <c r="EW1046" s="87"/>
      <c r="EX1046" s="87"/>
      <c r="EY1046" s="87"/>
      <c r="EZ1046" s="87"/>
      <c r="FA1046" s="87"/>
      <c r="FB1046" s="87"/>
      <c r="FC1046" s="87"/>
      <c r="FD1046" s="87"/>
      <c r="FE1046" s="87"/>
      <c r="FF1046" s="87"/>
      <c r="FG1046" s="87"/>
      <c r="FH1046" s="87"/>
      <c r="FI1046" s="87"/>
      <c r="FJ1046" s="87"/>
      <c r="FK1046" s="87"/>
      <c r="FL1046" s="87"/>
      <c r="FM1046" s="87"/>
      <c r="FN1046" s="87"/>
      <c r="FO1046" s="87"/>
      <c r="FP1046" s="87"/>
      <c r="FQ1046" s="87"/>
      <c r="FR1046" s="87"/>
      <c r="FS1046" s="87"/>
      <c r="FT1046" s="87"/>
      <c r="FU1046" s="87"/>
      <c r="FV1046" s="87"/>
      <c r="FW1046" s="87"/>
      <c r="FX1046" s="87"/>
      <c r="FY1046" s="87"/>
      <c r="FZ1046" s="87"/>
      <c r="GA1046" s="87"/>
      <c r="GB1046" s="87"/>
      <c r="GC1046" s="87"/>
      <c r="GD1046" s="87"/>
      <c r="GE1046" s="87"/>
      <c r="GF1046" s="87"/>
      <c r="GG1046" s="87"/>
      <c r="GH1046" s="87"/>
      <c r="GI1046" s="87"/>
      <c r="GJ1046" s="87"/>
      <c r="GK1046" s="87"/>
      <c r="GL1046" s="87"/>
      <c r="GM1046" s="87"/>
      <c r="GN1046" s="87"/>
      <c r="GO1046" s="87"/>
      <c r="GP1046" s="87"/>
      <c r="GQ1046" s="87"/>
      <c r="GR1046" s="87"/>
      <c r="GS1046" s="87"/>
      <c r="GT1046" s="87"/>
      <c r="GU1046" s="87"/>
      <c r="GV1046" s="87"/>
      <c r="GW1046" s="87"/>
      <c r="GX1046" s="87"/>
      <c r="GY1046" s="87"/>
    </row>
    <row r="1047" spans="1:207" s="15" customFormat="1" ht="30" customHeight="1" x14ac:dyDescent="0.25">
      <c r="A1047" s="228">
        <v>810</v>
      </c>
      <c r="B1047" s="78" t="s">
        <v>451</v>
      </c>
      <c r="C1047" s="47">
        <v>1966</v>
      </c>
      <c r="D1047" s="229" t="s">
        <v>141</v>
      </c>
      <c r="E1047" s="47" t="s">
        <v>16</v>
      </c>
      <c r="F1047" s="184">
        <v>5</v>
      </c>
      <c r="G1047" s="184">
        <v>2</v>
      </c>
      <c r="H1047" s="39">
        <v>1824.85</v>
      </c>
      <c r="I1047" s="39">
        <v>0</v>
      </c>
      <c r="J1047" s="41">
        <v>1258.8499999999999</v>
      </c>
      <c r="K1047" s="231">
        <f t="shared" si="282"/>
        <v>47644.11</v>
      </c>
      <c r="L1047" s="187">
        <v>0</v>
      </c>
      <c r="M1047" s="187">
        <v>0</v>
      </c>
      <c r="N1047" s="187">
        <v>0</v>
      </c>
      <c r="O1047" s="39">
        <f>'[2]Прод. прилож (2)'!$D$1487</f>
        <v>47644.11</v>
      </c>
      <c r="P1047" s="187">
        <f t="shared" si="287"/>
        <v>26.108507548565637</v>
      </c>
      <c r="Q1047" s="41">
        <v>9673</v>
      </c>
      <c r="R1047" s="57" t="s">
        <v>35</v>
      </c>
      <c r="S1047" s="46"/>
      <c r="V1047" s="113"/>
      <c r="W1047" s="113"/>
      <c r="X1047" s="113"/>
      <c r="Y1047" s="113"/>
      <c r="Z1047" s="113"/>
      <c r="AA1047" s="113"/>
      <c r="AB1047" s="113"/>
      <c r="AC1047" s="113"/>
      <c r="AD1047" s="113"/>
      <c r="AE1047" s="113"/>
      <c r="AF1047" s="113"/>
      <c r="AG1047" s="113"/>
      <c r="AH1047" s="113"/>
      <c r="AI1047" s="113"/>
      <c r="AJ1047" s="113"/>
      <c r="AK1047" s="113"/>
      <c r="AL1047" s="113"/>
      <c r="AM1047" s="113"/>
      <c r="AN1047" s="113"/>
      <c r="AO1047" s="113"/>
      <c r="AP1047" s="113"/>
      <c r="AQ1047" s="113"/>
      <c r="AR1047" s="113"/>
      <c r="AS1047" s="113"/>
      <c r="AT1047" s="113"/>
      <c r="AU1047" s="113"/>
      <c r="AV1047" s="113"/>
      <c r="AW1047" s="113"/>
      <c r="AX1047" s="113"/>
      <c r="AY1047" s="113"/>
      <c r="AZ1047" s="113"/>
      <c r="BA1047" s="113"/>
      <c r="BB1047" s="113"/>
      <c r="BC1047" s="113"/>
      <c r="BD1047" s="113"/>
      <c r="BE1047" s="113"/>
      <c r="BF1047" s="113"/>
      <c r="BG1047" s="113"/>
      <c r="BH1047" s="113"/>
      <c r="BI1047" s="113"/>
      <c r="BJ1047" s="113"/>
      <c r="BK1047" s="113"/>
      <c r="BL1047" s="113"/>
      <c r="BM1047" s="113"/>
      <c r="BN1047" s="113"/>
      <c r="BO1047" s="113"/>
      <c r="BP1047" s="113"/>
      <c r="BQ1047" s="113"/>
      <c r="BR1047" s="113"/>
      <c r="BS1047" s="113"/>
      <c r="BT1047" s="113"/>
      <c r="BU1047" s="113"/>
      <c r="BV1047" s="113"/>
      <c r="BW1047" s="113"/>
      <c r="BX1047" s="113"/>
      <c r="BY1047" s="113"/>
      <c r="BZ1047" s="113"/>
      <c r="CA1047" s="113"/>
      <c r="CB1047" s="113"/>
      <c r="CC1047" s="113"/>
      <c r="CD1047" s="113"/>
      <c r="CE1047" s="113"/>
      <c r="CF1047" s="113"/>
      <c r="CG1047" s="113"/>
      <c r="CH1047" s="113"/>
      <c r="CI1047" s="113"/>
      <c r="CJ1047" s="113"/>
      <c r="CK1047" s="113"/>
      <c r="CL1047" s="113"/>
      <c r="CM1047" s="113"/>
      <c r="CN1047" s="113"/>
      <c r="CO1047" s="113"/>
      <c r="CP1047" s="113"/>
      <c r="CQ1047" s="113"/>
      <c r="CR1047" s="113"/>
      <c r="CS1047" s="113"/>
      <c r="CT1047" s="113"/>
      <c r="CU1047" s="113"/>
      <c r="CV1047" s="113"/>
      <c r="CW1047" s="113"/>
      <c r="CX1047" s="113"/>
      <c r="CY1047" s="113"/>
      <c r="CZ1047" s="113"/>
      <c r="DA1047" s="113"/>
      <c r="DB1047" s="113"/>
      <c r="DC1047" s="113"/>
      <c r="DD1047" s="113"/>
      <c r="DE1047" s="113"/>
      <c r="DF1047" s="113"/>
      <c r="DG1047" s="113"/>
      <c r="DH1047" s="113"/>
      <c r="DI1047" s="113"/>
      <c r="DJ1047" s="113"/>
      <c r="DK1047" s="113"/>
      <c r="DL1047" s="113"/>
      <c r="DM1047" s="113"/>
      <c r="DN1047" s="113"/>
      <c r="DO1047" s="113"/>
      <c r="DP1047" s="113"/>
      <c r="DQ1047" s="113"/>
      <c r="DR1047" s="113"/>
      <c r="DS1047" s="113"/>
      <c r="DT1047" s="113"/>
      <c r="DU1047" s="113"/>
      <c r="DV1047" s="113"/>
      <c r="DW1047" s="113"/>
      <c r="DX1047" s="113"/>
      <c r="DY1047" s="113"/>
      <c r="DZ1047" s="113"/>
      <c r="EA1047" s="113"/>
      <c r="EB1047" s="113"/>
      <c r="EC1047" s="113"/>
      <c r="ED1047" s="113"/>
      <c r="EE1047" s="113"/>
      <c r="EF1047" s="113"/>
      <c r="EG1047" s="113"/>
      <c r="EH1047" s="113"/>
      <c r="EI1047" s="113"/>
      <c r="EJ1047" s="113"/>
      <c r="EK1047" s="113"/>
      <c r="EL1047" s="113"/>
      <c r="EM1047" s="113"/>
      <c r="EN1047" s="113"/>
      <c r="EO1047" s="113"/>
      <c r="EP1047" s="113"/>
      <c r="EQ1047" s="113"/>
      <c r="ER1047" s="113"/>
      <c r="ES1047" s="113"/>
      <c r="ET1047" s="113"/>
      <c r="EU1047" s="113"/>
      <c r="EV1047" s="113"/>
      <c r="EW1047" s="113"/>
      <c r="EX1047" s="113"/>
      <c r="EY1047" s="113"/>
      <c r="EZ1047" s="113"/>
      <c r="FA1047" s="113"/>
      <c r="FB1047" s="113"/>
      <c r="FC1047" s="113"/>
      <c r="FD1047" s="113"/>
      <c r="FE1047" s="113"/>
      <c r="FF1047" s="113"/>
      <c r="FG1047" s="113"/>
      <c r="FH1047" s="113"/>
      <c r="FI1047" s="113"/>
      <c r="FJ1047" s="113"/>
      <c r="FK1047" s="113"/>
      <c r="FL1047" s="113"/>
      <c r="FM1047" s="113"/>
      <c r="FN1047" s="113"/>
      <c r="FO1047" s="113"/>
      <c r="FP1047" s="113"/>
      <c r="FQ1047" s="113"/>
      <c r="FR1047" s="113"/>
      <c r="FS1047" s="113"/>
      <c r="FT1047" s="113"/>
      <c r="FU1047" s="113"/>
      <c r="FV1047" s="113"/>
      <c r="FW1047" s="113"/>
      <c r="FX1047" s="113"/>
      <c r="FY1047" s="113"/>
      <c r="FZ1047" s="113"/>
      <c r="GA1047" s="113"/>
      <c r="GB1047" s="113"/>
      <c r="GC1047" s="113"/>
      <c r="GD1047" s="113"/>
      <c r="GE1047" s="113"/>
      <c r="GF1047" s="113"/>
      <c r="GG1047" s="113"/>
      <c r="GH1047" s="113"/>
      <c r="GI1047" s="113"/>
      <c r="GJ1047" s="113"/>
      <c r="GK1047" s="113"/>
      <c r="GL1047" s="113"/>
      <c r="GM1047" s="113"/>
      <c r="GN1047" s="113"/>
      <c r="GO1047" s="113"/>
      <c r="GP1047" s="113"/>
      <c r="GQ1047" s="113"/>
      <c r="GR1047" s="113"/>
      <c r="GS1047" s="113"/>
      <c r="GT1047" s="113"/>
      <c r="GU1047" s="113"/>
      <c r="GV1047" s="113"/>
      <c r="GW1047" s="113"/>
      <c r="GX1047" s="113"/>
      <c r="GY1047" s="113"/>
    </row>
    <row r="1048" spans="1:207" s="113" customFormat="1" ht="30" customHeight="1" x14ac:dyDescent="0.25">
      <c r="A1048" s="228">
        <v>811</v>
      </c>
      <c r="B1048" s="78" t="s">
        <v>452</v>
      </c>
      <c r="C1048" s="47">
        <v>1965</v>
      </c>
      <c r="D1048" s="229" t="s">
        <v>141</v>
      </c>
      <c r="E1048" s="229" t="s">
        <v>16</v>
      </c>
      <c r="F1048" s="26">
        <v>5</v>
      </c>
      <c r="G1048" s="26">
        <v>2</v>
      </c>
      <c r="H1048" s="39">
        <v>2298.08</v>
      </c>
      <c r="I1048" s="116">
        <v>30.8</v>
      </c>
      <c r="J1048" s="41">
        <v>1327.28</v>
      </c>
      <c r="K1048" s="231">
        <f t="shared" si="282"/>
        <v>4181884.92</v>
      </c>
      <c r="L1048" s="187">
        <v>0</v>
      </c>
      <c r="M1048" s="187">
        <v>0</v>
      </c>
      <c r="N1048" s="187">
        <v>0</v>
      </c>
      <c r="O1048" s="39">
        <f>'[1]Прод. прилож (2)'!$D$850</f>
        <v>4181884.92</v>
      </c>
      <c r="P1048" s="187">
        <f t="shared" si="287"/>
        <v>1819.7299136670613</v>
      </c>
      <c r="Q1048" s="41">
        <v>9673</v>
      </c>
      <c r="R1048" s="57" t="s">
        <v>34</v>
      </c>
      <c r="S1048" s="46"/>
      <c r="T1048" s="15"/>
      <c r="U1048" s="15"/>
    </row>
    <row r="1049" spans="1:207" s="113" customFormat="1" ht="30" customHeight="1" x14ac:dyDescent="0.25">
      <c r="A1049" s="228">
        <v>812</v>
      </c>
      <c r="B1049" s="78" t="s">
        <v>1195</v>
      </c>
      <c r="C1049" s="229">
        <v>1970</v>
      </c>
      <c r="D1049" s="229" t="s">
        <v>141</v>
      </c>
      <c r="E1049" s="229" t="s">
        <v>16</v>
      </c>
      <c r="F1049" s="230">
        <v>9</v>
      </c>
      <c r="G1049" s="230">
        <v>4</v>
      </c>
      <c r="H1049" s="41">
        <v>5949.64</v>
      </c>
      <c r="I1049" s="122">
        <v>0</v>
      </c>
      <c r="J1049" s="41">
        <v>5949.64</v>
      </c>
      <c r="K1049" s="231">
        <f>L1049+M1049+N1049+O1049</f>
        <v>7985390.7999999998</v>
      </c>
      <c r="L1049" s="39">
        <v>0</v>
      </c>
      <c r="M1049" s="39">
        <v>0</v>
      </c>
      <c r="N1049" s="39">
        <v>0</v>
      </c>
      <c r="O1049" s="187">
        <f>'[2]Прод. прилож (2)'!$D$1488</f>
        <v>7985390.7999999998</v>
      </c>
      <c r="P1049" s="41">
        <f t="shared" si="287"/>
        <v>1342.1636939377843</v>
      </c>
      <c r="Q1049" s="231">
        <v>9673</v>
      </c>
      <c r="R1049" s="57" t="s">
        <v>35</v>
      </c>
      <c r="S1049" s="88"/>
      <c r="T1049" s="87"/>
      <c r="U1049" s="87"/>
      <c r="V1049" s="87"/>
      <c r="W1049" s="87"/>
      <c r="X1049" s="87"/>
      <c r="Y1049" s="87"/>
      <c r="Z1049" s="87"/>
      <c r="AA1049" s="87"/>
      <c r="AB1049" s="87"/>
      <c r="AC1049" s="87"/>
      <c r="AD1049" s="87"/>
      <c r="AE1049" s="87"/>
      <c r="AF1049" s="87"/>
      <c r="AG1049" s="87"/>
      <c r="AH1049" s="87"/>
      <c r="AI1049" s="87"/>
      <c r="AJ1049" s="87"/>
      <c r="AK1049" s="87"/>
      <c r="AL1049" s="87"/>
      <c r="AM1049" s="87"/>
      <c r="AN1049" s="87"/>
      <c r="AO1049" s="87"/>
      <c r="AP1049" s="87"/>
      <c r="AQ1049" s="87"/>
      <c r="AR1049" s="87"/>
      <c r="AS1049" s="87"/>
      <c r="AT1049" s="87"/>
      <c r="AU1049" s="87"/>
      <c r="AV1049" s="87"/>
      <c r="AW1049" s="87"/>
      <c r="AX1049" s="87"/>
      <c r="AY1049" s="87"/>
      <c r="AZ1049" s="87"/>
      <c r="BA1049" s="87"/>
      <c r="BB1049" s="87"/>
      <c r="BC1049" s="87"/>
      <c r="BD1049" s="87"/>
      <c r="BE1049" s="87"/>
      <c r="BF1049" s="87"/>
      <c r="BG1049" s="87"/>
      <c r="BH1049" s="87"/>
      <c r="BI1049" s="87"/>
      <c r="BJ1049" s="87"/>
      <c r="BK1049" s="87"/>
      <c r="BL1049" s="87"/>
      <c r="BM1049" s="87"/>
      <c r="BN1049" s="87"/>
      <c r="BO1049" s="87"/>
      <c r="BP1049" s="87"/>
      <c r="BQ1049" s="87"/>
      <c r="BR1049" s="87"/>
      <c r="BS1049" s="87"/>
      <c r="BT1049" s="87"/>
      <c r="BU1049" s="87"/>
      <c r="BV1049" s="87"/>
      <c r="BW1049" s="87"/>
      <c r="BX1049" s="87"/>
      <c r="BY1049" s="87"/>
      <c r="BZ1049" s="87"/>
      <c r="CA1049" s="87"/>
      <c r="CB1049" s="87"/>
      <c r="CC1049" s="87"/>
      <c r="CD1049" s="87"/>
      <c r="CE1049" s="87"/>
      <c r="CF1049" s="87"/>
      <c r="CG1049" s="87"/>
      <c r="CH1049" s="87"/>
      <c r="CI1049" s="87"/>
      <c r="CJ1049" s="87"/>
      <c r="CK1049" s="87"/>
      <c r="CL1049" s="87"/>
      <c r="CM1049" s="87"/>
      <c r="CN1049" s="87"/>
      <c r="CO1049" s="87"/>
      <c r="CP1049" s="87"/>
      <c r="CQ1049" s="87"/>
      <c r="CR1049" s="87"/>
      <c r="CS1049" s="87"/>
      <c r="CT1049" s="87"/>
      <c r="CU1049" s="87"/>
      <c r="CV1049" s="87"/>
      <c r="CW1049" s="87"/>
      <c r="CX1049" s="87"/>
      <c r="CY1049" s="87"/>
      <c r="CZ1049" s="87"/>
      <c r="DA1049" s="87"/>
      <c r="DB1049" s="87"/>
      <c r="DC1049" s="87"/>
      <c r="DD1049" s="87"/>
      <c r="DE1049" s="87"/>
      <c r="DF1049" s="87"/>
      <c r="DG1049" s="87"/>
      <c r="DH1049" s="87"/>
      <c r="DI1049" s="87"/>
      <c r="DJ1049" s="87"/>
      <c r="DK1049" s="87"/>
      <c r="DL1049" s="87"/>
      <c r="DM1049" s="87"/>
      <c r="DN1049" s="87"/>
      <c r="DO1049" s="87"/>
      <c r="DP1049" s="87"/>
      <c r="DQ1049" s="87"/>
      <c r="DR1049" s="87"/>
      <c r="DS1049" s="87"/>
      <c r="DT1049" s="87"/>
      <c r="DU1049" s="87"/>
      <c r="DV1049" s="87"/>
      <c r="DW1049" s="87"/>
      <c r="DX1049" s="87"/>
      <c r="DY1049" s="87"/>
      <c r="DZ1049" s="87"/>
      <c r="EA1049" s="87"/>
      <c r="EB1049" s="87"/>
      <c r="EC1049" s="87"/>
      <c r="ED1049" s="87"/>
      <c r="EE1049" s="87"/>
      <c r="EF1049" s="87"/>
      <c r="EG1049" s="87"/>
      <c r="EH1049" s="87"/>
      <c r="EI1049" s="87"/>
      <c r="EJ1049" s="87"/>
      <c r="EK1049" s="87"/>
      <c r="EL1049" s="87"/>
      <c r="EM1049" s="87"/>
      <c r="EN1049" s="87"/>
      <c r="EO1049" s="87"/>
      <c r="EP1049" s="87"/>
      <c r="EQ1049" s="87"/>
      <c r="ER1049" s="87"/>
      <c r="ES1049" s="87"/>
      <c r="ET1049" s="87"/>
      <c r="EU1049" s="87"/>
      <c r="EV1049" s="87"/>
      <c r="EW1049" s="87"/>
      <c r="EX1049" s="87"/>
      <c r="EY1049" s="87"/>
      <c r="EZ1049" s="87"/>
      <c r="FA1049" s="87"/>
      <c r="FB1049" s="87"/>
      <c r="FC1049" s="87"/>
      <c r="FD1049" s="87"/>
      <c r="FE1049" s="87"/>
      <c r="FF1049" s="87"/>
      <c r="FG1049" s="87"/>
      <c r="FH1049" s="87"/>
      <c r="FI1049" s="87"/>
      <c r="FJ1049" s="87"/>
      <c r="FK1049" s="87"/>
      <c r="FL1049" s="87"/>
      <c r="FM1049" s="87"/>
      <c r="FN1049" s="87"/>
      <c r="FO1049" s="87"/>
      <c r="FP1049" s="87"/>
      <c r="FQ1049" s="87"/>
      <c r="FR1049" s="87"/>
      <c r="FS1049" s="87"/>
      <c r="FT1049" s="87"/>
      <c r="FU1049" s="87"/>
      <c r="FV1049" s="87"/>
      <c r="FW1049" s="87"/>
      <c r="FX1049" s="87"/>
      <c r="FY1049" s="87"/>
      <c r="FZ1049" s="87"/>
      <c r="GA1049" s="87"/>
      <c r="GB1049" s="87"/>
      <c r="GC1049" s="87"/>
      <c r="GD1049" s="87"/>
      <c r="GE1049" s="87"/>
      <c r="GF1049" s="87"/>
      <c r="GG1049" s="87"/>
      <c r="GH1049" s="87"/>
      <c r="GI1049" s="87"/>
      <c r="GJ1049" s="87"/>
      <c r="GK1049" s="87"/>
      <c r="GL1049" s="87"/>
      <c r="GM1049" s="87"/>
      <c r="GN1049" s="87"/>
      <c r="GO1049" s="87"/>
      <c r="GP1049" s="87"/>
      <c r="GQ1049" s="87"/>
      <c r="GR1049" s="87"/>
      <c r="GS1049" s="87"/>
      <c r="GT1049" s="87"/>
      <c r="GU1049" s="87"/>
      <c r="GV1049" s="87"/>
      <c r="GW1049" s="87"/>
      <c r="GX1049" s="87"/>
      <c r="GY1049" s="87"/>
    </row>
    <row r="1050" spans="1:207" s="113" customFormat="1" ht="30" customHeight="1" x14ac:dyDescent="0.25">
      <c r="A1050" s="228">
        <v>813</v>
      </c>
      <c r="B1050" s="78" t="s">
        <v>453</v>
      </c>
      <c r="C1050" s="47">
        <v>1967</v>
      </c>
      <c r="D1050" s="229" t="s">
        <v>141</v>
      </c>
      <c r="E1050" s="47" t="s">
        <v>16</v>
      </c>
      <c r="F1050" s="184">
        <v>4</v>
      </c>
      <c r="G1050" s="184">
        <v>2</v>
      </c>
      <c r="H1050" s="39">
        <v>1799.8</v>
      </c>
      <c r="I1050" s="39">
        <v>240.2</v>
      </c>
      <c r="J1050" s="41">
        <v>1010.6</v>
      </c>
      <c r="K1050" s="231">
        <f t="shared" si="282"/>
        <v>49892.34</v>
      </c>
      <c r="L1050" s="187">
        <v>0</v>
      </c>
      <c r="M1050" s="187">
        <v>0</v>
      </c>
      <c r="N1050" s="187">
        <v>0</v>
      </c>
      <c r="O1050" s="39">
        <f>'[2]Прод. прилож (2)'!$D$1489</f>
        <v>49892.34</v>
      </c>
      <c r="P1050" s="187">
        <f t="shared" si="287"/>
        <v>27.721046782975886</v>
      </c>
      <c r="Q1050" s="41">
        <v>9673</v>
      </c>
      <c r="R1050" s="57" t="s">
        <v>35</v>
      </c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5"/>
      <c r="CY1050" s="15"/>
      <c r="CZ1050" s="15"/>
      <c r="DA1050" s="15"/>
      <c r="DB1050" s="15"/>
      <c r="DC1050" s="15"/>
      <c r="DD1050" s="15"/>
      <c r="DE1050" s="15"/>
      <c r="DF1050" s="15"/>
      <c r="DG1050" s="15"/>
      <c r="DH1050" s="15"/>
      <c r="DI1050" s="15"/>
      <c r="DJ1050" s="15"/>
      <c r="DK1050" s="15"/>
      <c r="DL1050" s="15"/>
      <c r="DM1050" s="15"/>
      <c r="DN1050" s="15"/>
      <c r="DO1050" s="15"/>
      <c r="DP1050" s="15"/>
      <c r="DQ1050" s="15"/>
      <c r="DR1050" s="15"/>
      <c r="DS1050" s="15"/>
      <c r="DT1050" s="15"/>
      <c r="DU1050" s="15"/>
      <c r="DV1050" s="15"/>
      <c r="DW1050" s="15"/>
      <c r="DX1050" s="15"/>
      <c r="DY1050" s="15"/>
      <c r="DZ1050" s="15"/>
      <c r="EA1050" s="15"/>
      <c r="EB1050" s="15"/>
      <c r="EC1050" s="15"/>
      <c r="ED1050" s="15"/>
      <c r="EE1050" s="15"/>
      <c r="EF1050" s="15"/>
      <c r="EG1050" s="15"/>
      <c r="EH1050" s="15"/>
      <c r="EI1050" s="15"/>
      <c r="EJ1050" s="15"/>
      <c r="EK1050" s="15"/>
      <c r="EL1050" s="15"/>
      <c r="EM1050" s="15"/>
      <c r="EN1050" s="15"/>
      <c r="EO1050" s="15"/>
      <c r="EP1050" s="15"/>
      <c r="EQ1050" s="15"/>
      <c r="ER1050" s="15"/>
      <c r="ES1050" s="15"/>
      <c r="ET1050" s="15"/>
      <c r="EU1050" s="15"/>
      <c r="EV1050" s="15"/>
      <c r="EW1050" s="15"/>
      <c r="EX1050" s="15"/>
      <c r="EY1050" s="15"/>
      <c r="EZ1050" s="15"/>
      <c r="FA1050" s="15"/>
      <c r="FB1050" s="15"/>
      <c r="FC1050" s="15"/>
      <c r="FD1050" s="15"/>
      <c r="FE1050" s="15"/>
      <c r="FF1050" s="15"/>
      <c r="FG1050" s="15"/>
      <c r="FH1050" s="15"/>
      <c r="FI1050" s="15"/>
      <c r="FJ1050" s="15"/>
      <c r="FK1050" s="15"/>
      <c r="FL1050" s="15"/>
      <c r="FM1050" s="15"/>
      <c r="FN1050" s="15"/>
      <c r="FO1050" s="15"/>
      <c r="FP1050" s="15"/>
      <c r="FQ1050" s="15"/>
      <c r="FR1050" s="15"/>
      <c r="FS1050" s="15"/>
      <c r="FT1050" s="15"/>
      <c r="FU1050" s="15"/>
      <c r="FV1050" s="15"/>
      <c r="FW1050" s="15"/>
      <c r="FX1050" s="15"/>
      <c r="FY1050" s="15"/>
      <c r="FZ1050" s="15"/>
      <c r="GA1050" s="15"/>
      <c r="GB1050" s="15"/>
      <c r="GC1050" s="15"/>
      <c r="GD1050" s="15"/>
      <c r="GE1050" s="15"/>
      <c r="GF1050" s="15"/>
      <c r="GG1050" s="15"/>
      <c r="GH1050" s="15"/>
      <c r="GI1050" s="15"/>
      <c r="GJ1050" s="15"/>
      <c r="GK1050" s="15"/>
      <c r="GL1050" s="15"/>
      <c r="GM1050" s="15"/>
      <c r="GN1050" s="15"/>
      <c r="GO1050" s="15"/>
      <c r="GP1050" s="15"/>
      <c r="GQ1050" s="15"/>
      <c r="GR1050" s="15"/>
      <c r="GS1050" s="15"/>
      <c r="GT1050" s="15"/>
      <c r="GU1050" s="15"/>
      <c r="GV1050" s="15"/>
      <c r="GW1050" s="15"/>
      <c r="GX1050" s="15"/>
      <c r="GY1050" s="15"/>
    </row>
    <row r="1051" spans="1:207" s="113" customFormat="1" ht="30" customHeight="1" x14ac:dyDescent="0.25">
      <c r="A1051" s="228">
        <v>814</v>
      </c>
      <c r="B1051" s="221" t="s">
        <v>454</v>
      </c>
      <c r="C1051" s="239">
        <v>1964</v>
      </c>
      <c r="D1051" s="200" t="s">
        <v>141</v>
      </c>
      <c r="E1051" s="239" t="s">
        <v>16</v>
      </c>
      <c r="F1051" s="215">
        <v>5</v>
      </c>
      <c r="G1051" s="215">
        <v>3</v>
      </c>
      <c r="H1051" s="217">
        <v>2943.55</v>
      </c>
      <c r="I1051" s="213">
        <v>0</v>
      </c>
      <c r="J1051" s="237">
        <v>1980.55</v>
      </c>
      <c r="K1051" s="231">
        <f t="shared" si="282"/>
        <v>77339.320000000007</v>
      </c>
      <c r="L1051" s="187">
        <v>0</v>
      </c>
      <c r="M1051" s="187">
        <v>0</v>
      </c>
      <c r="N1051" s="187">
        <v>0</v>
      </c>
      <c r="O1051" s="39">
        <f>'[1]Прод. прилож (2)'!$D$851</f>
        <v>77339.320000000007</v>
      </c>
      <c r="P1051" s="187">
        <f t="shared" si="287"/>
        <v>26.27416554840244</v>
      </c>
      <c r="Q1051" s="41">
        <v>9673</v>
      </c>
      <c r="R1051" s="57" t="s">
        <v>34</v>
      </c>
      <c r="S1051" s="46"/>
      <c r="T1051" s="15"/>
      <c r="U1051" s="15"/>
    </row>
    <row r="1052" spans="1:207" s="113" customFormat="1" ht="30" customHeight="1" x14ac:dyDescent="0.25">
      <c r="A1052" s="228">
        <v>815</v>
      </c>
      <c r="B1052" s="78" t="s">
        <v>1155</v>
      </c>
      <c r="C1052" s="229">
        <v>1978</v>
      </c>
      <c r="D1052" s="229" t="s">
        <v>141</v>
      </c>
      <c r="E1052" s="229" t="s">
        <v>16</v>
      </c>
      <c r="F1052" s="230">
        <v>9</v>
      </c>
      <c r="G1052" s="230">
        <v>3</v>
      </c>
      <c r="H1052" s="41">
        <v>11049.02</v>
      </c>
      <c r="I1052" s="122">
        <v>0</v>
      </c>
      <c r="J1052" s="41">
        <v>11049.02</v>
      </c>
      <c r="K1052" s="231">
        <f>L1052+M1052+N1052+O1052</f>
        <v>10664350.76</v>
      </c>
      <c r="L1052" s="39">
        <v>0</v>
      </c>
      <c r="M1052" s="39">
        <v>10447500</v>
      </c>
      <c r="N1052" s="39">
        <v>0</v>
      </c>
      <c r="O1052" s="187">
        <v>216850.76</v>
      </c>
      <c r="P1052" s="41">
        <f t="shared" si="287"/>
        <v>965.18521642643418</v>
      </c>
      <c r="Q1052" s="231">
        <v>9673</v>
      </c>
      <c r="R1052" s="57" t="s">
        <v>34</v>
      </c>
      <c r="S1052" s="88"/>
      <c r="T1052" s="87"/>
      <c r="U1052" s="87"/>
      <c r="V1052" s="87"/>
      <c r="W1052" s="87"/>
      <c r="X1052" s="87"/>
      <c r="Y1052" s="87"/>
      <c r="Z1052" s="87"/>
      <c r="AA1052" s="87"/>
      <c r="AB1052" s="87"/>
      <c r="AC1052" s="87"/>
      <c r="AD1052" s="87"/>
      <c r="AE1052" s="87"/>
      <c r="AF1052" s="87"/>
      <c r="AG1052" s="87"/>
      <c r="AH1052" s="87"/>
      <c r="AI1052" s="87"/>
      <c r="AJ1052" s="87"/>
      <c r="AK1052" s="87"/>
      <c r="AL1052" s="87"/>
      <c r="AM1052" s="87"/>
      <c r="AN1052" s="87"/>
      <c r="AO1052" s="87"/>
      <c r="AP1052" s="87"/>
      <c r="AQ1052" s="87"/>
      <c r="AR1052" s="87"/>
      <c r="AS1052" s="87"/>
      <c r="AT1052" s="87"/>
      <c r="AU1052" s="87"/>
      <c r="AV1052" s="87"/>
      <c r="AW1052" s="87"/>
      <c r="AX1052" s="87"/>
      <c r="AY1052" s="87"/>
      <c r="AZ1052" s="87"/>
      <c r="BA1052" s="87"/>
      <c r="BB1052" s="87"/>
      <c r="BC1052" s="87"/>
      <c r="BD1052" s="87"/>
      <c r="BE1052" s="87"/>
      <c r="BF1052" s="87"/>
      <c r="BG1052" s="87"/>
      <c r="BH1052" s="87"/>
      <c r="BI1052" s="87"/>
      <c r="BJ1052" s="87"/>
      <c r="BK1052" s="87"/>
      <c r="BL1052" s="87"/>
      <c r="BM1052" s="87"/>
      <c r="BN1052" s="87"/>
      <c r="BO1052" s="87"/>
      <c r="BP1052" s="87"/>
      <c r="BQ1052" s="87"/>
      <c r="BR1052" s="87"/>
      <c r="BS1052" s="87"/>
      <c r="BT1052" s="87"/>
      <c r="BU1052" s="87"/>
      <c r="BV1052" s="87"/>
      <c r="BW1052" s="87"/>
      <c r="BX1052" s="87"/>
      <c r="BY1052" s="87"/>
      <c r="BZ1052" s="87"/>
      <c r="CA1052" s="87"/>
      <c r="CB1052" s="87"/>
      <c r="CC1052" s="87"/>
      <c r="CD1052" s="87"/>
      <c r="CE1052" s="87"/>
      <c r="CF1052" s="87"/>
      <c r="CG1052" s="87"/>
      <c r="CH1052" s="87"/>
      <c r="CI1052" s="87"/>
      <c r="CJ1052" s="87"/>
      <c r="CK1052" s="87"/>
      <c r="CL1052" s="87"/>
      <c r="CM1052" s="87"/>
      <c r="CN1052" s="87"/>
      <c r="CO1052" s="87"/>
      <c r="CP1052" s="87"/>
      <c r="CQ1052" s="87"/>
      <c r="CR1052" s="87"/>
      <c r="CS1052" s="87"/>
      <c r="CT1052" s="87"/>
      <c r="CU1052" s="87"/>
      <c r="CV1052" s="87"/>
      <c r="CW1052" s="87"/>
      <c r="CX1052" s="87"/>
      <c r="CY1052" s="87"/>
      <c r="CZ1052" s="87"/>
      <c r="DA1052" s="87"/>
      <c r="DB1052" s="87"/>
      <c r="DC1052" s="87"/>
      <c r="DD1052" s="87"/>
      <c r="DE1052" s="87"/>
      <c r="DF1052" s="87"/>
      <c r="DG1052" s="87"/>
      <c r="DH1052" s="87"/>
      <c r="DI1052" s="87"/>
      <c r="DJ1052" s="87"/>
      <c r="DK1052" s="87"/>
      <c r="DL1052" s="87"/>
      <c r="DM1052" s="87"/>
      <c r="DN1052" s="87"/>
      <c r="DO1052" s="87"/>
      <c r="DP1052" s="87"/>
      <c r="DQ1052" s="87"/>
      <c r="DR1052" s="87"/>
      <c r="DS1052" s="87"/>
      <c r="DT1052" s="87"/>
      <c r="DU1052" s="87"/>
      <c r="DV1052" s="87"/>
      <c r="DW1052" s="87"/>
      <c r="DX1052" s="87"/>
      <c r="DY1052" s="87"/>
      <c r="DZ1052" s="87"/>
      <c r="EA1052" s="87"/>
      <c r="EB1052" s="87"/>
      <c r="EC1052" s="87"/>
      <c r="ED1052" s="87"/>
      <c r="EE1052" s="87"/>
      <c r="EF1052" s="87"/>
      <c r="EG1052" s="87"/>
      <c r="EH1052" s="87"/>
      <c r="EI1052" s="87"/>
      <c r="EJ1052" s="87"/>
      <c r="EK1052" s="87"/>
      <c r="EL1052" s="87"/>
      <c r="EM1052" s="87"/>
      <c r="EN1052" s="87"/>
      <c r="EO1052" s="87"/>
      <c r="EP1052" s="87"/>
      <c r="EQ1052" s="87"/>
      <c r="ER1052" s="87"/>
      <c r="ES1052" s="87"/>
      <c r="ET1052" s="87"/>
      <c r="EU1052" s="87"/>
      <c r="EV1052" s="87"/>
      <c r="EW1052" s="87"/>
      <c r="EX1052" s="87"/>
      <c r="EY1052" s="87"/>
      <c r="EZ1052" s="87"/>
      <c r="FA1052" s="87"/>
      <c r="FB1052" s="87"/>
      <c r="FC1052" s="87"/>
      <c r="FD1052" s="87"/>
      <c r="FE1052" s="87"/>
      <c r="FF1052" s="87"/>
      <c r="FG1052" s="87"/>
      <c r="FH1052" s="87"/>
      <c r="FI1052" s="87"/>
      <c r="FJ1052" s="87"/>
      <c r="FK1052" s="87"/>
      <c r="FL1052" s="87"/>
      <c r="FM1052" s="87"/>
      <c r="FN1052" s="87"/>
      <c r="FO1052" s="87"/>
      <c r="FP1052" s="87"/>
      <c r="FQ1052" s="87"/>
      <c r="FR1052" s="87"/>
      <c r="FS1052" s="87"/>
      <c r="FT1052" s="87"/>
      <c r="FU1052" s="87"/>
      <c r="FV1052" s="87"/>
      <c r="FW1052" s="87"/>
      <c r="FX1052" s="87"/>
      <c r="FY1052" s="87"/>
      <c r="FZ1052" s="87"/>
      <c r="GA1052" s="87"/>
      <c r="GB1052" s="87"/>
      <c r="GC1052" s="87"/>
      <c r="GD1052" s="87"/>
      <c r="GE1052" s="87"/>
      <c r="GF1052" s="87"/>
      <c r="GG1052" s="87"/>
      <c r="GH1052" s="87"/>
      <c r="GI1052" s="87"/>
      <c r="GJ1052" s="87"/>
      <c r="GK1052" s="87"/>
      <c r="GL1052" s="87"/>
      <c r="GM1052" s="87"/>
      <c r="GN1052" s="87"/>
      <c r="GO1052" s="87"/>
      <c r="GP1052" s="87"/>
      <c r="GQ1052" s="87"/>
      <c r="GR1052" s="87"/>
      <c r="GS1052" s="87"/>
      <c r="GT1052" s="87"/>
      <c r="GU1052" s="87"/>
      <c r="GV1052" s="87"/>
      <c r="GW1052" s="87"/>
      <c r="GX1052" s="87"/>
      <c r="GY1052" s="87"/>
    </row>
    <row r="1053" spans="1:207" s="113" customFormat="1" ht="30" customHeight="1" x14ac:dyDescent="0.25">
      <c r="A1053" s="228">
        <v>816</v>
      </c>
      <c r="B1053" s="78" t="s">
        <v>1156</v>
      </c>
      <c r="C1053" s="229">
        <v>1977</v>
      </c>
      <c r="D1053" s="229" t="s">
        <v>141</v>
      </c>
      <c r="E1053" s="229" t="s">
        <v>16</v>
      </c>
      <c r="F1053" s="230">
        <v>9</v>
      </c>
      <c r="G1053" s="230">
        <v>1</v>
      </c>
      <c r="H1053" s="41">
        <v>3443</v>
      </c>
      <c r="I1053" s="122">
        <v>0</v>
      </c>
      <c r="J1053" s="41">
        <v>3443</v>
      </c>
      <c r="K1053" s="231">
        <f>L1053+M1053+N1053+O1053</f>
        <v>3664964.9</v>
      </c>
      <c r="L1053" s="39">
        <v>0</v>
      </c>
      <c r="M1053" s="39">
        <v>0</v>
      </c>
      <c r="N1053" s="39">
        <v>0</v>
      </c>
      <c r="O1053" s="187">
        <f>'[1]Прод. прилож (2)'!$D$853</f>
        <v>3664964.9</v>
      </c>
      <c r="P1053" s="41">
        <f t="shared" ref="P1053:P1055" si="291">K1053/H1053</f>
        <v>1064.4684577403427</v>
      </c>
      <c r="Q1053" s="231">
        <v>9673</v>
      </c>
      <c r="R1053" s="57" t="s">
        <v>34</v>
      </c>
      <c r="S1053" s="88"/>
      <c r="T1053" s="87"/>
      <c r="U1053" s="87"/>
      <c r="V1053" s="87"/>
      <c r="W1053" s="87"/>
      <c r="X1053" s="87"/>
      <c r="Y1053" s="87"/>
      <c r="Z1053" s="87"/>
      <c r="AA1053" s="87"/>
      <c r="AB1053" s="87"/>
      <c r="AC1053" s="87"/>
      <c r="AD1053" s="87"/>
      <c r="AE1053" s="87"/>
      <c r="AF1053" s="87"/>
      <c r="AG1053" s="87"/>
      <c r="AH1053" s="87"/>
      <c r="AI1053" s="87"/>
      <c r="AJ1053" s="87"/>
      <c r="AK1053" s="87"/>
      <c r="AL1053" s="87"/>
      <c r="AM1053" s="87"/>
      <c r="AN1053" s="87"/>
      <c r="AO1053" s="87"/>
      <c r="AP1053" s="87"/>
      <c r="AQ1053" s="87"/>
      <c r="AR1053" s="87"/>
      <c r="AS1053" s="87"/>
      <c r="AT1053" s="87"/>
      <c r="AU1053" s="87"/>
      <c r="AV1053" s="87"/>
      <c r="AW1053" s="87"/>
      <c r="AX1053" s="87"/>
      <c r="AY1053" s="87"/>
      <c r="AZ1053" s="87"/>
      <c r="BA1053" s="87"/>
      <c r="BB1053" s="87"/>
      <c r="BC1053" s="87"/>
      <c r="BD1053" s="87"/>
      <c r="BE1053" s="87"/>
      <c r="BF1053" s="87"/>
      <c r="BG1053" s="87"/>
      <c r="BH1053" s="87"/>
      <c r="BI1053" s="87"/>
      <c r="BJ1053" s="87"/>
      <c r="BK1053" s="87"/>
      <c r="BL1053" s="87"/>
      <c r="BM1053" s="87"/>
      <c r="BN1053" s="87"/>
      <c r="BO1053" s="87"/>
      <c r="BP1053" s="87"/>
      <c r="BQ1053" s="87"/>
      <c r="BR1053" s="87"/>
      <c r="BS1053" s="87"/>
      <c r="BT1053" s="87"/>
      <c r="BU1053" s="87"/>
      <c r="BV1053" s="87"/>
      <c r="BW1053" s="87"/>
      <c r="BX1053" s="87"/>
      <c r="BY1053" s="87"/>
      <c r="BZ1053" s="87"/>
      <c r="CA1053" s="87"/>
      <c r="CB1053" s="87"/>
      <c r="CC1053" s="87"/>
      <c r="CD1053" s="87"/>
      <c r="CE1053" s="87"/>
      <c r="CF1053" s="87"/>
      <c r="CG1053" s="87"/>
      <c r="CH1053" s="87"/>
      <c r="CI1053" s="87"/>
      <c r="CJ1053" s="87"/>
      <c r="CK1053" s="87"/>
      <c r="CL1053" s="87"/>
      <c r="CM1053" s="87"/>
      <c r="CN1053" s="87"/>
      <c r="CO1053" s="87"/>
      <c r="CP1053" s="87"/>
      <c r="CQ1053" s="87"/>
      <c r="CR1053" s="87"/>
      <c r="CS1053" s="87"/>
      <c r="CT1053" s="87"/>
      <c r="CU1053" s="87"/>
      <c r="CV1053" s="87"/>
      <c r="CW1053" s="87"/>
      <c r="CX1053" s="87"/>
      <c r="CY1053" s="87"/>
      <c r="CZ1053" s="87"/>
      <c r="DA1053" s="87"/>
      <c r="DB1053" s="87"/>
      <c r="DC1053" s="87"/>
      <c r="DD1053" s="87"/>
      <c r="DE1053" s="87"/>
      <c r="DF1053" s="87"/>
      <c r="DG1053" s="87"/>
      <c r="DH1053" s="87"/>
      <c r="DI1053" s="87"/>
      <c r="DJ1053" s="87"/>
      <c r="DK1053" s="87"/>
      <c r="DL1053" s="87"/>
      <c r="DM1053" s="87"/>
      <c r="DN1053" s="87"/>
      <c r="DO1053" s="87"/>
      <c r="DP1053" s="87"/>
      <c r="DQ1053" s="87"/>
      <c r="DR1053" s="87"/>
      <c r="DS1053" s="87"/>
      <c r="DT1053" s="87"/>
      <c r="DU1053" s="87"/>
      <c r="DV1053" s="87"/>
      <c r="DW1053" s="87"/>
      <c r="DX1053" s="87"/>
      <c r="DY1053" s="87"/>
      <c r="DZ1053" s="87"/>
      <c r="EA1053" s="87"/>
      <c r="EB1053" s="87"/>
      <c r="EC1053" s="87"/>
      <c r="ED1053" s="87"/>
      <c r="EE1053" s="87"/>
      <c r="EF1053" s="87"/>
      <c r="EG1053" s="87"/>
      <c r="EH1053" s="87"/>
      <c r="EI1053" s="87"/>
      <c r="EJ1053" s="87"/>
      <c r="EK1053" s="87"/>
      <c r="EL1053" s="87"/>
      <c r="EM1053" s="87"/>
      <c r="EN1053" s="87"/>
      <c r="EO1053" s="87"/>
      <c r="EP1053" s="87"/>
      <c r="EQ1053" s="87"/>
      <c r="ER1053" s="87"/>
      <c r="ES1053" s="87"/>
      <c r="ET1053" s="87"/>
      <c r="EU1053" s="87"/>
      <c r="EV1053" s="87"/>
      <c r="EW1053" s="87"/>
      <c r="EX1053" s="87"/>
      <c r="EY1053" s="87"/>
      <c r="EZ1053" s="87"/>
      <c r="FA1053" s="87"/>
      <c r="FB1053" s="87"/>
      <c r="FC1053" s="87"/>
      <c r="FD1053" s="87"/>
      <c r="FE1053" s="87"/>
      <c r="FF1053" s="87"/>
      <c r="FG1053" s="87"/>
      <c r="FH1053" s="87"/>
      <c r="FI1053" s="87"/>
      <c r="FJ1053" s="87"/>
      <c r="FK1053" s="87"/>
      <c r="FL1053" s="87"/>
      <c r="FM1053" s="87"/>
      <c r="FN1053" s="87"/>
      <c r="FO1053" s="87"/>
      <c r="FP1053" s="87"/>
      <c r="FQ1053" s="87"/>
      <c r="FR1053" s="87"/>
      <c r="FS1053" s="87"/>
      <c r="FT1053" s="87"/>
      <c r="FU1053" s="87"/>
      <c r="FV1053" s="87"/>
      <c r="FW1053" s="87"/>
      <c r="FX1053" s="87"/>
      <c r="FY1053" s="87"/>
      <c r="FZ1053" s="87"/>
      <c r="GA1053" s="87"/>
      <c r="GB1053" s="87"/>
      <c r="GC1053" s="87"/>
      <c r="GD1053" s="87"/>
      <c r="GE1053" s="87"/>
      <c r="GF1053" s="87"/>
      <c r="GG1053" s="87"/>
      <c r="GH1053" s="87"/>
      <c r="GI1053" s="87"/>
      <c r="GJ1053" s="87"/>
      <c r="GK1053" s="87"/>
      <c r="GL1053" s="87"/>
      <c r="GM1053" s="87"/>
      <c r="GN1053" s="87"/>
      <c r="GO1053" s="87"/>
      <c r="GP1053" s="87"/>
      <c r="GQ1053" s="87"/>
      <c r="GR1053" s="87"/>
      <c r="GS1053" s="87"/>
      <c r="GT1053" s="87"/>
      <c r="GU1053" s="87"/>
      <c r="GV1053" s="87"/>
      <c r="GW1053" s="87"/>
      <c r="GX1053" s="87"/>
      <c r="GY1053" s="87"/>
    </row>
    <row r="1054" spans="1:207" s="113" customFormat="1" ht="30" customHeight="1" x14ac:dyDescent="0.25">
      <c r="A1054" s="228">
        <v>817</v>
      </c>
      <c r="B1054" s="78" t="s">
        <v>1361</v>
      </c>
      <c r="C1054" s="47">
        <v>1980</v>
      </c>
      <c r="D1054" s="229" t="s">
        <v>141</v>
      </c>
      <c r="E1054" s="47" t="s">
        <v>18</v>
      </c>
      <c r="F1054" s="26">
        <v>9</v>
      </c>
      <c r="G1054" s="26">
        <v>2</v>
      </c>
      <c r="H1054" s="39">
        <v>5056.01</v>
      </c>
      <c r="I1054" s="116">
        <v>286.89999999999998</v>
      </c>
      <c r="J1054" s="41">
        <v>3610.94</v>
      </c>
      <c r="K1054" s="231">
        <f t="shared" ref="K1054" si="292">SUM(L1054:O1054)</f>
        <v>6018489.4299999997</v>
      </c>
      <c r="L1054" s="187">
        <v>0</v>
      </c>
      <c r="M1054" s="39">
        <f>'[2]Прод. прилож (2)'!$D$1490</f>
        <v>6018489.4299999997</v>
      </c>
      <c r="N1054" s="187">
        <v>0</v>
      </c>
      <c r="O1054" s="39">
        <v>0</v>
      </c>
      <c r="P1054" s="187">
        <f t="shared" si="291"/>
        <v>1190.3634348033329</v>
      </c>
      <c r="Q1054" s="41">
        <v>9673</v>
      </c>
      <c r="R1054" s="57" t="s">
        <v>35</v>
      </c>
      <c r="S1054" s="46"/>
      <c r="T1054" s="15"/>
      <c r="U1054" s="15"/>
    </row>
    <row r="1055" spans="1:207" s="113" customFormat="1" ht="30" customHeight="1" x14ac:dyDescent="0.25">
      <c r="A1055" s="228">
        <v>818</v>
      </c>
      <c r="B1055" s="78" t="s">
        <v>1196</v>
      </c>
      <c r="C1055" s="229">
        <v>1988</v>
      </c>
      <c r="D1055" s="229" t="s">
        <v>141</v>
      </c>
      <c r="E1055" s="229" t="s">
        <v>18</v>
      </c>
      <c r="F1055" s="230">
        <v>9</v>
      </c>
      <c r="G1055" s="230">
        <v>4</v>
      </c>
      <c r="H1055" s="41">
        <v>5853.33</v>
      </c>
      <c r="I1055" s="122">
        <v>0</v>
      </c>
      <c r="J1055" s="41">
        <v>5853.33</v>
      </c>
      <c r="K1055" s="231">
        <f>L1055+M1055+N1055+O1055</f>
        <v>6681463.2000000002</v>
      </c>
      <c r="L1055" s="39">
        <v>0</v>
      </c>
      <c r="M1055" s="39">
        <v>0</v>
      </c>
      <c r="N1055" s="39">
        <v>0</v>
      </c>
      <c r="O1055" s="187">
        <f>'[1]Прод. прилож (2)'!$D$854</f>
        <v>6681463.2000000002</v>
      </c>
      <c r="P1055" s="41">
        <f t="shared" si="291"/>
        <v>1141.4806956040409</v>
      </c>
      <c r="Q1055" s="231">
        <v>9673</v>
      </c>
      <c r="R1055" s="57" t="s">
        <v>34</v>
      </c>
      <c r="S1055" s="88"/>
      <c r="T1055" s="87"/>
      <c r="U1055" s="87"/>
      <c r="V1055" s="87"/>
      <c r="W1055" s="87"/>
      <c r="X1055" s="87"/>
      <c r="Y1055" s="87"/>
      <c r="Z1055" s="87"/>
      <c r="AA1055" s="87"/>
      <c r="AB1055" s="87"/>
      <c r="AC1055" s="87"/>
      <c r="AD1055" s="87"/>
      <c r="AE1055" s="87"/>
      <c r="AF1055" s="87"/>
      <c r="AG1055" s="87"/>
      <c r="AH1055" s="87"/>
      <c r="AI1055" s="87"/>
      <c r="AJ1055" s="87"/>
      <c r="AK1055" s="87"/>
      <c r="AL1055" s="87"/>
      <c r="AM1055" s="87"/>
      <c r="AN1055" s="87"/>
      <c r="AO1055" s="87"/>
      <c r="AP1055" s="87"/>
      <c r="AQ1055" s="87"/>
      <c r="AR1055" s="87"/>
      <c r="AS1055" s="87"/>
      <c r="AT1055" s="87"/>
      <c r="AU1055" s="87"/>
      <c r="AV1055" s="87"/>
      <c r="AW1055" s="87"/>
      <c r="AX1055" s="87"/>
      <c r="AY1055" s="87"/>
      <c r="AZ1055" s="87"/>
      <c r="BA1055" s="87"/>
      <c r="BB1055" s="87"/>
      <c r="BC1055" s="87"/>
      <c r="BD1055" s="87"/>
      <c r="BE1055" s="87"/>
      <c r="BF1055" s="87"/>
      <c r="BG1055" s="87"/>
      <c r="BH1055" s="87"/>
      <c r="BI1055" s="87"/>
      <c r="BJ1055" s="87"/>
      <c r="BK1055" s="87"/>
      <c r="BL1055" s="87"/>
      <c r="BM1055" s="87"/>
      <c r="BN1055" s="87"/>
      <c r="BO1055" s="87"/>
      <c r="BP1055" s="87"/>
      <c r="BQ1055" s="87"/>
      <c r="BR1055" s="87"/>
      <c r="BS1055" s="87"/>
      <c r="BT1055" s="87"/>
      <c r="BU1055" s="87"/>
      <c r="BV1055" s="87"/>
      <c r="BW1055" s="87"/>
      <c r="BX1055" s="87"/>
      <c r="BY1055" s="87"/>
      <c r="BZ1055" s="87"/>
      <c r="CA1055" s="87"/>
      <c r="CB1055" s="87"/>
      <c r="CC1055" s="87"/>
      <c r="CD1055" s="87"/>
      <c r="CE1055" s="87"/>
      <c r="CF1055" s="87"/>
      <c r="CG1055" s="87"/>
      <c r="CH1055" s="87"/>
      <c r="CI1055" s="87"/>
      <c r="CJ1055" s="87"/>
      <c r="CK1055" s="87"/>
      <c r="CL1055" s="87"/>
      <c r="CM1055" s="87"/>
      <c r="CN1055" s="87"/>
      <c r="CO1055" s="87"/>
      <c r="CP1055" s="87"/>
      <c r="CQ1055" s="87"/>
      <c r="CR1055" s="87"/>
      <c r="CS1055" s="87"/>
      <c r="CT1055" s="87"/>
      <c r="CU1055" s="87"/>
      <c r="CV1055" s="87"/>
      <c r="CW1055" s="87"/>
      <c r="CX1055" s="87"/>
      <c r="CY1055" s="87"/>
      <c r="CZ1055" s="87"/>
      <c r="DA1055" s="87"/>
      <c r="DB1055" s="87"/>
      <c r="DC1055" s="87"/>
      <c r="DD1055" s="87"/>
      <c r="DE1055" s="87"/>
      <c r="DF1055" s="87"/>
      <c r="DG1055" s="87"/>
      <c r="DH1055" s="87"/>
      <c r="DI1055" s="87"/>
      <c r="DJ1055" s="87"/>
      <c r="DK1055" s="87"/>
      <c r="DL1055" s="87"/>
      <c r="DM1055" s="87"/>
      <c r="DN1055" s="87"/>
      <c r="DO1055" s="87"/>
      <c r="DP1055" s="87"/>
      <c r="DQ1055" s="87"/>
      <c r="DR1055" s="87"/>
      <c r="DS1055" s="87"/>
      <c r="DT1055" s="87"/>
      <c r="DU1055" s="87"/>
      <c r="DV1055" s="87"/>
      <c r="DW1055" s="87"/>
      <c r="DX1055" s="87"/>
      <c r="DY1055" s="87"/>
      <c r="DZ1055" s="87"/>
      <c r="EA1055" s="87"/>
      <c r="EB1055" s="87"/>
      <c r="EC1055" s="87"/>
      <c r="ED1055" s="87"/>
      <c r="EE1055" s="87"/>
      <c r="EF1055" s="87"/>
      <c r="EG1055" s="87"/>
      <c r="EH1055" s="87"/>
      <c r="EI1055" s="87"/>
      <c r="EJ1055" s="87"/>
      <c r="EK1055" s="87"/>
      <c r="EL1055" s="87"/>
      <c r="EM1055" s="87"/>
      <c r="EN1055" s="87"/>
      <c r="EO1055" s="87"/>
      <c r="EP1055" s="87"/>
      <c r="EQ1055" s="87"/>
      <c r="ER1055" s="87"/>
      <c r="ES1055" s="87"/>
      <c r="ET1055" s="87"/>
      <c r="EU1055" s="87"/>
      <c r="EV1055" s="87"/>
      <c r="EW1055" s="87"/>
      <c r="EX1055" s="87"/>
      <c r="EY1055" s="87"/>
      <c r="EZ1055" s="87"/>
      <c r="FA1055" s="87"/>
      <c r="FB1055" s="87"/>
      <c r="FC1055" s="87"/>
      <c r="FD1055" s="87"/>
      <c r="FE1055" s="87"/>
      <c r="FF1055" s="87"/>
      <c r="FG1055" s="87"/>
      <c r="FH1055" s="87"/>
      <c r="FI1055" s="87"/>
      <c r="FJ1055" s="87"/>
      <c r="FK1055" s="87"/>
      <c r="FL1055" s="87"/>
      <c r="FM1055" s="87"/>
      <c r="FN1055" s="87"/>
      <c r="FO1055" s="87"/>
      <c r="FP1055" s="87"/>
      <c r="FQ1055" s="87"/>
      <c r="FR1055" s="87"/>
      <c r="FS1055" s="87"/>
      <c r="FT1055" s="87"/>
      <c r="FU1055" s="87"/>
      <c r="FV1055" s="87"/>
      <c r="FW1055" s="87"/>
      <c r="FX1055" s="87"/>
      <c r="FY1055" s="87"/>
      <c r="FZ1055" s="87"/>
      <c r="GA1055" s="87"/>
      <c r="GB1055" s="87"/>
      <c r="GC1055" s="87"/>
      <c r="GD1055" s="87"/>
      <c r="GE1055" s="87"/>
      <c r="GF1055" s="87"/>
      <c r="GG1055" s="87"/>
      <c r="GH1055" s="87"/>
      <c r="GI1055" s="87"/>
      <c r="GJ1055" s="87"/>
      <c r="GK1055" s="87"/>
      <c r="GL1055" s="87"/>
      <c r="GM1055" s="87"/>
      <c r="GN1055" s="87"/>
      <c r="GO1055" s="87"/>
      <c r="GP1055" s="87"/>
      <c r="GQ1055" s="87"/>
      <c r="GR1055" s="87"/>
      <c r="GS1055" s="87"/>
      <c r="GT1055" s="87"/>
      <c r="GU1055" s="87"/>
      <c r="GV1055" s="87"/>
      <c r="GW1055" s="87"/>
      <c r="GX1055" s="87"/>
      <c r="GY1055" s="87"/>
    </row>
    <row r="1056" spans="1:207" s="113" customFormat="1" ht="30" customHeight="1" x14ac:dyDescent="0.25">
      <c r="A1056" s="228">
        <v>819</v>
      </c>
      <c r="B1056" s="78" t="s">
        <v>952</v>
      </c>
      <c r="C1056" s="47">
        <v>1994</v>
      </c>
      <c r="D1056" s="229" t="s">
        <v>141</v>
      </c>
      <c r="E1056" s="47" t="s">
        <v>16</v>
      </c>
      <c r="F1056" s="26">
        <v>9</v>
      </c>
      <c r="G1056" s="26">
        <v>1</v>
      </c>
      <c r="H1056" s="39">
        <v>7548.8</v>
      </c>
      <c r="I1056" s="116">
        <v>208.9</v>
      </c>
      <c r="J1056" s="41">
        <v>4350.8</v>
      </c>
      <c r="K1056" s="231">
        <f t="shared" si="282"/>
        <v>6157648.9199999999</v>
      </c>
      <c r="L1056" s="187">
        <v>0</v>
      </c>
      <c r="M1056" s="187">
        <v>0</v>
      </c>
      <c r="N1056" s="187">
        <v>0</v>
      </c>
      <c r="O1056" s="39">
        <f>'[1]Прод. прилож (2)'!$D$855</f>
        <v>6157648.9199999999</v>
      </c>
      <c r="P1056" s="187">
        <f t="shared" si="287"/>
        <v>815.71228804578209</v>
      </c>
      <c r="Q1056" s="41">
        <v>9673</v>
      </c>
      <c r="R1056" s="57" t="s">
        <v>34</v>
      </c>
      <c r="S1056" s="46"/>
      <c r="T1056" s="15"/>
      <c r="U1056" s="15"/>
    </row>
    <row r="1057" spans="1:207" s="113" customFormat="1" ht="30" customHeight="1" x14ac:dyDescent="0.25">
      <c r="A1057" s="313">
        <v>820</v>
      </c>
      <c r="B1057" s="327" t="s">
        <v>455</v>
      </c>
      <c r="C1057" s="315">
        <v>1959</v>
      </c>
      <c r="D1057" s="315" t="s">
        <v>141</v>
      </c>
      <c r="E1057" s="315" t="s">
        <v>16</v>
      </c>
      <c r="F1057" s="317">
        <v>5</v>
      </c>
      <c r="G1057" s="317">
        <v>2</v>
      </c>
      <c r="H1057" s="319">
        <v>1615.85</v>
      </c>
      <c r="I1057" s="311">
        <v>0</v>
      </c>
      <c r="J1057" s="319">
        <v>1338.7</v>
      </c>
      <c r="K1057" s="231">
        <f t="shared" ref="K1057" si="293">SUM(L1057:O1057)</f>
        <v>13940328.640000001</v>
      </c>
      <c r="L1057" s="187">
        <v>0</v>
      </c>
      <c r="M1057" s="187">
        <v>0</v>
      </c>
      <c r="N1057" s="187">
        <v>0</v>
      </c>
      <c r="O1057" s="39">
        <f>'[1]Прод. прилож (2)'!$D$295</f>
        <v>13940328.640000001</v>
      </c>
      <c r="P1057" s="187">
        <f t="shared" ref="P1057" si="294">K1057/H1057</f>
        <v>8627.2417860568748</v>
      </c>
      <c r="Q1057" s="41">
        <v>9673</v>
      </c>
      <c r="R1057" s="57" t="s">
        <v>33</v>
      </c>
      <c r="S1057" s="137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5"/>
      <c r="DA1057" s="15"/>
      <c r="DB1057" s="15"/>
      <c r="DC1057" s="15"/>
      <c r="DD1057" s="15"/>
      <c r="DE1057" s="15"/>
      <c r="DF1057" s="15"/>
      <c r="DG1057" s="15"/>
      <c r="DH1057" s="15"/>
      <c r="DI1057" s="15"/>
      <c r="DJ1057" s="15"/>
      <c r="DK1057" s="15"/>
      <c r="DL1057" s="15"/>
      <c r="DM1057" s="15"/>
      <c r="DN1057" s="15"/>
      <c r="DO1057" s="15"/>
      <c r="DP1057" s="15"/>
      <c r="DQ1057" s="15"/>
      <c r="DR1057" s="15"/>
      <c r="DS1057" s="15"/>
      <c r="DT1057" s="15"/>
      <c r="DU1057" s="15"/>
      <c r="DV1057" s="15"/>
      <c r="DW1057" s="15"/>
      <c r="DX1057" s="15"/>
      <c r="DY1057" s="15"/>
      <c r="DZ1057" s="15"/>
      <c r="EA1057" s="15"/>
      <c r="EB1057" s="15"/>
      <c r="EC1057" s="15"/>
      <c r="ED1057" s="15"/>
      <c r="EE1057" s="15"/>
      <c r="EF1057" s="15"/>
      <c r="EG1057" s="15"/>
      <c r="EH1057" s="15"/>
      <c r="EI1057" s="15"/>
      <c r="EJ1057" s="15"/>
      <c r="EK1057" s="15"/>
      <c r="EL1057" s="15"/>
      <c r="EM1057" s="15"/>
      <c r="EN1057" s="15"/>
      <c r="EO1057" s="15"/>
      <c r="EP1057" s="15"/>
      <c r="EQ1057" s="15"/>
      <c r="ER1057" s="15"/>
      <c r="ES1057" s="15"/>
      <c r="ET1057" s="15"/>
      <c r="EU1057" s="15"/>
      <c r="EV1057" s="15"/>
      <c r="EW1057" s="15"/>
      <c r="EX1057" s="15"/>
      <c r="EY1057" s="15"/>
      <c r="EZ1057" s="15"/>
      <c r="FA1057" s="15"/>
      <c r="FB1057" s="15"/>
      <c r="FC1057" s="15"/>
      <c r="FD1057" s="15"/>
      <c r="FE1057" s="15"/>
      <c r="FF1057" s="15"/>
      <c r="FG1057" s="15"/>
      <c r="FH1057" s="15"/>
      <c r="FI1057" s="15"/>
      <c r="FJ1057" s="15"/>
      <c r="FK1057" s="15"/>
      <c r="FL1057" s="15"/>
      <c r="FM1057" s="15"/>
      <c r="FN1057" s="15"/>
      <c r="FO1057" s="15"/>
      <c r="FP1057" s="15"/>
      <c r="FQ1057" s="15"/>
      <c r="FR1057" s="15"/>
      <c r="FS1057" s="15"/>
      <c r="FT1057" s="15"/>
      <c r="FU1057" s="15"/>
      <c r="FV1057" s="15"/>
      <c r="FW1057" s="15"/>
      <c r="FX1057" s="15"/>
      <c r="FY1057" s="15"/>
      <c r="FZ1057" s="15"/>
      <c r="GA1057" s="15"/>
      <c r="GB1057" s="15"/>
      <c r="GC1057" s="15"/>
      <c r="GD1057" s="15"/>
      <c r="GE1057" s="15"/>
      <c r="GF1057" s="15"/>
      <c r="GG1057" s="15"/>
      <c r="GH1057" s="15"/>
      <c r="GI1057" s="15"/>
      <c r="GJ1057" s="15"/>
      <c r="GK1057" s="15"/>
      <c r="GL1057" s="15"/>
      <c r="GM1057" s="15"/>
      <c r="GN1057" s="15"/>
      <c r="GO1057" s="15"/>
      <c r="GP1057" s="15"/>
      <c r="GQ1057" s="15"/>
      <c r="GR1057" s="15"/>
      <c r="GS1057" s="15"/>
      <c r="GT1057" s="15"/>
      <c r="GU1057" s="15"/>
      <c r="GV1057" s="15"/>
      <c r="GW1057" s="15"/>
      <c r="GX1057" s="15"/>
      <c r="GY1057" s="15"/>
    </row>
    <row r="1058" spans="1:207" s="113" customFormat="1" ht="30" customHeight="1" x14ac:dyDescent="0.25">
      <c r="A1058" s="356"/>
      <c r="B1058" s="328"/>
      <c r="C1058" s="316"/>
      <c r="D1058" s="316"/>
      <c r="E1058" s="316"/>
      <c r="F1058" s="318"/>
      <c r="G1058" s="318"/>
      <c r="H1058" s="320"/>
      <c r="I1058" s="312"/>
      <c r="J1058" s="320"/>
      <c r="K1058" s="231">
        <f t="shared" si="282"/>
        <v>375262.57</v>
      </c>
      <c r="L1058" s="187">
        <v>0</v>
      </c>
      <c r="M1058" s="187">
        <v>0</v>
      </c>
      <c r="N1058" s="187">
        <v>0</v>
      </c>
      <c r="O1058" s="39">
        <f>'[1]Прод. прилож (2)'!$D$856</f>
        <v>375262.57</v>
      </c>
      <c r="P1058" s="187">
        <f>K1058/H1057</f>
        <v>232.23849367206117</v>
      </c>
      <c r="Q1058" s="41">
        <v>9673</v>
      </c>
      <c r="R1058" s="57" t="s">
        <v>34</v>
      </c>
      <c r="S1058" s="46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5"/>
      <c r="DA1058" s="15"/>
      <c r="DB1058" s="15"/>
      <c r="DC1058" s="15"/>
      <c r="DD1058" s="15"/>
      <c r="DE1058" s="15"/>
      <c r="DF1058" s="15"/>
      <c r="DG1058" s="15"/>
      <c r="DH1058" s="15"/>
      <c r="DI1058" s="15"/>
      <c r="DJ1058" s="15"/>
      <c r="DK1058" s="15"/>
      <c r="DL1058" s="15"/>
      <c r="DM1058" s="15"/>
      <c r="DN1058" s="15"/>
      <c r="DO1058" s="15"/>
      <c r="DP1058" s="15"/>
      <c r="DQ1058" s="15"/>
      <c r="DR1058" s="15"/>
      <c r="DS1058" s="15"/>
      <c r="DT1058" s="15"/>
      <c r="DU1058" s="15"/>
      <c r="DV1058" s="15"/>
      <c r="DW1058" s="15"/>
      <c r="DX1058" s="15"/>
      <c r="DY1058" s="15"/>
      <c r="DZ1058" s="15"/>
      <c r="EA1058" s="15"/>
      <c r="EB1058" s="15"/>
      <c r="EC1058" s="15"/>
      <c r="ED1058" s="15"/>
      <c r="EE1058" s="15"/>
      <c r="EF1058" s="15"/>
      <c r="EG1058" s="15"/>
      <c r="EH1058" s="15"/>
      <c r="EI1058" s="15"/>
      <c r="EJ1058" s="15"/>
      <c r="EK1058" s="15"/>
      <c r="EL1058" s="15"/>
      <c r="EM1058" s="15"/>
      <c r="EN1058" s="15"/>
      <c r="EO1058" s="15"/>
      <c r="EP1058" s="15"/>
      <c r="EQ1058" s="15"/>
      <c r="ER1058" s="15"/>
      <c r="ES1058" s="15"/>
      <c r="ET1058" s="15"/>
      <c r="EU1058" s="15"/>
      <c r="EV1058" s="15"/>
      <c r="EW1058" s="15"/>
      <c r="EX1058" s="15"/>
      <c r="EY1058" s="15"/>
      <c r="EZ1058" s="15"/>
      <c r="FA1058" s="15"/>
      <c r="FB1058" s="15"/>
      <c r="FC1058" s="15"/>
      <c r="FD1058" s="15"/>
      <c r="FE1058" s="15"/>
      <c r="FF1058" s="15"/>
      <c r="FG1058" s="15"/>
      <c r="FH1058" s="15"/>
      <c r="FI1058" s="15"/>
      <c r="FJ1058" s="15"/>
      <c r="FK1058" s="15"/>
      <c r="FL1058" s="15"/>
      <c r="FM1058" s="15"/>
      <c r="FN1058" s="15"/>
      <c r="FO1058" s="15"/>
      <c r="FP1058" s="15"/>
      <c r="FQ1058" s="15"/>
      <c r="FR1058" s="15"/>
      <c r="FS1058" s="15"/>
      <c r="FT1058" s="15"/>
      <c r="FU1058" s="15"/>
      <c r="FV1058" s="15"/>
      <c r="FW1058" s="15"/>
      <c r="FX1058" s="15"/>
      <c r="FY1058" s="15"/>
      <c r="FZ1058" s="15"/>
      <c r="GA1058" s="15"/>
      <c r="GB1058" s="15"/>
      <c r="GC1058" s="15"/>
      <c r="GD1058" s="15"/>
      <c r="GE1058" s="15"/>
      <c r="GF1058" s="15"/>
      <c r="GG1058" s="15"/>
      <c r="GH1058" s="15"/>
      <c r="GI1058" s="15"/>
      <c r="GJ1058" s="15"/>
      <c r="GK1058" s="15"/>
      <c r="GL1058" s="15"/>
      <c r="GM1058" s="15"/>
      <c r="GN1058" s="15"/>
      <c r="GO1058" s="15"/>
      <c r="GP1058" s="15"/>
      <c r="GQ1058" s="15"/>
      <c r="GR1058" s="15"/>
      <c r="GS1058" s="15"/>
      <c r="GT1058" s="15"/>
      <c r="GU1058" s="15"/>
      <c r="GV1058" s="15"/>
      <c r="GW1058" s="15"/>
      <c r="GX1058" s="15"/>
      <c r="GY1058" s="15"/>
    </row>
    <row r="1059" spans="1:207" s="113" customFormat="1" ht="30" customHeight="1" x14ac:dyDescent="0.25">
      <c r="A1059" s="228">
        <v>821</v>
      </c>
      <c r="B1059" s="78" t="s">
        <v>456</v>
      </c>
      <c r="C1059" s="47">
        <v>1941</v>
      </c>
      <c r="D1059" s="229" t="s">
        <v>141</v>
      </c>
      <c r="E1059" s="229" t="s">
        <v>16</v>
      </c>
      <c r="F1059" s="26">
        <v>4</v>
      </c>
      <c r="G1059" s="26">
        <v>3</v>
      </c>
      <c r="H1059" s="39">
        <v>4266.6899999999996</v>
      </c>
      <c r="I1059" s="116">
        <v>477.1</v>
      </c>
      <c r="J1059" s="279">
        <v>2200.19</v>
      </c>
      <c r="K1059" s="231">
        <f t="shared" si="282"/>
        <v>39928.99</v>
      </c>
      <c r="L1059" s="187">
        <v>0</v>
      </c>
      <c r="M1059" s="187">
        <v>0</v>
      </c>
      <c r="N1059" s="187">
        <v>0</v>
      </c>
      <c r="O1059" s="39">
        <f>'[1]Прод. прилож (2)'!$D$857</f>
        <v>39928.99</v>
      </c>
      <c r="P1059" s="187">
        <f t="shared" si="287"/>
        <v>9.3583058530148673</v>
      </c>
      <c r="Q1059" s="41">
        <v>9673</v>
      </c>
      <c r="R1059" s="57" t="s">
        <v>34</v>
      </c>
      <c r="S1059" s="46"/>
      <c r="T1059" s="15"/>
      <c r="U1059" s="15"/>
    </row>
    <row r="1060" spans="1:207" s="87" customFormat="1" ht="30" customHeight="1" x14ac:dyDescent="0.25">
      <c r="A1060" s="228">
        <v>822</v>
      </c>
      <c r="B1060" s="78" t="s">
        <v>1091</v>
      </c>
      <c r="C1060" s="184">
        <v>1960</v>
      </c>
      <c r="D1060" s="229" t="s">
        <v>141</v>
      </c>
      <c r="E1060" s="229" t="s">
        <v>16</v>
      </c>
      <c r="F1060" s="230">
        <v>5</v>
      </c>
      <c r="G1060" s="230">
        <v>9</v>
      </c>
      <c r="H1060" s="41">
        <v>10097.799999999999</v>
      </c>
      <c r="I1060" s="279">
        <v>1803.7</v>
      </c>
      <c r="J1060" s="279">
        <v>7275.2</v>
      </c>
      <c r="K1060" s="231">
        <f t="shared" ref="K1060" si="295">SUM(L1060:O1060)</f>
        <v>19310156.620000001</v>
      </c>
      <c r="L1060" s="39">
        <v>0</v>
      </c>
      <c r="M1060" s="39">
        <v>0</v>
      </c>
      <c r="N1060" s="39">
        <v>0</v>
      </c>
      <c r="O1060" s="187">
        <f>'[1]Прод. прилож (2)'!$D$296</f>
        <v>19310156.620000001</v>
      </c>
      <c r="P1060" s="41">
        <f t="shared" si="287"/>
        <v>1912.3132385272042</v>
      </c>
      <c r="Q1060" s="231">
        <v>9673</v>
      </c>
      <c r="R1060" s="45" t="s">
        <v>33</v>
      </c>
      <c r="S1060" s="143"/>
    </row>
    <row r="1061" spans="1:207" s="113" customFormat="1" ht="30" customHeight="1" x14ac:dyDescent="0.25">
      <c r="A1061" s="329">
        <v>823</v>
      </c>
      <c r="B1061" s="327" t="s">
        <v>457</v>
      </c>
      <c r="C1061" s="357">
        <v>1962</v>
      </c>
      <c r="D1061" s="315" t="s">
        <v>141</v>
      </c>
      <c r="E1061" s="357" t="s">
        <v>16</v>
      </c>
      <c r="F1061" s="317">
        <v>5</v>
      </c>
      <c r="G1061" s="317">
        <v>4</v>
      </c>
      <c r="H1061" s="319">
        <v>5192.91</v>
      </c>
      <c r="I1061" s="311">
        <v>404.4</v>
      </c>
      <c r="J1061" s="335">
        <v>3006.79</v>
      </c>
      <c r="K1061" s="231">
        <f t="shared" ref="K1061" si="296">SUM(L1061:O1061)</f>
        <v>323467.87</v>
      </c>
      <c r="L1061" s="187">
        <v>0</v>
      </c>
      <c r="M1061" s="187">
        <v>0</v>
      </c>
      <c r="N1061" s="187">
        <v>0</v>
      </c>
      <c r="O1061" s="39">
        <f>'[1]Прод. прилож (2)'!$D$297</f>
        <v>323467.87</v>
      </c>
      <c r="P1061" s="187">
        <f t="shared" ref="P1061" si="297">K1061/H1061</f>
        <v>62.29029003006022</v>
      </c>
      <c r="Q1061" s="41">
        <v>9673</v>
      </c>
      <c r="R1061" s="57" t="s">
        <v>33</v>
      </c>
      <c r="S1061" s="137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5"/>
      <c r="CY1061" s="15"/>
      <c r="CZ1061" s="15"/>
      <c r="DA1061" s="15"/>
      <c r="DB1061" s="15"/>
      <c r="DC1061" s="15"/>
      <c r="DD1061" s="15"/>
      <c r="DE1061" s="15"/>
      <c r="DF1061" s="15"/>
      <c r="DG1061" s="15"/>
      <c r="DH1061" s="15"/>
      <c r="DI1061" s="15"/>
      <c r="DJ1061" s="15"/>
      <c r="DK1061" s="15"/>
      <c r="DL1061" s="15"/>
      <c r="DM1061" s="15"/>
      <c r="DN1061" s="15"/>
      <c r="DO1061" s="15"/>
      <c r="DP1061" s="15"/>
      <c r="DQ1061" s="15"/>
      <c r="DR1061" s="15"/>
      <c r="DS1061" s="15"/>
      <c r="DT1061" s="15"/>
      <c r="DU1061" s="15"/>
      <c r="DV1061" s="15"/>
      <c r="DW1061" s="15"/>
      <c r="DX1061" s="15"/>
      <c r="DY1061" s="15"/>
      <c r="DZ1061" s="15"/>
      <c r="EA1061" s="15"/>
      <c r="EB1061" s="15"/>
      <c r="EC1061" s="15"/>
      <c r="ED1061" s="15"/>
      <c r="EE1061" s="15"/>
      <c r="EF1061" s="15"/>
      <c r="EG1061" s="15"/>
      <c r="EH1061" s="15"/>
      <c r="EI1061" s="15"/>
      <c r="EJ1061" s="15"/>
      <c r="EK1061" s="15"/>
      <c r="EL1061" s="15"/>
      <c r="EM1061" s="15"/>
      <c r="EN1061" s="15"/>
      <c r="EO1061" s="15"/>
      <c r="EP1061" s="15"/>
      <c r="EQ1061" s="15"/>
      <c r="ER1061" s="15"/>
      <c r="ES1061" s="15"/>
      <c r="ET1061" s="15"/>
      <c r="EU1061" s="15"/>
      <c r="EV1061" s="15"/>
      <c r="EW1061" s="15"/>
      <c r="EX1061" s="15"/>
      <c r="EY1061" s="15"/>
      <c r="EZ1061" s="15"/>
      <c r="FA1061" s="15"/>
      <c r="FB1061" s="15"/>
      <c r="FC1061" s="15"/>
      <c r="FD1061" s="15"/>
      <c r="FE1061" s="15"/>
      <c r="FF1061" s="15"/>
      <c r="FG1061" s="15"/>
      <c r="FH1061" s="15"/>
      <c r="FI1061" s="15"/>
      <c r="FJ1061" s="15"/>
      <c r="FK1061" s="15"/>
      <c r="FL1061" s="15"/>
      <c r="FM1061" s="15"/>
      <c r="FN1061" s="15"/>
      <c r="FO1061" s="15"/>
      <c r="FP1061" s="15"/>
      <c r="FQ1061" s="15"/>
      <c r="FR1061" s="15"/>
      <c r="FS1061" s="15"/>
      <c r="FT1061" s="15"/>
      <c r="FU1061" s="15"/>
      <c r="FV1061" s="15"/>
      <c r="FW1061" s="15"/>
      <c r="FX1061" s="15"/>
      <c r="FY1061" s="15"/>
      <c r="FZ1061" s="15"/>
      <c r="GA1061" s="15"/>
      <c r="GB1061" s="15"/>
      <c r="GC1061" s="15"/>
      <c r="GD1061" s="15"/>
      <c r="GE1061" s="15"/>
      <c r="GF1061" s="15"/>
      <c r="GG1061" s="15"/>
      <c r="GH1061" s="15"/>
      <c r="GI1061" s="15"/>
      <c r="GJ1061" s="15"/>
      <c r="GK1061" s="15"/>
      <c r="GL1061" s="15"/>
      <c r="GM1061" s="15"/>
      <c r="GN1061" s="15"/>
      <c r="GO1061" s="15"/>
      <c r="GP1061" s="15"/>
      <c r="GQ1061" s="15"/>
      <c r="GR1061" s="15"/>
      <c r="GS1061" s="15"/>
      <c r="GT1061" s="15"/>
      <c r="GU1061" s="15"/>
      <c r="GV1061" s="15"/>
      <c r="GW1061" s="15"/>
      <c r="GX1061" s="15"/>
      <c r="GY1061" s="15"/>
    </row>
    <row r="1062" spans="1:207" s="113" customFormat="1" ht="30" customHeight="1" x14ac:dyDescent="0.25">
      <c r="A1062" s="330"/>
      <c r="B1062" s="328"/>
      <c r="C1062" s="358"/>
      <c r="D1062" s="316"/>
      <c r="E1062" s="358"/>
      <c r="F1062" s="318"/>
      <c r="G1062" s="318"/>
      <c r="H1062" s="320"/>
      <c r="I1062" s="312"/>
      <c r="J1062" s="334"/>
      <c r="K1062" s="231">
        <f t="shared" si="282"/>
        <v>6505950.3000000007</v>
      </c>
      <c r="L1062" s="187">
        <v>0</v>
      </c>
      <c r="M1062" s="187">
        <v>0</v>
      </c>
      <c r="N1062" s="187">
        <v>0</v>
      </c>
      <c r="O1062" s="39">
        <f>'[1]Прод. прилож (2)'!$D$858</f>
        <v>6505950.3000000007</v>
      </c>
      <c r="P1062" s="187">
        <f>K1062/H1061</f>
        <v>1252.8525046650145</v>
      </c>
      <c r="Q1062" s="41">
        <v>9673</v>
      </c>
      <c r="R1062" s="57" t="s">
        <v>34</v>
      </c>
      <c r="S1062" s="137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5"/>
      <c r="CY1062" s="15"/>
      <c r="CZ1062" s="15"/>
      <c r="DA1062" s="15"/>
      <c r="DB1062" s="15"/>
      <c r="DC1062" s="15"/>
      <c r="DD1062" s="15"/>
      <c r="DE1062" s="15"/>
      <c r="DF1062" s="15"/>
      <c r="DG1062" s="15"/>
      <c r="DH1062" s="15"/>
      <c r="DI1062" s="15"/>
      <c r="DJ1062" s="15"/>
      <c r="DK1062" s="15"/>
      <c r="DL1062" s="15"/>
      <c r="DM1062" s="15"/>
      <c r="DN1062" s="15"/>
      <c r="DO1062" s="15"/>
      <c r="DP1062" s="15"/>
      <c r="DQ1062" s="15"/>
      <c r="DR1062" s="15"/>
      <c r="DS1062" s="15"/>
      <c r="DT1062" s="15"/>
      <c r="DU1062" s="15"/>
      <c r="DV1062" s="15"/>
      <c r="DW1062" s="15"/>
      <c r="DX1062" s="15"/>
      <c r="DY1062" s="15"/>
      <c r="DZ1062" s="15"/>
      <c r="EA1062" s="15"/>
      <c r="EB1062" s="15"/>
      <c r="EC1062" s="15"/>
      <c r="ED1062" s="15"/>
      <c r="EE1062" s="15"/>
      <c r="EF1062" s="15"/>
      <c r="EG1062" s="15"/>
      <c r="EH1062" s="15"/>
      <c r="EI1062" s="15"/>
      <c r="EJ1062" s="15"/>
      <c r="EK1062" s="15"/>
      <c r="EL1062" s="15"/>
      <c r="EM1062" s="15"/>
      <c r="EN1062" s="15"/>
      <c r="EO1062" s="15"/>
      <c r="EP1062" s="15"/>
      <c r="EQ1062" s="15"/>
      <c r="ER1062" s="15"/>
      <c r="ES1062" s="15"/>
      <c r="ET1062" s="15"/>
      <c r="EU1062" s="15"/>
      <c r="EV1062" s="15"/>
      <c r="EW1062" s="15"/>
      <c r="EX1062" s="15"/>
      <c r="EY1062" s="15"/>
      <c r="EZ1062" s="15"/>
      <c r="FA1062" s="15"/>
      <c r="FB1062" s="15"/>
      <c r="FC1062" s="15"/>
      <c r="FD1062" s="15"/>
      <c r="FE1062" s="15"/>
      <c r="FF1062" s="15"/>
      <c r="FG1062" s="15"/>
      <c r="FH1062" s="15"/>
      <c r="FI1062" s="15"/>
      <c r="FJ1062" s="15"/>
      <c r="FK1062" s="15"/>
      <c r="FL1062" s="15"/>
      <c r="FM1062" s="15"/>
      <c r="FN1062" s="15"/>
      <c r="FO1062" s="15"/>
      <c r="FP1062" s="15"/>
      <c r="FQ1062" s="15"/>
      <c r="FR1062" s="15"/>
      <c r="FS1062" s="15"/>
      <c r="FT1062" s="15"/>
      <c r="FU1062" s="15"/>
      <c r="FV1062" s="15"/>
      <c r="FW1062" s="15"/>
      <c r="FX1062" s="15"/>
      <c r="FY1062" s="15"/>
      <c r="FZ1062" s="15"/>
      <c r="GA1062" s="15"/>
      <c r="GB1062" s="15"/>
      <c r="GC1062" s="15"/>
      <c r="GD1062" s="15"/>
      <c r="GE1062" s="15"/>
      <c r="GF1062" s="15"/>
      <c r="GG1062" s="15"/>
      <c r="GH1062" s="15"/>
      <c r="GI1062" s="15"/>
      <c r="GJ1062" s="15"/>
      <c r="GK1062" s="15"/>
      <c r="GL1062" s="15"/>
      <c r="GM1062" s="15"/>
      <c r="GN1062" s="15"/>
      <c r="GO1062" s="15"/>
      <c r="GP1062" s="15"/>
      <c r="GQ1062" s="15"/>
      <c r="GR1062" s="15"/>
      <c r="GS1062" s="15"/>
      <c r="GT1062" s="15"/>
      <c r="GU1062" s="15"/>
      <c r="GV1062" s="15"/>
      <c r="GW1062" s="15"/>
      <c r="GX1062" s="15"/>
      <c r="GY1062" s="15"/>
    </row>
    <row r="1063" spans="1:207" s="113" customFormat="1" ht="30" customHeight="1" x14ac:dyDescent="0.25">
      <c r="A1063" s="228">
        <v>824</v>
      </c>
      <c r="B1063" s="78" t="s">
        <v>458</v>
      </c>
      <c r="C1063" s="47">
        <v>1962</v>
      </c>
      <c r="D1063" s="229" t="s">
        <v>141</v>
      </c>
      <c r="E1063" s="47" t="s">
        <v>16</v>
      </c>
      <c r="F1063" s="26">
        <v>2</v>
      </c>
      <c r="G1063" s="26">
        <v>1</v>
      </c>
      <c r="H1063" s="39">
        <v>276.39999999999998</v>
      </c>
      <c r="I1063" s="116">
        <v>0</v>
      </c>
      <c r="J1063" s="279">
        <v>276.39999999999998</v>
      </c>
      <c r="K1063" s="231">
        <f t="shared" si="282"/>
        <v>1956875</v>
      </c>
      <c r="L1063" s="187">
        <v>0</v>
      </c>
      <c r="M1063" s="187">
        <v>0</v>
      </c>
      <c r="N1063" s="187">
        <v>0</v>
      </c>
      <c r="O1063" s="39">
        <f>'[1]Прод. прилож (2)'!$D$298</f>
        <v>1956875</v>
      </c>
      <c r="P1063" s="187">
        <f t="shared" si="287"/>
        <v>7079.8661360347332</v>
      </c>
      <c r="Q1063" s="41">
        <v>9673</v>
      </c>
      <c r="R1063" s="57" t="s">
        <v>33</v>
      </c>
      <c r="S1063" s="137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5"/>
      <c r="CY1063" s="15"/>
      <c r="CZ1063" s="15"/>
      <c r="DA1063" s="15"/>
      <c r="DB1063" s="15"/>
      <c r="DC1063" s="15"/>
      <c r="DD1063" s="15"/>
      <c r="DE1063" s="15"/>
      <c r="DF1063" s="15"/>
      <c r="DG1063" s="15"/>
      <c r="DH1063" s="15"/>
      <c r="DI1063" s="15"/>
      <c r="DJ1063" s="15"/>
      <c r="DK1063" s="15"/>
      <c r="DL1063" s="15"/>
      <c r="DM1063" s="15"/>
      <c r="DN1063" s="15"/>
      <c r="DO1063" s="15"/>
      <c r="DP1063" s="15"/>
      <c r="DQ1063" s="15"/>
      <c r="DR1063" s="15"/>
      <c r="DS1063" s="15"/>
      <c r="DT1063" s="15"/>
      <c r="DU1063" s="15"/>
      <c r="DV1063" s="15"/>
      <c r="DW1063" s="15"/>
      <c r="DX1063" s="15"/>
      <c r="DY1063" s="15"/>
      <c r="DZ1063" s="15"/>
      <c r="EA1063" s="15"/>
      <c r="EB1063" s="15"/>
      <c r="EC1063" s="15"/>
      <c r="ED1063" s="15"/>
      <c r="EE1063" s="15"/>
      <c r="EF1063" s="15"/>
      <c r="EG1063" s="15"/>
      <c r="EH1063" s="15"/>
      <c r="EI1063" s="15"/>
      <c r="EJ1063" s="15"/>
      <c r="EK1063" s="15"/>
      <c r="EL1063" s="15"/>
      <c r="EM1063" s="15"/>
      <c r="EN1063" s="15"/>
      <c r="EO1063" s="15"/>
      <c r="EP1063" s="15"/>
      <c r="EQ1063" s="15"/>
      <c r="ER1063" s="15"/>
      <c r="ES1063" s="15"/>
      <c r="ET1063" s="15"/>
      <c r="EU1063" s="15"/>
      <c r="EV1063" s="15"/>
      <c r="EW1063" s="15"/>
      <c r="EX1063" s="15"/>
      <c r="EY1063" s="15"/>
      <c r="EZ1063" s="15"/>
      <c r="FA1063" s="15"/>
      <c r="FB1063" s="15"/>
      <c r="FC1063" s="15"/>
      <c r="FD1063" s="15"/>
      <c r="FE1063" s="15"/>
      <c r="FF1063" s="15"/>
      <c r="FG1063" s="15"/>
      <c r="FH1063" s="15"/>
      <c r="FI1063" s="15"/>
      <c r="FJ1063" s="15"/>
      <c r="FK1063" s="15"/>
      <c r="FL1063" s="15"/>
      <c r="FM1063" s="15"/>
      <c r="FN1063" s="15"/>
      <c r="FO1063" s="15"/>
      <c r="FP1063" s="15"/>
      <c r="FQ1063" s="15"/>
      <c r="FR1063" s="15"/>
      <c r="FS1063" s="15"/>
      <c r="FT1063" s="15"/>
      <c r="FU1063" s="15"/>
      <c r="FV1063" s="15"/>
      <c r="FW1063" s="15"/>
      <c r="FX1063" s="15"/>
      <c r="FY1063" s="15"/>
      <c r="FZ1063" s="15"/>
      <c r="GA1063" s="15"/>
      <c r="GB1063" s="15"/>
      <c r="GC1063" s="15"/>
      <c r="GD1063" s="15"/>
      <c r="GE1063" s="15"/>
      <c r="GF1063" s="15"/>
      <c r="GG1063" s="15"/>
      <c r="GH1063" s="15"/>
      <c r="GI1063" s="15"/>
      <c r="GJ1063" s="15"/>
      <c r="GK1063" s="15"/>
      <c r="GL1063" s="15"/>
      <c r="GM1063" s="15"/>
      <c r="GN1063" s="15"/>
      <c r="GO1063" s="15"/>
      <c r="GP1063" s="15"/>
      <c r="GQ1063" s="15"/>
      <c r="GR1063" s="15"/>
      <c r="GS1063" s="15"/>
      <c r="GT1063" s="15"/>
      <c r="GU1063" s="15"/>
      <c r="GV1063" s="15"/>
      <c r="GW1063" s="15"/>
      <c r="GX1063" s="15"/>
      <c r="GY1063" s="15"/>
    </row>
    <row r="1064" spans="1:207" s="113" customFormat="1" ht="30" customHeight="1" x14ac:dyDescent="0.25">
      <c r="A1064" s="228">
        <v>825</v>
      </c>
      <c r="B1064" s="78" t="s">
        <v>459</v>
      </c>
      <c r="C1064" s="47">
        <v>1963</v>
      </c>
      <c r="D1064" s="229" t="s">
        <v>141</v>
      </c>
      <c r="E1064" s="47" t="s">
        <v>16</v>
      </c>
      <c r="F1064" s="26">
        <v>2</v>
      </c>
      <c r="G1064" s="26">
        <v>1</v>
      </c>
      <c r="H1064" s="39">
        <v>500.37</v>
      </c>
      <c r="I1064" s="116">
        <v>0</v>
      </c>
      <c r="J1064" s="279">
        <v>279.97000000000003</v>
      </c>
      <c r="K1064" s="231">
        <f t="shared" si="282"/>
        <v>1991440</v>
      </c>
      <c r="L1064" s="187">
        <v>0</v>
      </c>
      <c r="M1064" s="187">
        <v>0</v>
      </c>
      <c r="N1064" s="187">
        <v>0</v>
      </c>
      <c r="O1064" s="39">
        <f>'[1]Прод. прилож (2)'!$D$859</f>
        <v>1991440</v>
      </c>
      <c r="P1064" s="187">
        <f t="shared" si="287"/>
        <v>3979.9348482123228</v>
      </c>
      <c r="Q1064" s="41">
        <v>9673</v>
      </c>
      <c r="R1064" s="57" t="s">
        <v>34</v>
      </c>
      <c r="S1064" s="46"/>
      <c r="T1064" s="15"/>
      <c r="U1064" s="15"/>
    </row>
    <row r="1065" spans="1:207" s="113" customFormat="1" ht="30" customHeight="1" x14ac:dyDescent="0.25">
      <c r="A1065" s="228">
        <v>826</v>
      </c>
      <c r="B1065" s="78" t="s">
        <v>1157</v>
      </c>
      <c r="C1065" s="47">
        <v>1978</v>
      </c>
      <c r="D1065" s="229" t="s">
        <v>141</v>
      </c>
      <c r="E1065" s="47" t="s">
        <v>16</v>
      </c>
      <c r="F1065" s="26">
        <v>9</v>
      </c>
      <c r="G1065" s="26">
        <v>2</v>
      </c>
      <c r="H1065" s="39">
        <v>5758.93</v>
      </c>
      <c r="I1065" s="116">
        <v>0</v>
      </c>
      <c r="J1065" s="279">
        <v>5758.93</v>
      </c>
      <c r="K1065" s="231">
        <f t="shared" ref="K1065" si="298">SUM(L1065:O1065)</f>
        <v>7162561.5899999999</v>
      </c>
      <c r="L1065" s="187">
        <v>0</v>
      </c>
      <c r="M1065" s="187">
        <v>6964999.9900000002</v>
      </c>
      <c r="N1065" s="187">
        <v>0</v>
      </c>
      <c r="O1065" s="39">
        <v>197561.60000000001</v>
      </c>
      <c r="P1065" s="187">
        <f t="shared" ref="P1065" si="299">K1065/H1065</f>
        <v>1243.7313164077354</v>
      </c>
      <c r="Q1065" s="41">
        <v>9673</v>
      </c>
      <c r="R1065" s="57" t="s">
        <v>34</v>
      </c>
      <c r="S1065" s="46"/>
      <c r="T1065" s="15"/>
      <c r="U1065" s="15"/>
    </row>
    <row r="1066" spans="1:207" s="113" customFormat="1" ht="30" customHeight="1" x14ac:dyDescent="0.25">
      <c r="A1066" s="228">
        <v>827</v>
      </c>
      <c r="B1066" s="78" t="s">
        <v>885</v>
      </c>
      <c r="C1066" s="47">
        <v>1973</v>
      </c>
      <c r="D1066" s="229" t="s">
        <v>141</v>
      </c>
      <c r="E1066" s="47" t="s">
        <v>16</v>
      </c>
      <c r="F1066" s="184">
        <v>9</v>
      </c>
      <c r="G1066" s="184">
        <v>4</v>
      </c>
      <c r="H1066" s="39">
        <v>4552.6000000000004</v>
      </c>
      <c r="I1066" s="39">
        <v>109.3</v>
      </c>
      <c r="J1066" s="279">
        <v>3302.66</v>
      </c>
      <c r="K1066" s="231">
        <f t="shared" si="282"/>
        <v>104973.97</v>
      </c>
      <c r="L1066" s="187">
        <v>0</v>
      </c>
      <c r="M1066" s="187">
        <v>0</v>
      </c>
      <c r="N1066" s="187">
        <v>0</v>
      </c>
      <c r="O1066" s="39">
        <f>'[2]Прод. прилож (2)'!$D$1491</f>
        <v>104973.97</v>
      </c>
      <c r="P1066" s="187">
        <f t="shared" si="287"/>
        <v>23.058026182840575</v>
      </c>
      <c r="Q1066" s="41">
        <v>9673</v>
      </c>
      <c r="R1066" s="57" t="s">
        <v>35</v>
      </c>
      <c r="S1066" s="46"/>
      <c r="T1066" s="15"/>
      <c r="U1066" s="15"/>
    </row>
    <row r="1067" spans="1:207" s="113" customFormat="1" ht="30" customHeight="1" x14ac:dyDescent="0.25">
      <c r="A1067" s="228">
        <v>828</v>
      </c>
      <c r="B1067" s="78" t="s">
        <v>460</v>
      </c>
      <c r="C1067" s="47">
        <v>1967</v>
      </c>
      <c r="D1067" s="229" t="s">
        <v>141</v>
      </c>
      <c r="E1067" s="47" t="s">
        <v>16</v>
      </c>
      <c r="F1067" s="184">
        <v>5</v>
      </c>
      <c r="G1067" s="184">
        <v>8</v>
      </c>
      <c r="H1067" s="39">
        <v>8264.2000000000007</v>
      </c>
      <c r="I1067" s="39">
        <v>0</v>
      </c>
      <c r="J1067" s="279">
        <v>4960.7</v>
      </c>
      <c r="K1067" s="231">
        <f t="shared" si="282"/>
        <v>143245.01</v>
      </c>
      <c r="L1067" s="187">
        <v>0</v>
      </c>
      <c r="M1067" s="187">
        <v>0</v>
      </c>
      <c r="N1067" s="187">
        <v>0</v>
      </c>
      <c r="O1067" s="39">
        <f>'[2]Прод. прилож (2)'!$D$1492</f>
        <v>143245.01</v>
      </c>
      <c r="P1067" s="187">
        <f t="shared" si="287"/>
        <v>17.333197405677499</v>
      </c>
      <c r="Q1067" s="41">
        <v>9673</v>
      </c>
      <c r="R1067" s="57" t="s">
        <v>35</v>
      </c>
      <c r="S1067" s="15"/>
      <c r="T1067" s="15"/>
      <c r="U1067" s="15"/>
    </row>
    <row r="1068" spans="1:207" s="113" customFormat="1" ht="30" customHeight="1" x14ac:dyDescent="0.25">
      <c r="A1068" s="228">
        <v>829</v>
      </c>
      <c r="B1068" s="78" t="s">
        <v>1442</v>
      </c>
      <c r="C1068" s="47">
        <v>1988</v>
      </c>
      <c r="D1068" s="229"/>
      <c r="E1068" s="47" t="s">
        <v>16</v>
      </c>
      <c r="F1068" s="184">
        <v>5</v>
      </c>
      <c r="G1068" s="184">
        <v>8</v>
      </c>
      <c r="H1068" s="39">
        <v>8747.44</v>
      </c>
      <c r="I1068" s="39">
        <v>0</v>
      </c>
      <c r="J1068" s="279">
        <v>5653.8</v>
      </c>
      <c r="K1068" s="231">
        <f t="shared" ref="K1068" si="300">SUM(L1068:O1068)</f>
        <v>5073861.6500000004</v>
      </c>
      <c r="L1068" s="187">
        <v>0</v>
      </c>
      <c r="M1068" s="187">
        <v>0</v>
      </c>
      <c r="N1068" s="187">
        <v>0</v>
      </c>
      <c r="O1068" s="39">
        <f>'[2]Прод. прилож (2)'!$D$1493</f>
        <v>5073861.6500000004</v>
      </c>
      <c r="P1068" s="187">
        <f t="shared" si="287"/>
        <v>580.03960587326117</v>
      </c>
      <c r="Q1068" s="41">
        <v>9673</v>
      </c>
      <c r="R1068" s="57" t="s">
        <v>35</v>
      </c>
      <c r="S1068" s="46"/>
      <c r="T1068" s="15"/>
      <c r="U1068" s="15"/>
    </row>
    <row r="1069" spans="1:207" s="113" customFormat="1" ht="30" customHeight="1" x14ac:dyDescent="0.25">
      <c r="A1069" s="228">
        <v>830</v>
      </c>
      <c r="B1069" s="78" t="s">
        <v>461</v>
      </c>
      <c r="C1069" s="47">
        <v>1964</v>
      </c>
      <c r="D1069" s="229" t="s">
        <v>141</v>
      </c>
      <c r="E1069" s="47" t="s">
        <v>16</v>
      </c>
      <c r="F1069" s="26">
        <v>5</v>
      </c>
      <c r="G1069" s="26">
        <v>3</v>
      </c>
      <c r="H1069" s="39">
        <v>4404.8999999999996</v>
      </c>
      <c r="I1069" s="116">
        <v>657.4</v>
      </c>
      <c r="J1069" s="279">
        <v>2026.5</v>
      </c>
      <c r="K1069" s="231">
        <f t="shared" si="282"/>
        <v>78267.64</v>
      </c>
      <c r="L1069" s="187">
        <v>0</v>
      </c>
      <c r="M1069" s="187">
        <v>0</v>
      </c>
      <c r="N1069" s="187">
        <v>0</v>
      </c>
      <c r="O1069" s="39">
        <f>'[1]Прод. прилож (2)'!$D$861</f>
        <v>78267.64</v>
      </c>
      <c r="P1069" s="187">
        <f t="shared" si="287"/>
        <v>17.768312561011602</v>
      </c>
      <c r="Q1069" s="41">
        <v>9673</v>
      </c>
      <c r="R1069" s="57" t="s">
        <v>34</v>
      </c>
      <c r="S1069" s="46"/>
      <c r="T1069" s="15"/>
      <c r="U1069" s="15"/>
    </row>
    <row r="1070" spans="1:207" s="113" customFormat="1" ht="30" customHeight="1" x14ac:dyDescent="0.25">
      <c r="A1070" s="228">
        <v>831</v>
      </c>
      <c r="B1070" s="78" t="s">
        <v>462</v>
      </c>
      <c r="C1070" s="47">
        <v>1964</v>
      </c>
      <c r="D1070" s="229" t="s">
        <v>141</v>
      </c>
      <c r="E1070" s="47" t="s">
        <v>16</v>
      </c>
      <c r="F1070" s="26">
        <v>5</v>
      </c>
      <c r="G1070" s="26">
        <v>1</v>
      </c>
      <c r="H1070" s="39">
        <v>2330.54</v>
      </c>
      <c r="I1070" s="116">
        <v>0</v>
      </c>
      <c r="J1070" s="279">
        <v>1380.04</v>
      </c>
      <c r="K1070" s="231">
        <f t="shared" si="282"/>
        <v>60933.73</v>
      </c>
      <c r="L1070" s="187">
        <v>0</v>
      </c>
      <c r="M1070" s="187">
        <v>0</v>
      </c>
      <c r="N1070" s="187">
        <v>0</v>
      </c>
      <c r="O1070" s="39">
        <f>'[1]Прод. прилож (2)'!$D$862</f>
        <v>60933.73</v>
      </c>
      <c r="P1070" s="187">
        <f t="shared" si="287"/>
        <v>26.145755919229021</v>
      </c>
      <c r="Q1070" s="41">
        <v>9673</v>
      </c>
      <c r="R1070" s="57" t="s">
        <v>34</v>
      </c>
      <c r="S1070" s="46"/>
      <c r="T1070" s="15"/>
      <c r="U1070" s="15"/>
    </row>
    <row r="1071" spans="1:207" s="113" customFormat="1" ht="30" customHeight="1" x14ac:dyDescent="0.25">
      <c r="A1071" s="228">
        <v>832</v>
      </c>
      <c r="B1071" s="78" t="s">
        <v>463</v>
      </c>
      <c r="C1071" s="47">
        <v>1967</v>
      </c>
      <c r="D1071" s="229" t="s">
        <v>141</v>
      </c>
      <c r="E1071" s="47" t="s">
        <v>16</v>
      </c>
      <c r="F1071" s="184">
        <v>5</v>
      </c>
      <c r="G1071" s="184">
        <v>2</v>
      </c>
      <c r="H1071" s="39">
        <v>2580.48</v>
      </c>
      <c r="I1071" s="39">
        <v>0</v>
      </c>
      <c r="J1071" s="279">
        <v>1558.08</v>
      </c>
      <c r="K1071" s="231">
        <f t="shared" si="282"/>
        <v>41719.550000000003</v>
      </c>
      <c r="L1071" s="187">
        <v>0</v>
      </c>
      <c r="M1071" s="187">
        <v>0</v>
      </c>
      <c r="N1071" s="187">
        <v>0</v>
      </c>
      <c r="O1071" s="39">
        <f>'[2]Прод. прилож (2)'!$D$1494</f>
        <v>41719.550000000003</v>
      </c>
      <c r="P1071" s="187">
        <f t="shared" si="287"/>
        <v>16.16736033606151</v>
      </c>
      <c r="Q1071" s="41">
        <v>9673</v>
      </c>
      <c r="R1071" s="57" t="s">
        <v>35</v>
      </c>
      <c r="S1071" s="46"/>
      <c r="T1071" s="15"/>
      <c r="U1071" s="15"/>
    </row>
    <row r="1072" spans="1:207" s="113" customFormat="1" ht="30" customHeight="1" x14ac:dyDescent="0.25">
      <c r="A1072" s="228">
        <v>833</v>
      </c>
      <c r="B1072" s="78" t="s">
        <v>464</v>
      </c>
      <c r="C1072" s="47">
        <v>1967</v>
      </c>
      <c r="D1072" s="229" t="s">
        <v>141</v>
      </c>
      <c r="E1072" s="47" t="s">
        <v>16</v>
      </c>
      <c r="F1072" s="184">
        <v>5</v>
      </c>
      <c r="G1072" s="184">
        <v>2</v>
      </c>
      <c r="H1072" s="39">
        <v>2550.42</v>
      </c>
      <c r="I1072" s="39">
        <v>74.900000000000006</v>
      </c>
      <c r="J1072" s="279">
        <v>1558.52</v>
      </c>
      <c r="K1072" s="231">
        <f t="shared" si="282"/>
        <v>41719.550000000003</v>
      </c>
      <c r="L1072" s="187">
        <v>0</v>
      </c>
      <c r="M1072" s="187">
        <v>0</v>
      </c>
      <c r="N1072" s="187">
        <v>0</v>
      </c>
      <c r="O1072" s="39">
        <f>'[2]Прод. прилож (2)'!$D$1495</f>
        <v>41719.550000000003</v>
      </c>
      <c r="P1072" s="187">
        <f t="shared" si="287"/>
        <v>16.357913598544553</v>
      </c>
      <c r="Q1072" s="41">
        <v>9673</v>
      </c>
      <c r="R1072" s="57" t="s">
        <v>35</v>
      </c>
      <c r="S1072" s="46"/>
      <c r="T1072" s="15"/>
      <c r="U1072" s="15"/>
    </row>
    <row r="1073" spans="1:207" s="113" customFormat="1" ht="30" customHeight="1" x14ac:dyDescent="0.25">
      <c r="A1073" s="228">
        <v>834</v>
      </c>
      <c r="B1073" s="78" t="s">
        <v>465</v>
      </c>
      <c r="C1073" s="47">
        <v>1962</v>
      </c>
      <c r="D1073" s="229" t="s">
        <v>141</v>
      </c>
      <c r="E1073" s="47" t="s">
        <v>16</v>
      </c>
      <c r="F1073" s="26">
        <v>4</v>
      </c>
      <c r="G1073" s="26">
        <v>1</v>
      </c>
      <c r="H1073" s="39">
        <v>4633.92</v>
      </c>
      <c r="I1073" s="116">
        <v>234.32</v>
      </c>
      <c r="J1073" s="279">
        <v>1899.46</v>
      </c>
      <c r="K1073" s="231">
        <f t="shared" si="282"/>
        <v>11506605.109999999</v>
      </c>
      <c r="L1073" s="187">
        <v>0</v>
      </c>
      <c r="M1073" s="187">
        <v>0</v>
      </c>
      <c r="N1073" s="187">
        <v>0</v>
      </c>
      <c r="O1073" s="39">
        <f>'[1]Прод. прилож (2)'!$D$863</f>
        <v>11506605.109999999</v>
      </c>
      <c r="P1073" s="187">
        <f t="shared" si="287"/>
        <v>2483.1255416580343</v>
      </c>
      <c r="Q1073" s="41">
        <v>9673</v>
      </c>
      <c r="R1073" s="57" t="s">
        <v>34</v>
      </c>
      <c r="S1073" s="46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  <c r="AX1073" s="15"/>
      <c r="AY1073" s="15"/>
      <c r="AZ1073" s="15"/>
      <c r="BA1073" s="15"/>
      <c r="BB1073" s="15"/>
      <c r="BC1073" s="15"/>
      <c r="BD1073" s="15"/>
      <c r="BE1073" s="15"/>
      <c r="BF1073" s="15"/>
      <c r="BG1073" s="15"/>
      <c r="BH1073" s="15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5"/>
      <c r="CU1073" s="15"/>
      <c r="CV1073" s="15"/>
      <c r="CW1073" s="15"/>
      <c r="CX1073" s="15"/>
      <c r="CY1073" s="15"/>
      <c r="CZ1073" s="15"/>
      <c r="DA1073" s="15"/>
      <c r="DB1073" s="15"/>
      <c r="DC1073" s="15"/>
      <c r="DD1073" s="15"/>
      <c r="DE1073" s="15"/>
      <c r="DF1073" s="15"/>
      <c r="DG1073" s="15"/>
      <c r="DH1073" s="15"/>
      <c r="DI1073" s="15"/>
      <c r="DJ1073" s="15"/>
      <c r="DK1073" s="15"/>
      <c r="DL1073" s="15"/>
      <c r="DM1073" s="15"/>
      <c r="DN1073" s="15"/>
      <c r="DO1073" s="15"/>
      <c r="DP1073" s="15"/>
      <c r="DQ1073" s="15"/>
      <c r="DR1073" s="15"/>
      <c r="DS1073" s="15"/>
      <c r="DT1073" s="15"/>
      <c r="DU1073" s="15"/>
      <c r="DV1073" s="15"/>
      <c r="DW1073" s="15"/>
      <c r="DX1073" s="15"/>
      <c r="DY1073" s="15"/>
      <c r="DZ1073" s="15"/>
      <c r="EA1073" s="15"/>
      <c r="EB1073" s="15"/>
      <c r="EC1073" s="15"/>
      <c r="ED1073" s="15"/>
      <c r="EE1073" s="15"/>
      <c r="EF1073" s="15"/>
      <c r="EG1073" s="15"/>
      <c r="EH1073" s="15"/>
      <c r="EI1073" s="15"/>
      <c r="EJ1073" s="15"/>
      <c r="EK1073" s="15"/>
      <c r="EL1073" s="15"/>
      <c r="EM1073" s="15"/>
      <c r="EN1073" s="15"/>
      <c r="EO1073" s="15"/>
      <c r="EP1073" s="15"/>
      <c r="EQ1073" s="15"/>
      <c r="ER1073" s="15"/>
      <c r="ES1073" s="15"/>
      <c r="ET1073" s="15"/>
      <c r="EU1073" s="15"/>
      <c r="EV1073" s="15"/>
      <c r="EW1073" s="15"/>
      <c r="EX1073" s="15"/>
      <c r="EY1073" s="15"/>
      <c r="EZ1073" s="15"/>
      <c r="FA1073" s="15"/>
      <c r="FB1073" s="15"/>
      <c r="FC1073" s="15"/>
      <c r="FD1073" s="15"/>
      <c r="FE1073" s="15"/>
      <c r="FF1073" s="15"/>
      <c r="FG1073" s="15"/>
      <c r="FH1073" s="15"/>
      <c r="FI1073" s="15"/>
      <c r="FJ1073" s="15"/>
      <c r="FK1073" s="15"/>
      <c r="FL1073" s="15"/>
      <c r="FM1073" s="15"/>
      <c r="FN1073" s="15"/>
      <c r="FO1073" s="15"/>
      <c r="FP1073" s="15"/>
      <c r="FQ1073" s="15"/>
      <c r="FR1073" s="15"/>
      <c r="FS1073" s="15"/>
      <c r="FT1073" s="15"/>
      <c r="FU1073" s="15"/>
      <c r="FV1073" s="15"/>
      <c r="FW1073" s="15"/>
      <c r="FX1073" s="15"/>
      <c r="FY1073" s="15"/>
      <c r="FZ1073" s="15"/>
      <c r="GA1073" s="15"/>
      <c r="GB1073" s="15"/>
      <c r="GC1073" s="15"/>
      <c r="GD1073" s="15"/>
      <c r="GE1073" s="15"/>
      <c r="GF1073" s="15"/>
      <c r="GG1073" s="15"/>
      <c r="GH1073" s="15"/>
      <c r="GI1073" s="15"/>
      <c r="GJ1073" s="15"/>
      <c r="GK1073" s="15"/>
      <c r="GL1073" s="15"/>
      <c r="GM1073" s="15"/>
      <c r="GN1073" s="15"/>
      <c r="GO1073" s="15"/>
      <c r="GP1073" s="15"/>
      <c r="GQ1073" s="15"/>
      <c r="GR1073" s="15"/>
      <c r="GS1073" s="15"/>
      <c r="GT1073" s="15"/>
      <c r="GU1073" s="15"/>
      <c r="GV1073" s="15"/>
      <c r="GW1073" s="15"/>
      <c r="GX1073" s="15"/>
      <c r="GY1073" s="15"/>
    </row>
    <row r="1074" spans="1:207" s="113" customFormat="1" ht="30" customHeight="1" x14ac:dyDescent="0.25">
      <c r="A1074" s="228">
        <v>835</v>
      </c>
      <c r="B1074" s="78" t="s">
        <v>466</v>
      </c>
      <c r="C1074" s="47">
        <v>1965</v>
      </c>
      <c r="D1074" s="229" t="s">
        <v>141</v>
      </c>
      <c r="E1074" s="229" t="s">
        <v>16</v>
      </c>
      <c r="F1074" s="184">
        <v>5</v>
      </c>
      <c r="G1074" s="184">
        <v>3</v>
      </c>
      <c r="H1074" s="39">
        <v>3876.55</v>
      </c>
      <c r="I1074" s="39">
        <v>16.600000000000001</v>
      </c>
      <c r="J1074" s="279">
        <v>2539.35</v>
      </c>
      <c r="K1074" s="231">
        <f t="shared" si="282"/>
        <v>74478.67</v>
      </c>
      <c r="L1074" s="187">
        <v>0</v>
      </c>
      <c r="M1074" s="187">
        <v>0</v>
      </c>
      <c r="N1074" s="187">
        <v>0</v>
      </c>
      <c r="O1074" s="39">
        <f>'[2]Прод. прилож (2)'!$D$1500</f>
        <v>74478.67</v>
      </c>
      <c r="P1074" s="187">
        <f t="shared" si="287"/>
        <v>19.212616888728377</v>
      </c>
      <c r="Q1074" s="41">
        <v>9673</v>
      </c>
      <c r="R1074" s="57" t="s">
        <v>35</v>
      </c>
      <c r="S1074" s="46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  <c r="AX1074" s="15"/>
      <c r="AY1074" s="15"/>
      <c r="AZ1074" s="15"/>
      <c r="BA1074" s="15"/>
      <c r="BB1074" s="15"/>
      <c r="BC1074" s="15"/>
      <c r="BD1074" s="15"/>
      <c r="BE1074" s="15"/>
      <c r="BF1074" s="15"/>
      <c r="BG1074" s="15"/>
      <c r="BH1074" s="15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5"/>
      <c r="CU1074" s="15"/>
      <c r="CV1074" s="15"/>
      <c r="CW1074" s="15"/>
      <c r="CX1074" s="15"/>
      <c r="CY1074" s="15"/>
      <c r="CZ1074" s="15"/>
      <c r="DA1074" s="15"/>
      <c r="DB1074" s="15"/>
      <c r="DC1074" s="15"/>
      <c r="DD1074" s="15"/>
      <c r="DE1074" s="15"/>
      <c r="DF1074" s="15"/>
      <c r="DG1074" s="15"/>
      <c r="DH1074" s="15"/>
      <c r="DI1074" s="15"/>
      <c r="DJ1074" s="15"/>
      <c r="DK1074" s="15"/>
      <c r="DL1074" s="15"/>
      <c r="DM1074" s="15"/>
      <c r="DN1074" s="15"/>
      <c r="DO1074" s="15"/>
      <c r="DP1074" s="15"/>
      <c r="DQ1074" s="15"/>
      <c r="DR1074" s="15"/>
      <c r="DS1074" s="15"/>
      <c r="DT1074" s="15"/>
      <c r="DU1074" s="15"/>
      <c r="DV1074" s="15"/>
      <c r="DW1074" s="15"/>
      <c r="DX1074" s="15"/>
      <c r="DY1074" s="15"/>
      <c r="DZ1074" s="15"/>
      <c r="EA1074" s="15"/>
      <c r="EB1074" s="15"/>
      <c r="EC1074" s="15"/>
      <c r="ED1074" s="15"/>
      <c r="EE1074" s="15"/>
      <c r="EF1074" s="15"/>
      <c r="EG1074" s="15"/>
      <c r="EH1074" s="15"/>
      <c r="EI1074" s="15"/>
      <c r="EJ1074" s="15"/>
      <c r="EK1074" s="15"/>
      <c r="EL1074" s="15"/>
      <c r="EM1074" s="15"/>
      <c r="EN1074" s="15"/>
      <c r="EO1074" s="15"/>
      <c r="EP1074" s="15"/>
      <c r="EQ1074" s="15"/>
      <c r="ER1074" s="15"/>
      <c r="ES1074" s="15"/>
      <c r="ET1074" s="15"/>
      <c r="EU1074" s="15"/>
      <c r="EV1074" s="15"/>
      <c r="EW1074" s="15"/>
      <c r="EX1074" s="15"/>
      <c r="EY1074" s="15"/>
      <c r="EZ1074" s="15"/>
      <c r="FA1074" s="15"/>
      <c r="FB1074" s="15"/>
      <c r="FC1074" s="15"/>
      <c r="FD1074" s="15"/>
      <c r="FE1074" s="15"/>
      <c r="FF1074" s="15"/>
      <c r="FG1074" s="15"/>
      <c r="FH1074" s="15"/>
      <c r="FI1074" s="15"/>
      <c r="FJ1074" s="15"/>
      <c r="FK1074" s="15"/>
      <c r="FL1074" s="15"/>
      <c r="FM1074" s="15"/>
      <c r="FN1074" s="15"/>
      <c r="FO1074" s="15"/>
      <c r="FP1074" s="15"/>
      <c r="FQ1074" s="15"/>
      <c r="FR1074" s="15"/>
      <c r="FS1074" s="15"/>
      <c r="FT1074" s="15"/>
      <c r="FU1074" s="15"/>
      <c r="FV1074" s="15"/>
      <c r="FW1074" s="15"/>
      <c r="FX1074" s="15"/>
      <c r="FY1074" s="15"/>
      <c r="FZ1074" s="15"/>
      <c r="GA1074" s="15"/>
      <c r="GB1074" s="15"/>
      <c r="GC1074" s="15"/>
      <c r="GD1074" s="15"/>
      <c r="GE1074" s="15"/>
      <c r="GF1074" s="15"/>
      <c r="GG1074" s="15"/>
      <c r="GH1074" s="15"/>
      <c r="GI1074" s="15"/>
      <c r="GJ1074" s="15"/>
      <c r="GK1074" s="15"/>
      <c r="GL1074" s="15"/>
      <c r="GM1074" s="15"/>
      <c r="GN1074" s="15"/>
      <c r="GO1074" s="15"/>
      <c r="GP1074" s="15"/>
      <c r="GQ1074" s="15"/>
      <c r="GR1074" s="15"/>
      <c r="GS1074" s="15"/>
      <c r="GT1074" s="15"/>
      <c r="GU1074" s="15"/>
      <c r="GV1074" s="15"/>
      <c r="GW1074" s="15"/>
      <c r="GX1074" s="15"/>
      <c r="GY1074" s="15"/>
    </row>
    <row r="1075" spans="1:207" s="113" customFormat="1" ht="30" customHeight="1" x14ac:dyDescent="0.25">
      <c r="A1075" s="228">
        <v>836</v>
      </c>
      <c r="B1075" s="78" t="s">
        <v>467</v>
      </c>
      <c r="C1075" s="47">
        <v>1965</v>
      </c>
      <c r="D1075" s="229" t="s">
        <v>141</v>
      </c>
      <c r="E1075" s="229" t="s">
        <v>16</v>
      </c>
      <c r="F1075" s="184">
        <v>5</v>
      </c>
      <c r="G1075" s="184">
        <v>4</v>
      </c>
      <c r="H1075" s="39">
        <v>3491.7</v>
      </c>
      <c r="I1075" s="39">
        <v>216.1</v>
      </c>
      <c r="J1075" s="279">
        <v>3009.2</v>
      </c>
      <c r="K1075" s="231">
        <f t="shared" si="282"/>
        <v>93274.91</v>
      </c>
      <c r="L1075" s="187">
        <v>0</v>
      </c>
      <c r="M1075" s="187">
        <v>0</v>
      </c>
      <c r="N1075" s="187">
        <v>0</v>
      </c>
      <c r="O1075" s="39">
        <f>'[2]Прод. прилож (2)'!$D$1501</f>
        <v>93274.91</v>
      </c>
      <c r="P1075" s="187">
        <f t="shared" si="287"/>
        <v>26.713323023169231</v>
      </c>
      <c r="Q1075" s="41">
        <v>9673</v>
      </c>
      <c r="R1075" s="57" t="s">
        <v>35</v>
      </c>
      <c r="S1075" s="46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  <c r="AX1075" s="15"/>
      <c r="AY1075" s="15"/>
      <c r="AZ1075" s="15"/>
      <c r="BA1075" s="15"/>
      <c r="BB1075" s="15"/>
      <c r="BC1075" s="15"/>
      <c r="BD1075" s="15"/>
      <c r="BE1075" s="15"/>
      <c r="BF1075" s="15"/>
      <c r="BG1075" s="15"/>
      <c r="BH1075" s="15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5"/>
      <c r="CU1075" s="15"/>
      <c r="CV1075" s="15"/>
      <c r="CW1075" s="15"/>
      <c r="CX1075" s="15"/>
      <c r="CY1075" s="15"/>
      <c r="CZ1075" s="15"/>
      <c r="DA1075" s="15"/>
      <c r="DB1075" s="15"/>
      <c r="DC1075" s="15"/>
      <c r="DD1075" s="15"/>
      <c r="DE1075" s="15"/>
      <c r="DF1075" s="15"/>
      <c r="DG1075" s="15"/>
      <c r="DH1075" s="15"/>
      <c r="DI1075" s="15"/>
      <c r="DJ1075" s="15"/>
      <c r="DK1075" s="15"/>
      <c r="DL1075" s="15"/>
      <c r="DM1075" s="15"/>
      <c r="DN1075" s="15"/>
      <c r="DO1075" s="15"/>
      <c r="DP1075" s="15"/>
      <c r="DQ1075" s="15"/>
      <c r="DR1075" s="15"/>
      <c r="DS1075" s="15"/>
      <c r="DT1075" s="15"/>
      <c r="DU1075" s="15"/>
      <c r="DV1075" s="15"/>
      <c r="DW1075" s="15"/>
      <c r="DX1075" s="15"/>
      <c r="DY1075" s="15"/>
      <c r="DZ1075" s="15"/>
      <c r="EA1075" s="15"/>
      <c r="EB1075" s="15"/>
      <c r="EC1075" s="15"/>
      <c r="ED1075" s="15"/>
      <c r="EE1075" s="15"/>
      <c r="EF1075" s="15"/>
      <c r="EG1075" s="15"/>
      <c r="EH1075" s="15"/>
      <c r="EI1075" s="15"/>
      <c r="EJ1075" s="15"/>
      <c r="EK1075" s="15"/>
      <c r="EL1075" s="15"/>
      <c r="EM1075" s="15"/>
      <c r="EN1075" s="15"/>
      <c r="EO1075" s="15"/>
      <c r="EP1075" s="15"/>
      <c r="EQ1075" s="15"/>
      <c r="ER1075" s="15"/>
      <c r="ES1075" s="15"/>
      <c r="ET1075" s="15"/>
      <c r="EU1075" s="15"/>
      <c r="EV1075" s="15"/>
      <c r="EW1075" s="15"/>
      <c r="EX1075" s="15"/>
      <c r="EY1075" s="15"/>
      <c r="EZ1075" s="15"/>
      <c r="FA1075" s="15"/>
      <c r="FB1075" s="15"/>
      <c r="FC1075" s="15"/>
      <c r="FD1075" s="15"/>
      <c r="FE1075" s="15"/>
      <c r="FF1075" s="15"/>
      <c r="FG1075" s="15"/>
      <c r="FH1075" s="15"/>
      <c r="FI1075" s="15"/>
      <c r="FJ1075" s="15"/>
      <c r="FK1075" s="15"/>
      <c r="FL1075" s="15"/>
      <c r="FM1075" s="15"/>
      <c r="FN1075" s="15"/>
      <c r="FO1075" s="15"/>
      <c r="FP1075" s="15"/>
      <c r="FQ1075" s="15"/>
      <c r="FR1075" s="15"/>
      <c r="FS1075" s="15"/>
      <c r="FT1075" s="15"/>
      <c r="FU1075" s="15"/>
      <c r="FV1075" s="15"/>
      <c r="FW1075" s="15"/>
      <c r="FX1075" s="15"/>
      <c r="FY1075" s="15"/>
      <c r="FZ1075" s="15"/>
      <c r="GA1075" s="15"/>
      <c r="GB1075" s="15"/>
      <c r="GC1075" s="15"/>
      <c r="GD1075" s="15"/>
      <c r="GE1075" s="15"/>
      <c r="GF1075" s="15"/>
      <c r="GG1075" s="15"/>
      <c r="GH1075" s="15"/>
      <c r="GI1075" s="15"/>
      <c r="GJ1075" s="15"/>
      <c r="GK1075" s="15"/>
      <c r="GL1075" s="15"/>
      <c r="GM1075" s="15"/>
      <c r="GN1075" s="15"/>
      <c r="GO1075" s="15"/>
      <c r="GP1075" s="15"/>
      <c r="GQ1075" s="15"/>
      <c r="GR1075" s="15"/>
      <c r="GS1075" s="15"/>
      <c r="GT1075" s="15"/>
      <c r="GU1075" s="15"/>
      <c r="GV1075" s="15"/>
      <c r="GW1075" s="15"/>
      <c r="GX1075" s="15"/>
      <c r="GY1075" s="15"/>
    </row>
    <row r="1076" spans="1:207" s="114" customFormat="1" ht="30" customHeight="1" x14ac:dyDescent="0.25">
      <c r="A1076" s="329">
        <v>837</v>
      </c>
      <c r="B1076" s="327" t="s">
        <v>468</v>
      </c>
      <c r="C1076" s="357">
        <v>1964</v>
      </c>
      <c r="D1076" s="315" t="s">
        <v>141</v>
      </c>
      <c r="E1076" s="357" t="s">
        <v>16</v>
      </c>
      <c r="F1076" s="317">
        <v>5</v>
      </c>
      <c r="G1076" s="317">
        <v>4</v>
      </c>
      <c r="H1076" s="319">
        <v>5612.47</v>
      </c>
      <c r="I1076" s="335">
        <v>1089.23</v>
      </c>
      <c r="J1076" s="335">
        <v>2530</v>
      </c>
      <c r="K1076" s="224">
        <f t="shared" si="282"/>
        <v>83914.28</v>
      </c>
      <c r="L1076" s="235">
        <v>0</v>
      </c>
      <c r="M1076" s="235">
        <v>0</v>
      </c>
      <c r="N1076" s="235">
        <v>0</v>
      </c>
      <c r="O1076" s="217">
        <f>'[1]Прод. прилож (2)'!$D$864</f>
        <v>83914.28</v>
      </c>
      <c r="P1076" s="235">
        <f t="shared" si="287"/>
        <v>14.951399294784649</v>
      </c>
      <c r="Q1076" s="237">
        <v>9673</v>
      </c>
      <c r="R1076" s="259" t="s">
        <v>34</v>
      </c>
      <c r="S1076" s="164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 s="115"/>
      <c r="BR1076" s="115"/>
      <c r="BS1076" s="115"/>
      <c r="BT1076" s="115"/>
      <c r="BU1076" s="115"/>
      <c r="BV1076" s="115"/>
      <c r="BW1076" s="115"/>
      <c r="BX1076" s="115"/>
      <c r="BY1076" s="115"/>
      <c r="BZ1076" s="115"/>
      <c r="CA1076" s="115"/>
      <c r="CB1076" s="115"/>
      <c r="CC1076" s="115"/>
      <c r="CD1076" s="115"/>
      <c r="CE1076" s="115"/>
      <c r="CF1076" s="115"/>
      <c r="CG1076" s="115"/>
      <c r="CH1076" s="115"/>
      <c r="CI1076" s="115"/>
      <c r="CJ1076" s="115"/>
      <c r="CK1076" s="115"/>
      <c r="CL1076" s="115"/>
      <c r="CM1076" s="115"/>
      <c r="CN1076" s="115"/>
      <c r="CO1076" s="115"/>
      <c r="CP1076" s="115"/>
      <c r="CQ1076" s="115"/>
      <c r="CR1076" s="115"/>
      <c r="CS1076" s="115"/>
      <c r="CT1076" s="115"/>
      <c r="CU1076" s="115"/>
      <c r="CV1076" s="115"/>
      <c r="CW1076" s="115"/>
      <c r="CX1076" s="115"/>
      <c r="CY1076" s="115"/>
      <c r="CZ1076" s="115"/>
      <c r="DA1076" s="115"/>
      <c r="DB1076" s="115"/>
      <c r="DC1076" s="115"/>
      <c r="DD1076" s="115"/>
      <c r="DE1076" s="115"/>
      <c r="DF1076" s="115"/>
      <c r="DG1076" s="115"/>
      <c r="DH1076" s="115"/>
      <c r="DI1076" s="115"/>
      <c r="DJ1076" s="115"/>
      <c r="DK1076" s="115"/>
      <c r="DL1076" s="115"/>
      <c r="DM1076" s="115"/>
      <c r="DN1076" s="115"/>
      <c r="DO1076" s="115"/>
      <c r="DP1076" s="115"/>
      <c r="DQ1076" s="115"/>
      <c r="DR1076" s="115"/>
      <c r="DS1076" s="115"/>
      <c r="DT1076" s="115"/>
      <c r="DU1076" s="115"/>
      <c r="DV1076" s="115"/>
      <c r="DW1076" s="115"/>
      <c r="DX1076" s="115"/>
      <c r="DY1076" s="115"/>
      <c r="DZ1076" s="115"/>
      <c r="EA1076" s="115"/>
      <c r="EB1076" s="115"/>
      <c r="EC1076" s="115"/>
      <c r="ED1076" s="115"/>
      <c r="EE1076" s="115"/>
      <c r="EF1076" s="115"/>
      <c r="EG1076" s="115"/>
      <c r="EH1076" s="115"/>
      <c r="EI1076" s="115"/>
      <c r="EJ1076" s="115"/>
      <c r="EK1076" s="115"/>
      <c r="EL1076" s="115"/>
      <c r="EM1076" s="115"/>
      <c r="EN1076" s="115"/>
      <c r="EO1076" s="115"/>
      <c r="EP1076" s="115"/>
      <c r="EQ1076" s="115"/>
      <c r="ER1076" s="115"/>
      <c r="ES1076" s="115"/>
      <c r="ET1076" s="115"/>
      <c r="EU1076" s="115"/>
      <c r="EV1076" s="115"/>
      <c r="EW1076" s="115"/>
      <c r="EX1076" s="115"/>
      <c r="EY1076" s="115"/>
      <c r="EZ1076" s="115"/>
      <c r="FA1076" s="115"/>
      <c r="FB1076" s="115"/>
      <c r="FC1076" s="115"/>
      <c r="FD1076" s="115"/>
      <c r="FE1076" s="115"/>
      <c r="FF1076" s="115"/>
      <c r="FG1076" s="115"/>
      <c r="FH1076" s="115"/>
      <c r="FI1076" s="115"/>
      <c r="FJ1076" s="115"/>
      <c r="FK1076" s="115"/>
      <c r="FL1076" s="115"/>
      <c r="FM1076" s="115"/>
      <c r="FN1076" s="115"/>
      <c r="FO1076" s="115"/>
      <c r="FP1076" s="115"/>
      <c r="FQ1076" s="115"/>
      <c r="FR1076" s="115"/>
      <c r="FS1076" s="115"/>
      <c r="FT1076" s="115"/>
      <c r="FU1076" s="115"/>
      <c r="FV1076" s="115"/>
      <c r="FW1076" s="115"/>
      <c r="FX1076" s="115"/>
      <c r="FY1076" s="115"/>
      <c r="FZ1076" s="115"/>
      <c r="GA1076" s="115"/>
      <c r="GB1076" s="115"/>
      <c r="GC1076" s="115"/>
      <c r="GD1076" s="115"/>
      <c r="GE1076" s="115"/>
      <c r="GF1076" s="115"/>
      <c r="GG1076" s="115"/>
      <c r="GH1076" s="115"/>
      <c r="GI1076" s="115"/>
      <c r="GJ1076" s="115"/>
      <c r="GK1076" s="115"/>
      <c r="GL1076" s="115"/>
      <c r="GM1076" s="115"/>
      <c r="GN1076" s="115"/>
      <c r="GO1076" s="115"/>
      <c r="GP1076" s="115"/>
      <c r="GQ1076" s="115"/>
      <c r="GR1076" s="115"/>
      <c r="GS1076" s="115"/>
      <c r="GT1076" s="115"/>
      <c r="GU1076" s="115"/>
      <c r="GV1076" s="115"/>
      <c r="GW1076" s="115"/>
      <c r="GX1076" s="115"/>
      <c r="GY1076" s="115"/>
    </row>
    <row r="1077" spans="1:207" s="113" customFormat="1" ht="30" customHeight="1" x14ac:dyDescent="0.25">
      <c r="A1077" s="330"/>
      <c r="B1077" s="328"/>
      <c r="C1077" s="358"/>
      <c r="D1077" s="316"/>
      <c r="E1077" s="358"/>
      <c r="F1077" s="318"/>
      <c r="G1077" s="318"/>
      <c r="H1077" s="320"/>
      <c r="I1077" s="334"/>
      <c r="J1077" s="334"/>
      <c r="K1077" s="231">
        <f t="shared" si="282"/>
        <v>20789996.210000001</v>
      </c>
      <c r="L1077" s="39">
        <v>0</v>
      </c>
      <c r="M1077" s="39">
        <v>0</v>
      </c>
      <c r="N1077" s="39">
        <v>0</v>
      </c>
      <c r="O1077" s="39">
        <f>'[2]Прод. прилож (2)'!$D$1496</f>
        <v>20789996.210000001</v>
      </c>
      <c r="P1077" s="187">
        <f>K1077/H1076</f>
        <v>3704.2507505608046</v>
      </c>
      <c r="Q1077" s="41">
        <v>9673</v>
      </c>
      <c r="R1077" s="57" t="s">
        <v>35</v>
      </c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  <c r="BD1077" s="15"/>
      <c r="BE1077" s="15"/>
      <c r="BF1077" s="15"/>
      <c r="BG1077" s="15"/>
      <c r="BH1077" s="15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5"/>
      <c r="CW1077" s="15"/>
      <c r="CX1077" s="15"/>
      <c r="CY1077" s="15"/>
      <c r="CZ1077" s="15"/>
      <c r="DA1077" s="15"/>
      <c r="DB1077" s="15"/>
      <c r="DC1077" s="15"/>
      <c r="DD1077" s="15"/>
      <c r="DE1077" s="15"/>
      <c r="DF1077" s="15"/>
      <c r="DG1077" s="15"/>
      <c r="DH1077" s="15"/>
      <c r="DI1077" s="15"/>
      <c r="DJ1077" s="15"/>
      <c r="DK1077" s="15"/>
      <c r="DL1077" s="15"/>
      <c r="DM1077" s="15"/>
      <c r="DN1077" s="15"/>
      <c r="DO1077" s="15"/>
      <c r="DP1077" s="15"/>
      <c r="DQ1077" s="15"/>
      <c r="DR1077" s="15"/>
      <c r="DS1077" s="15"/>
      <c r="DT1077" s="15"/>
      <c r="DU1077" s="15"/>
      <c r="DV1077" s="15"/>
      <c r="DW1077" s="15"/>
      <c r="DX1077" s="15"/>
      <c r="DY1077" s="15"/>
      <c r="DZ1077" s="15"/>
      <c r="EA1077" s="15"/>
      <c r="EB1077" s="15"/>
      <c r="EC1077" s="15"/>
      <c r="ED1077" s="15"/>
      <c r="EE1077" s="15"/>
      <c r="EF1077" s="15"/>
      <c r="EG1077" s="15"/>
      <c r="EH1077" s="15"/>
      <c r="EI1077" s="15"/>
      <c r="EJ1077" s="15"/>
      <c r="EK1077" s="15"/>
      <c r="EL1077" s="15"/>
      <c r="EM1077" s="15"/>
      <c r="EN1077" s="15"/>
      <c r="EO1077" s="15"/>
      <c r="EP1077" s="15"/>
      <c r="EQ1077" s="15"/>
      <c r="ER1077" s="15"/>
      <c r="ES1077" s="15"/>
      <c r="ET1077" s="15"/>
      <c r="EU1077" s="15"/>
      <c r="EV1077" s="15"/>
      <c r="EW1077" s="15"/>
      <c r="EX1077" s="15"/>
      <c r="EY1077" s="15"/>
      <c r="EZ1077" s="15"/>
      <c r="FA1077" s="15"/>
      <c r="FB1077" s="15"/>
      <c r="FC1077" s="15"/>
      <c r="FD1077" s="15"/>
      <c r="FE1077" s="15"/>
      <c r="FF1077" s="15"/>
      <c r="FG1077" s="15"/>
      <c r="FH1077" s="15"/>
      <c r="FI1077" s="15"/>
      <c r="FJ1077" s="15"/>
      <c r="FK1077" s="15"/>
      <c r="FL1077" s="15"/>
      <c r="FM1077" s="15"/>
      <c r="FN1077" s="15"/>
      <c r="FO1077" s="15"/>
      <c r="FP1077" s="15"/>
      <c r="FQ1077" s="15"/>
      <c r="FR1077" s="15"/>
      <c r="FS1077" s="15"/>
      <c r="FT1077" s="15"/>
      <c r="FU1077" s="15"/>
      <c r="FV1077" s="15"/>
      <c r="FW1077" s="15"/>
      <c r="FX1077" s="15"/>
      <c r="FY1077" s="15"/>
      <c r="FZ1077" s="15"/>
      <c r="GA1077" s="15"/>
      <c r="GB1077" s="15"/>
      <c r="GC1077" s="15"/>
      <c r="GD1077" s="15"/>
      <c r="GE1077" s="15"/>
      <c r="GF1077" s="15"/>
      <c r="GG1077" s="15"/>
      <c r="GH1077" s="15"/>
      <c r="GI1077" s="15"/>
      <c r="GJ1077" s="15"/>
      <c r="GK1077" s="15"/>
      <c r="GL1077" s="15"/>
      <c r="GM1077" s="15"/>
      <c r="GN1077" s="15"/>
      <c r="GO1077" s="15"/>
      <c r="GP1077" s="15"/>
      <c r="GQ1077" s="15"/>
      <c r="GR1077" s="15"/>
      <c r="GS1077" s="15"/>
      <c r="GT1077" s="15"/>
      <c r="GU1077" s="15"/>
      <c r="GV1077" s="15"/>
      <c r="GW1077" s="15"/>
      <c r="GX1077" s="15"/>
      <c r="GY1077" s="15"/>
    </row>
    <row r="1078" spans="1:207" s="113" customFormat="1" ht="30" customHeight="1" x14ac:dyDescent="0.25">
      <c r="A1078" s="329">
        <v>838</v>
      </c>
      <c r="B1078" s="327" t="s">
        <v>469</v>
      </c>
      <c r="C1078" s="357">
        <v>1964</v>
      </c>
      <c r="D1078" s="315" t="s">
        <v>141</v>
      </c>
      <c r="E1078" s="357" t="s">
        <v>18</v>
      </c>
      <c r="F1078" s="317">
        <v>5</v>
      </c>
      <c r="G1078" s="317">
        <v>4</v>
      </c>
      <c r="H1078" s="319">
        <v>4681.83</v>
      </c>
      <c r="I1078" s="311">
        <v>0</v>
      </c>
      <c r="J1078" s="335">
        <v>3505.35</v>
      </c>
      <c r="K1078" s="231">
        <f t="shared" si="282"/>
        <v>94704.41</v>
      </c>
      <c r="L1078" s="187">
        <v>0</v>
      </c>
      <c r="M1078" s="187">
        <v>0</v>
      </c>
      <c r="N1078" s="187">
        <v>0</v>
      </c>
      <c r="O1078" s="39">
        <f>'[1]Прод. прилож (2)'!$D$865</f>
        <v>94704.41</v>
      </c>
      <c r="P1078" s="187">
        <f t="shared" si="287"/>
        <v>20.228075346605923</v>
      </c>
      <c r="Q1078" s="41">
        <v>9673</v>
      </c>
      <c r="R1078" s="57" t="s">
        <v>34</v>
      </c>
      <c r="S1078" s="46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  <c r="BD1078" s="15"/>
      <c r="BE1078" s="15"/>
      <c r="BF1078" s="15"/>
      <c r="BG1078" s="15"/>
      <c r="BH1078" s="15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5"/>
      <c r="CW1078" s="15"/>
      <c r="CX1078" s="15"/>
      <c r="CY1078" s="15"/>
      <c r="CZ1078" s="15"/>
      <c r="DA1078" s="15"/>
      <c r="DB1078" s="15"/>
      <c r="DC1078" s="15"/>
      <c r="DD1078" s="15"/>
      <c r="DE1078" s="15"/>
      <c r="DF1078" s="15"/>
      <c r="DG1078" s="15"/>
      <c r="DH1078" s="15"/>
      <c r="DI1078" s="15"/>
      <c r="DJ1078" s="15"/>
      <c r="DK1078" s="15"/>
      <c r="DL1078" s="15"/>
      <c r="DM1078" s="15"/>
      <c r="DN1078" s="15"/>
      <c r="DO1078" s="15"/>
      <c r="DP1078" s="15"/>
      <c r="DQ1078" s="15"/>
      <c r="DR1078" s="15"/>
      <c r="DS1078" s="15"/>
      <c r="DT1078" s="15"/>
      <c r="DU1078" s="15"/>
      <c r="DV1078" s="15"/>
      <c r="DW1078" s="15"/>
      <c r="DX1078" s="15"/>
      <c r="DY1078" s="15"/>
      <c r="DZ1078" s="15"/>
      <c r="EA1078" s="15"/>
      <c r="EB1078" s="15"/>
      <c r="EC1078" s="15"/>
      <c r="ED1078" s="15"/>
      <c r="EE1078" s="15"/>
      <c r="EF1078" s="15"/>
      <c r="EG1078" s="15"/>
      <c r="EH1078" s="15"/>
      <c r="EI1078" s="15"/>
      <c r="EJ1078" s="15"/>
      <c r="EK1078" s="15"/>
      <c r="EL1078" s="15"/>
      <c r="EM1078" s="15"/>
      <c r="EN1078" s="15"/>
      <c r="EO1078" s="15"/>
      <c r="EP1078" s="15"/>
      <c r="EQ1078" s="15"/>
      <c r="ER1078" s="15"/>
      <c r="ES1078" s="15"/>
      <c r="ET1078" s="15"/>
      <c r="EU1078" s="15"/>
      <c r="EV1078" s="15"/>
      <c r="EW1078" s="15"/>
      <c r="EX1078" s="15"/>
      <c r="EY1078" s="15"/>
      <c r="EZ1078" s="15"/>
      <c r="FA1078" s="15"/>
      <c r="FB1078" s="15"/>
      <c r="FC1078" s="15"/>
      <c r="FD1078" s="15"/>
      <c r="FE1078" s="15"/>
      <c r="FF1078" s="15"/>
      <c r="FG1078" s="15"/>
      <c r="FH1078" s="15"/>
      <c r="FI1078" s="15"/>
      <c r="FJ1078" s="15"/>
      <c r="FK1078" s="15"/>
      <c r="FL1078" s="15"/>
      <c r="FM1078" s="15"/>
      <c r="FN1078" s="15"/>
      <c r="FO1078" s="15"/>
      <c r="FP1078" s="15"/>
      <c r="FQ1078" s="15"/>
      <c r="FR1078" s="15"/>
      <c r="FS1078" s="15"/>
      <c r="FT1078" s="15"/>
      <c r="FU1078" s="15"/>
      <c r="FV1078" s="15"/>
      <c r="FW1078" s="15"/>
      <c r="FX1078" s="15"/>
      <c r="FY1078" s="15"/>
      <c r="FZ1078" s="15"/>
      <c r="GA1078" s="15"/>
      <c r="GB1078" s="15"/>
      <c r="GC1078" s="15"/>
      <c r="GD1078" s="15"/>
      <c r="GE1078" s="15"/>
      <c r="GF1078" s="15"/>
      <c r="GG1078" s="15"/>
      <c r="GH1078" s="15"/>
      <c r="GI1078" s="15"/>
      <c r="GJ1078" s="15"/>
      <c r="GK1078" s="15"/>
      <c r="GL1078" s="15"/>
      <c r="GM1078" s="15"/>
      <c r="GN1078" s="15"/>
      <c r="GO1078" s="15"/>
      <c r="GP1078" s="15"/>
      <c r="GQ1078" s="15"/>
      <c r="GR1078" s="15"/>
      <c r="GS1078" s="15"/>
      <c r="GT1078" s="15"/>
      <c r="GU1078" s="15"/>
      <c r="GV1078" s="15"/>
      <c r="GW1078" s="15"/>
      <c r="GX1078" s="15"/>
      <c r="GY1078" s="15"/>
    </row>
    <row r="1079" spans="1:207" s="192" customFormat="1" ht="30" customHeight="1" x14ac:dyDescent="0.25">
      <c r="A1079" s="330"/>
      <c r="B1079" s="328"/>
      <c r="C1079" s="358"/>
      <c r="D1079" s="316"/>
      <c r="E1079" s="358"/>
      <c r="F1079" s="318"/>
      <c r="G1079" s="318"/>
      <c r="H1079" s="320"/>
      <c r="I1079" s="312"/>
      <c r="J1079" s="334"/>
      <c r="K1079" s="231">
        <f t="shared" si="282"/>
        <v>4777489.7300000004</v>
      </c>
      <c r="L1079" s="39">
        <v>0</v>
      </c>
      <c r="M1079" s="39">
        <v>0</v>
      </c>
      <c r="N1079" s="39">
        <v>0</v>
      </c>
      <c r="O1079" s="39">
        <f>'[2]Прод. прилож (2)'!$D$1502</f>
        <v>4777489.7300000004</v>
      </c>
      <c r="P1079" s="187">
        <f>K1079/H1078</f>
        <v>1020.4321237635712</v>
      </c>
      <c r="Q1079" s="41">
        <v>9673</v>
      </c>
      <c r="R1079" s="57" t="s">
        <v>35</v>
      </c>
      <c r="S1079" s="193"/>
      <c r="T1079" s="193"/>
      <c r="U1079" s="193"/>
      <c r="V1079" s="193"/>
      <c r="W1079" s="193"/>
      <c r="X1079" s="193"/>
      <c r="Y1079" s="193"/>
      <c r="Z1079" s="193"/>
      <c r="AA1079" s="193"/>
      <c r="AB1079" s="193"/>
      <c r="AC1079" s="193"/>
      <c r="AD1079" s="193"/>
      <c r="AE1079" s="193"/>
      <c r="AF1079" s="193"/>
      <c r="AG1079" s="193"/>
      <c r="AH1079" s="193"/>
      <c r="AI1079" s="193"/>
      <c r="AJ1079" s="193"/>
      <c r="AK1079" s="193"/>
      <c r="AL1079" s="193"/>
      <c r="AM1079" s="193"/>
      <c r="AN1079" s="193"/>
      <c r="AO1079" s="193"/>
      <c r="AP1079" s="193"/>
      <c r="AQ1079" s="193"/>
      <c r="AR1079" s="193"/>
      <c r="AS1079" s="193"/>
      <c r="AT1079" s="193"/>
      <c r="AU1079" s="193"/>
      <c r="AV1079" s="193"/>
      <c r="AW1079" s="193"/>
      <c r="AX1079" s="193"/>
      <c r="AY1079" s="193"/>
      <c r="AZ1079" s="193"/>
      <c r="BA1079" s="193"/>
      <c r="BB1079" s="193"/>
      <c r="BC1079" s="193"/>
      <c r="BD1079" s="193"/>
      <c r="BE1079" s="193"/>
      <c r="BF1079" s="193"/>
      <c r="BG1079" s="193"/>
      <c r="BH1079" s="193"/>
      <c r="BI1079" s="193"/>
      <c r="BJ1079" s="193"/>
      <c r="BK1079" s="193"/>
      <c r="BL1079" s="193"/>
      <c r="BM1079" s="193"/>
      <c r="BN1079" s="193"/>
      <c r="BO1079" s="193"/>
      <c r="BP1079" s="193"/>
      <c r="BQ1079" s="193"/>
      <c r="BR1079" s="193"/>
      <c r="BS1079" s="193"/>
      <c r="BT1079" s="193"/>
      <c r="BU1079" s="193"/>
      <c r="BV1079" s="193"/>
      <c r="BW1079" s="193"/>
      <c r="BX1079" s="193"/>
      <c r="BY1079" s="193"/>
      <c r="BZ1079" s="193"/>
      <c r="CA1079" s="193"/>
      <c r="CB1079" s="193"/>
      <c r="CC1079" s="193"/>
      <c r="CD1079" s="193"/>
      <c r="CE1079" s="193"/>
      <c r="CF1079" s="193"/>
      <c r="CG1079" s="193"/>
      <c r="CH1079" s="193"/>
      <c r="CI1079" s="193"/>
      <c r="CJ1079" s="193"/>
      <c r="CK1079" s="193"/>
      <c r="CL1079" s="193"/>
      <c r="CM1079" s="193"/>
      <c r="CN1079" s="193"/>
      <c r="CO1079" s="193"/>
      <c r="CP1079" s="193"/>
      <c r="CQ1079" s="193"/>
      <c r="CR1079" s="193"/>
      <c r="CS1079" s="193"/>
      <c r="CT1079" s="193"/>
      <c r="CU1079" s="193"/>
      <c r="CV1079" s="193"/>
      <c r="CW1079" s="193"/>
      <c r="CX1079" s="193"/>
      <c r="CY1079" s="193"/>
      <c r="CZ1079" s="193"/>
      <c r="DA1079" s="193"/>
      <c r="DB1079" s="193"/>
      <c r="DC1079" s="193"/>
      <c r="DD1079" s="193"/>
      <c r="DE1079" s="193"/>
      <c r="DF1079" s="193"/>
      <c r="DG1079" s="193"/>
      <c r="DH1079" s="193"/>
      <c r="DI1079" s="193"/>
      <c r="DJ1079" s="193"/>
      <c r="DK1079" s="193"/>
      <c r="DL1079" s="193"/>
      <c r="DM1079" s="193"/>
      <c r="DN1079" s="193"/>
      <c r="DO1079" s="193"/>
      <c r="DP1079" s="193"/>
      <c r="DQ1079" s="193"/>
      <c r="DR1079" s="193"/>
      <c r="DS1079" s="193"/>
      <c r="DT1079" s="193"/>
      <c r="DU1079" s="193"/>
      <c r="DV1079" s="193"/>
      <c r="DW1079" s="193"/>
      <c r="DX1079" s="193"/>
      <c r="DY1079" s="193"/>
      <c r="DZ1079" s="193"/>
      <c r="EA1079" s="193"/>
      <c r="EB1079" s="193"/>
      <c r="EC1079" s="193"/>
      <c r="ED1079" s="193"/>
      <c r="EE1079" s="193"/>
      <c r="EF1079" s="193"/>
      <c r="EG1079" s="193"/>
      <c r="EH1079" s="193"/>
      <c r="EI1079" s="193"/>
      <c r="EJ1079" s="193"/>
      <c r="EK1079" s="193"/>
      <c r="EL1079" s="193"/>
      <c r="EM1079" s="193"/>
      <c r="EN1079" s="193"/>
      <c r="EO1079" s="193"/>
      <c r="EP1079" s="193"/>
      <c r="EQ1079" s="193"/>
      <c r="ER1079" s="193"/>
      <c r="ES1079" s="193"/>
      <c r="ET1079" s="193"/>
      <c r="EU1079" s="193"/>
      <c r="EV1079" s="193"/>
      <c r="EW1079" s="193"/>
      <c r="EX1079" s="193"/>
      <c r="EY1079" s="193"/>
      <c r="EZ1079" s="193"/>
      <c r="FA1079" s="193"/>
      <c r="FB1079" s="193"/>
      <c r="FC1079" s="193"/>
      <c r="FD1079" s="193"/>
      <c r="FE1079" s="193"/>
      <c r="FF1079" s="193"/>
      <c r="FG1079" s="193"/>
      <c r="FH1079" s="193"/>
      <c r="FI1079" s="193"/>
      <c r="FJ1079" s="193"/>
      <c r="FK1079" s="193"/>
      <c r="FL1079" s="193"/>
      <c r="FM1079" s="193"/>
      <c r="FN1079" s="193"/>
      <c r="FO1079" s="193"/>
      <c r="FP1079" s="193"/>
      <c r="FQ1079" s="193"/>
      <c r="FR1079" s="193"/>
      <c r="FS1079" s="193"/>
      <c r="FT1079" s="193"/>
      <c r="FU1079" s="193"/>
      <c r="FV1079" s="193"/>
      <c r="FW1079" s="193"/>
      <c r="FX1079" s="193"/>
      <c r="FY1079" s="193"/>
      <c r="FZ1079" s="193"/>
      <c r="GA1079" s="193"/>
      <c r="GB1079" s="193"/>
      <c r="GC1079" s="193"/>
      <c r="GD1079" s="193"/>
      <c r="GE1079" s="193"/>
      <c r="GF1079" s="193"/>
      <c r="GG1079" s="193"/>
      <c r="GH1079" s="193"/>
      <c r="GI1079" s="193"/>
      <c r="GJ1079" s="193"/>
      <c r="GK1079" s="193"/>
      <c r="GL1079" s="193"/>
      <c r="GM1079" s="193"/>
      <c r="GN1079" s="193"/>
      <c r="GO1079" s="193"/>
      <c r="GP1079" s="193"/>
      <c r="GQ1079" s="193"/>
      <c r="GR1079" s="193"/>
      <c r="GS1079" s="193"/>
      <c r="GT1079" s="193"/>
      <c r="GU1079" s="193"/>
      <c r="GV1079" s="193"/>
      <c r="GW1079" s="193"/>
      <c r="GX1079" s="193"/>
      <c r="GY1079" s="193"/>
    </row>
    <row r="1080" spans="1:207" s="14" customFormat="1" ht="30" customHeight="1" x14ac:dyDescent="0.25">
      <c r="A1080" s="329">
        <v>839</v>
      </c>
      <c r="B1080" s="327" t="s">
        <v>470</v>
      </c>
      <c r="C1080" s="357">
        <v>1963</v>
      </c>
      <c r="D1080" s="315" t="s">
        <v>141</v>
      </c>
      <c r="E1080" s="357" t="s">
        <v>16</v>
      </c>
      <c r="F1080" s="317">
        <v>5</v>
      </c>
      <c r="G1080" s="317">
        <v>4</v>
      </c>
      <c r="H1080" s="319">
        <v>5203.82</v>
      </c>
      <c r="I1080" s="311">
        <v>405.7</v>
      </c>
      <c r="J1080" s="335">
        <v>2797.3</v>
      </c>
      <c r="K1080" s="225">
        <f t="shared" si="282"/>
        <v>96568.81</v>
      </c>
      <c r="L1080" s="236">
        <v>0</v>
      </c>
      <c r="M1080" s="236">
        <v>0</v>
      </c>
      <c r="N1080" s="236">
        <v>0</v>
      </c>
      <c r="O1080" s="218">
        <f>'[1]Прод. прилож (2)'!$D$866</f>
        <v>96568.81</v>
      </c>
      <c r="P1080" s="236">
        <f t="shared" si="287"/>
        <v>18.557292527412557</v>
      </c>
      <c r="Q1080" s="238">
        <v>9673</v>
      </c>
      <c r="R1080" s="244" t="s">
        <v>34</v>
      </c>
    </row>
    <row r="1081" spans="1:207" s="14" customFormat="1" ht="30" customHeight="1" x14ac:dyDescent="0.25">
      <c r="A1081" s="330"/>
      <c r="B1081" s="328"/>
      <c r="C1081" s="358"/>
      <c r="D1081" s="316"/>
      <c r="E1081" s="358"/>
      <c r="F1081" s="318"/>
      <c r="G1081" s="318"/>
      <c r="H1081" s="320"/>
      <c r="I1081" s="312"/>
      <c r="J1081" s="334"/>
      <c r="K1081" s="231">
        <f t="shared" si="282"/>
        <v>209065.87</v>
      </c>
      <c r="L1081" s="39">
        <v>0</v>
      </c>
      <c r="M1081" s="39">
        <v>0</v>
      </c>
      <c r="N1081" s="39">
        <v>0</v>
      </c>
      <c r="O1081" s="39">
        <f>'[2]Прод. прилож (2)'!$D$1497</f>
        <v>209065.87</v>
      </c>
      <c r="P1081" s="187">
        <f>K1081/H1080</f>
        <v>40.175461487906965</v>
      </c>
      <c r="Q1081" s="41">
        <v>9673</v>
      </c>
      <c r="R1081" s="57" t="s">
        <v>35</v>
      </c>
    </row>
    <row r="1082" spans="1:207" s="14" customFormat="1" ht="30" customHeight="1" x14ac:dyDescent="0.25">
      <c r="A1082" s="329">
        <v>840</v>
      </c>
      <c r="B1082" s="327" t="s">
        <v>471</v>
      </c>
      <c r="C1082" s="357">
        <v>1964</v>
      </c>
      <c r="D1082" s="315" t="s">
        <v>141</v>
      </c>
      <c r="E1082" s="357" t="s">
        <v>16</v>
      </c>
      <c r="F1082" s="317">
        <v>5</v>
      </c>
      <c r="G1082" s="317">
        <v>4</v>
      </c>
      <c r="H1082" s="319">
        <v>5146.17</v>
      </c>
      <c r="I1082" s="311">
        <v>205.4</v>
      </c>
      <c r="J1082" s="335">
        <v>3119.07</v>
      </c>
      <c r="K1082" s="231">
        <f t="shared" si="282"/>
        <v>95913.52</v>
      </c>
      <c r="L1082" s="187">
        <v>0</v>
      </c>
      <c r="M1082" s="187">
        <v>0</v>
      </c>
      <c r="N1082" s="187">
        <v>0</v>
      </c>
      <c r="O1082" s="39">
        <f>'[1]Прод. прилож (2)'!$D$867</f>
        <v>95913.52</v>
      </c>
      <c r="P1082" s="187">
        <f t="shared" si="287"/>
        <v>18.637845232473861</v>
      </c>
      <c r="Q1082" s="41">
        <v>9673</v>
      </c>
      <c r="R1082" s="57" t="s">
        <v>34</v>
      </c>
      <c r="S1082" s="17"/>
      <c r="T1082" s="17"/>
    </row>
    <row r="1083" spans="1:207" s="14" customFormat="1" ht="30" customHeight="1" x14ac:dyDescent="0.25">
      <c r="A1083" s="330"/>
      <c r="B1083" s="328"/>
      <c r="C1083" s="358"/>
      <c r="D1083" s="316"/>
      <c r="E1083" s="358"/>
      <c r="F1083" s="318"/>
      <c r="G1083" s="318"/>
      <c r="H1083" s="320"/>
      <c r="I1083" s="312"/>
      <c r="J1083" s="334"/>
      <c r="K1083" s="231">
        <f t="shared" si="282"/>
        <v>202915.22</v>
      </c>
      <c r="L1083" s="217">
        <v>0</v>
      </c>
      <c r="M1083" s="217">
        <v>0</v>
      </c>
      <c r="N1083" s="217">
        <v>0</v>
      </c>
      <c r="O1083" s="39">
        <f>'[2]Прод. прилож (2)'!$D$1498</f>
        <v>202915.22</v>
      </c>
      <c r="P1083" s="187">
        <f>K1083/H1082</f>
        <v>39.430337513140842</v>
      </c>
      <c r="Q1083" s="41">
        <v>9673</v>
      </c>
      <c r="R1083" s="57" t="s">
        <v>35</v>
      </c>
      <c r="S1083" s="17"/>
      <c r="T1083" s="17"/>
    </row>
    <row r="1084" spans="1:207" s="114" customFormat="1" ht="30" customHeight="1" x14ac:dyDescent="0.25">
      <c r="A1084" s="329">
        <v>841</v>
      </c>
      <c r="B1084" s="327" t="s">
        <v>472</v>
      </c>
      <c r="C1084" s="315">
        <v>1964</v>
      </c>
      <c r="D1084" s="315" t="s">
        <v>141</v>
      </c>
      <c r="E1084" s="315" t="s">
        <v>16</v>
      </c>
      <c r="F1084" s="317">
        <v>5</v>
      </c>
      <c r="G1084" s="317">
        <v>3</v>
      </c>
      <c r="H1084" s="319">
        <v>2945.23</v>
      </c>
      <c r="I1084" s="311">
        <v>0</v>
      </c>
      <c r="J1084" s="335">
        <v>2567.13</v>
      </c>
      <c r="K1084" s="224">
        <f t="shared" si="282"/>
        <v>70630.39</v>
      </c>
      <c r="L1084" s="235">
        <v>0</v>
      </c>
      <c r="M1084" s="235">
        <v>0</v>
      </c>
      <c r="N1084" s="235">
        <v>0</v>
      </c>
      <c r="O1084" s="217">
        <f>'[1]Прод. прилож (2)'!$D$868</f>
        <v>70630.39</v>
      </c>
      <c r="P1084" s="235">
        <f t="shared" si="287"/>
        <v>23.981281597702047</v>
      </c>
      <c r="Q1084" s="237">
        <v>9673</v>
      </c>
      <c r="R1084" s="259" t="s">
        <v>34</v>
      </c>
      <c r="S1084" s="164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 s="115"/>
      <c r="BR1084" s="115"/>
      <c r="BS1084" s="115"/>
      <c r="BT1084" s="115"/>
      <c r="BU1084" s="115"/>
      <c r="BV1084" s="115"/>
      <c r="BW1084" s="115"/>
      <c r="BX1084" s="115"/>
      <c r="BY1084" s="115"/>
      <c r="BZ1084" s="115"/>
      <c r="CA1084" s="115"/>
      <c r="CB1084" s="115"/>
      <c r="CC1084" s="115"/>
      <c r="CD1084" s="115"/>
      <c r="CE1084" s="115"/>
      <c r="CF1084" s="115"/>
      <c r="CG1084" s="115"/>
      <c r="CH1084" s="115"/>
      <c r="CI1084" s="115"/>
      <c r="CJ1084" s="115"/>
      <c r="CK1084" s="115"/>
      <c r="CL1084" s="115"/>
      <c r="CM1084" s="115"/>
      <c r="CN1084" s="115"/>
      <c r="CO1084" s="115"/>
      <c r="CP1084" s="115"/>
      <c r="CQ1084" s="115"/>
      <c r="CR1084" s="115"/>
      <c r="CS1084" s="115"/>
      <c r="CT1084" s="115"/>
      <c r="CU1084" s="115"/>
      <c r="CV1084" s="115"/>
      <c r="CW1084" s="115"/>
      <c r="CX1084" s="115"/>
      <c r="CY1084" s="115"/>
      <c r="CZ1084" s="115"/>
      <c r="DA1084" s="115"/>
      <c r="DB1084" s="115"/>
      <c r="DC1084" s="115"/>
      <c r="DD1084" s="115"/>
      <c r="DE1084" s="115"/>
      <c r="DF1084" s="115"/>
      <c r="DG1084" s="115"/>
      <c r="DH1084" s="115"/>
      <c r="DI1084" s="115"/>
      <c r="DJ1084" s="115"/>
      <c r="DK1084" s="115"/>
      <c r="DL1084" s="115"/>
      <c r="DM1084" s="115"/>
      <c r="DN1084" s="115"/>
      <c r="DO1084" s="115"/>
      <c r="DP1084" s="115"/>
      <c r="DQ1084" s="115"/>
      <c r="DR1084" s="115"/>
      <c r="DS1084" s="115"/>
      <c r="DT1084" s="115"/>
      <c r="DU1084" s="115"/>
      <c r="DV1084" s="115"/>
      <c r="DW1084" s="115"/>
      <c r="DX1084" s="115"/>
      <c r="DY1084" s="115"/>
      <c r="DZ1084" s="115"/>
      <c r="EA1084" s="115"/>
      <c r="EB1084" s="115"/>
      <c r="EC1084" s="115"/>
      <c r="ED1084" s="115"/>
      <c r="EE1084" s="115"/>
      <c r="EF1084" s="115"/>
      <c r="EG1084" s="115"/>
      <c r="EH1084" s="115"/>
      <c r="EI1084" s="115"/>
      <c r="EJ1084" s="115"/>
      <c r="EK1084" s="115"/>
      <c r="EL1084" s="115"/>
      <c r="EM1084" s="115"/>
      <c r="EN1084" s="115"/>
      <c r="EO1084" s="115"/>
      <c r="EP1084" s="115"/>
      <c r="EQ1084" s="115"/>
      <c r="ER1084" s="115"/>
      <c r="ES1084" s="115"/>
      <c r="ET1084" s="115"/>
      <c r="EU1084" s="115"/>
      <c r="EV1084" s="115"/>
      <c r="EW1084" s="115"/>
      <c r="EX1084" s="115"/>
      <c r="EY1084" s="115"/>
      <c r="EZ1084" s="115"/>
      <c r="FA1084" s="115"/>
      <c r="FB1084" s="115"/>
      <c r="FC1084" s="115"/>
      <c r="FD1084" s="115"/>
      <c r="FE1084" s="115"/>
      <c r="FF1084" s="115"/>
      <c r="FG1084" s="115"/>
      <c r="FH1084" s="115"/>
      <c r="FI1084" s="115"/>
      <c r="FJ1084" s="115"/>
      <c r="FK1084" s="115"/>
      <c r="FL1084" s="115"/>
      <c r="FM1084" s="115"/>
      <c r="FN1084" s="115"/>
      <c r="FO1084" s="115"/>
      <c r="FP1084" s="115"/>
      <c r="FQ1084" s="115"/>
      <c r="FR1084" s="115"/>
      <c r="FS1084" s="115"/>
      <c r="FT1084" s="115"/>
      <c r="FU1084" s="115"/>
      <c r="FV1084" s="115"/>
      <c r="FW1084" s="115"/>
      <c r="FX1084" s="115"/>
      <c r="FY1084" s="115"/>
      <c r="FZ1084" s="115"/>
      <c r="GA1084" s="115"/>
      <c r="GB1084" s="115"/>
      <c r="GC1084" s="115"/>
      <c r="GD1084" s="115"/>
      <c r="GE1084" s="115"/>
      <c r="GF1084" s="115"/>
      <c r="GG1084" s="115"/>
      <c r="GH1084" s="115"/>
      <c r="GI1084" s="115"/>
      <c r="GJ1084" s="115"/>
      <c r="GK1084" s="115"/>
      <c r="GL1084" s="115"/>
      <c r="GM1084" s="115"/>
      <c r="GN1084" s="115"/>
      <c r="GO1084" s="115"/>
      <c r="GP1084" s="115"/>
      <c r="GQ1084" s="115"/>
      <c r="GR1084" s="115"/>
      <c r="GS1084" s="115"/>
      <c r="GT1084" s="115"/>
      <c r="GU1084" s="115"/>
      <c r="GV1084" s="115"/>
      <c r="GW1084" s="115"/>
      <c r="GX1084" s="115"/>
      <c r="GY1084" s="115"/>
    </row>
    <row r="1085" spans="1:207" s="113" customFormat="1" ht="30" customHeight="1" x14ac:dyDescent="0.25">
      <c r="A1085" s="330"/>
      <c r="B1085" s="328"/>
      <c r="C1085" s="316"/>
      <c r="D1085" s="316"/>
      <c r="E1085" s="316"/>
      <c r="F1085" s="318"/>
      <c r="G1085" s="318"/>
      <c r="H1085" s="320"/>
      <c r="I1085" s="312"/>
      <c r="J1085" s="334"/>
      <c r="K1085" s="231">
        <f t="shared" si="282"/>
        <v>6198135.9400000004</v>
      </c>
      <c r="L1085" s="39">
        <v>0</v>
      </c>
      <c r="M1085" s="39">
        <v>0</v>
      </c>
      <c r="N1085" s="39">
        <v>0</v>
      </c>
      <c r="O1085" s="39">
        <f>'[2]Прод. прилож (2)'!$D$1499</f>
        <v>6198135.9400000004</v>
      </c>
      <c r="P1085" s="187">
        <f>K1085/H1084</f>
        <v>2104.4658447727343</v>
      </c>
      <c r="Q1085" s="41">
        <v>9673</v>
      </c>
      <c r="R1085" s="57" t="s">
        <v>35</v>
      </c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  <c r="BD1085" s="15"/>
      <c r="BE1085" s="15"/>
      <c r="BF1085" s="15"/>
      <c r="BG1085" s="15"/>
      <c r="BH1085" s="15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5"/>
      <c r="CW1085" s="15"/>
      <c r="CX1085" s="15"/>
      <c r="CY1085" s="15"/>
      <c r="CZ1085" s="15"/>
      <c r="DA1085" s="15"/>
      <c r="DB1085" s="15"/>
      <c r="DC1085" s="15"/>
      <c r="DD1085" s="15"/>
      <c r="DE1085" s="15"/>
      <c r="DF1085" s="15"/>
      <c r="DG1085" s="15"/>
      <c r="DH1085" s="15"/>
      <c r="DI1085" s="15"/>
      <c r="DJ1085" s="15"/>
      <c r="DK1085" s="15"/>
      <c r="DL1085" s="15"/>
      <c r="DM1085" s="15"/>
      <c r="DN1085" s="15"/>
      <c r="DO1085" s="15"/>
      <c r="DP1085" s="15"/>
      <c r="DQ1085" s="15"/>
      <c r="DR1085" s="15"/>
      <c r="DS1085" s="15"/>
      <c r="DT1085" s="15"/>
      <c r="DU1085" s="15"/>
      <c r="DV1085" s="15"/>
      <c r="DW1085" s="15"/>
      <c r="DX1085" s="15"/>
      <c r="DY1085" s="15"/>
      <c r="DZ1085" s="15"/>
      <c r="EA1085" s="15"/>
      <c r="EB1085" s="15"/>
      <c r="EC1085" s="15"/>
      <c r="ED1085" s="15"/>
      <c r="EE1085" s="15"/>
      <c r="EF1085" s="15"/>
      <c r="EG1085" s="15"/>
      <c r="EH1085" s="15"/>
      <c r="EI1085" s="15"/>
      <c r="EJ1085" s="15"/>
      <c r="EK1085" s="15"/>
      <c r="EL1085" s="15"/>
      <c r="EM1085" s="15"/>
      <c r="EN1085" s="15"/>
      <c r="EO1085" s="15"/>
      <c r="EP1085" s="15"/>
      <c r="EQ1085" s="15"/>
      <c r="ER1085" s="15"/>
      <c r="ES1085" s="15"/>
      <c r="ET1085" s="15"/>
      <c r="EU1085" s="15"/>
      <c r="EV1085" s="15"/>
      <c r="EW1085" s="15"/>
      <c r="EX1085" s="15"/>
      <c r="EY1085" s="15"/>
      <c r="EZ1085" s="15"/>
      <c r="FA1085" s="15"/>
      <c r="FB1085" s="15"/>
      <c r="FC1085" s="15"/>
      <c r="FD1085" s="15"/>
      <c r="FE1085" s="15"/>
      <c r="FF1085" s="15"/>
      <c r="FG1085" s="15"/>
      <c r="FH1085" s="15"/>
      <c r="FI1085" s="15"/>
      <c r="FJ1085" s="15"/>
      <c r="FK1085" s="15"/>
      <c r="FL1085" s="15"/>
      <c r="FM1085" s="15"/>
      <c r="FN1085" s="15"/>
      <c r="FO1085" s="15"/>
      <c r="FP1085" s="15"/>
      <c r="FQ1085" s="15"/>
      <c r="FR1085" s="15"/>
      <c r="FS1085" s="15"/>
      <c r="FT1085" s="15"/>
      <c r="FU1085" s="15"/>
      <c r="FV1085" s="15"/>
      <c r="FW1085" s="15"/>
      <c r="FX1085" s="15"/>
      <c r="FY1085" s="15"/>
      <c r="FZ1085" s="15"/>
      <c r="GA1085" s="15"/>
      <c r="GB1085" s="15"/>
      <c r="GC1085" s="15"/>
      <c r="GD1085" s="15"/>
      <c r="GE1085" s="15"/>
      <c r="GF1085" s="15"/>
      <c r="GG1085" s="15"/>
      <c r="GH1085" s="15"/>
      <c r="GI1085" s="15"/>
      <c r="GJ1085" s="15"/>
      <c r="GK1085" s="15"/>
      <c r="GL1085" s="15"/>
      <c r="GM1085" s="15"/>
      <c r="GN1085" s="15"/>
      <c r="GO1085" s="15"/>
      <c r="GP1085" s="15"/>
      <c r="GQ1085" s="15"/>
      <c r="GR1085" s="15"/>
      <c r="GS1085" s="15"/>
      <c r="GT1085" s="15"/>
      <c r="GU1085" s="15"/>
      <c r="GV1085" s="15"/>
      <c r="GW1085" s="15"/>
      <c r="GX1085" s="15"/>
      <c r="GY1085" s="15"/>
    </row>
    <row r="1086" spans="1:207" s="87" customFormat="1" ht="30" customHeight="1" x14ac:dyDescent="0.25">
      <c r="A1086" s="228">
        <v>842</v>
      </c>
      <c r="B1086" s="78" t="s">
        <v>1198</v>
      </c>
      <c r="C1086" s="184">
        <v>1968</v>
      </c>
      <c r="D1086" s="229" t="s">
        <v>141</v>
      </c>
      <c r="E1086" s="229" t="s">
        <v>16</v>
      </c>
      <c r="F1086" s="230">
        <v>5</v>
      </c>
      <c r="G1086" s="230">
        <v>4</v>
      </c>
      <c r="H1086" s="41">
        <v>4672.2299999999996</v>
      </c>
      <c r="I1086" s="122">
        <v>0</v>
      </c>
      <c r="J1086" s="279">
        <v>4672.2299999999996</v>
      </c>
      <c r="K1086" s="231">
        <f t="shared" si="282"/>
        <v>6812000.1399999997</v>
      </c>
      <c r="L1086" s="39">
        <v>0</v>
      </c>
      <c r="M1086" s="39">
        <v>0</v>
      </c>
      <c r="N1086" s="39">
        <v>0</v>
      </c>
      <c r="O1086" s="187">
        <f>'[1]Прод. прилож (2)'!$D$869</f>
        <v>6812000.1399999997</v>
      </c>
      <c r="P1086" s="41">
        <f t="shared" si="287"/>
        <v>1457.9761998018078</v>
      </c>
      <c r="Q1086" s="231">
        <v>9673</v>
      </c>
      <c r="R1086" s="57" t="s">
        <v>34</v>
      </c>
    </row>
    <row r="1087" spans="1:207" s="113" customFormat="1" ht="30" customHeight="1" x14ac:dyDescent="0.25">
      <c r="A1087" s="228">
        <v>843</v>
      </c>
      <c r="B1087" s="78" t="s">
        <v>473</v>
      </c>
      <c r="C1087" s="47">
        <v>1963</v>
      </c>
      <c r="D1087" s="229" t="s">
        <v>141</v>
      </c>
      <c r="E1087" s="47" t="s">
        <v>16</v>
      </c>
      <c r="F1087" s="26">
        <v>5</v>
      </c>
      <c r="G1087" s="26">
        <v>2</v>
      </c>
      <c r="H1087" s="39">
        <v>2278.67</v>
      </c>
      <c r="I1087" s="116">
        <v>163.4</v>
      </c>
      <c r="J1087" s="279">
        <v>1121.27</v>
      </c>
      <c r="K1087" s="231">
        <f t="shared" si="282"/>
        <v>4089907.5</v>
      </c>
      <c r="L1087" s="187">
        <v>0</v>
      </c>
      <c r="M1087" s="187">
        <v>0</v>
      </c>
      <c r="N1087" s="187">
        <v>0</v>
      </c>
      <c r="O1087" s="39">
        <f>'[1]Прод. прилож (2)'!$D$299</f>
        <v>4089907.5</v>
      </c>
      <c r="P1087" s="187">
        <f t="shared" si="287"/>
        <v>1794.8660841631302</v>
      </c>
      <c r="Q1087" s="41">
        <v>9673</v>
      </c>
      <c r="R1087" s="57" t="s">
        <v>33</v>
      </c>
      <c r="S1087" s="137"/>
      <c r="T1087" s="16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5"/>
      <c r="DA1087" s="15"/>
      <c r="DB1087" s="15"/>
      <c r="DC1087" s="15"/>
      <c r="DD1087" s="15"/>
      <c r="DE1087" s="15"/>
      <c r="DF1087" s="15"/>
      <c r="DG1087" s="15"/>
      <c r="DH1087" s="15"/>
      <c r="DI1087" s="15"/>
      <c r="DJ1087" s="15"/>
      <c r="DK1087" s="15"/>
      <c r="DL1087" s="15"/>
      <c r="DM1087" s="15"/>
      <c r="DN1087" s="15"/>
      <c r="DO1087" s="15"/>
      <c r="DP1087" s="15"/>
      <c r="DQ1087" s="15"/>
      <c r="DR1087" s="15"/>
      <c r="DS1087" s="15"/>
      <c r="DT1087" s="15"/>
      <c r="DU1087" s="15"/>
      <c r="DV1087" s="15"/>
      <c r="DW1087" s="15"/>
      <c r="DX1087" s="15"/>
      <c r="DY1087" s="15"/>
      <c r="DZ1087" s="15"/>
      <c r="EA1087" s="15"/>
      <c r="EB1087" s="15"/>
      <c r="EC1087" s="15"/>
      <c r="ED1087" s="15"/>
      <c r="EE1087" s="15"/>
      <c r="EF1087" s="15"/>
      <c r="EG1087" s="15"/>
      <c r="EH1087" s="15"/>
      <c r="EI1087" s="15"/>
      <c r="EJ1087" s="15"/>
      <c r="EK1087" s="15"/>
      <c r="EL1087" s="15"/>
      <c r="EM1087" s="15"/>
      <c r="EN1087" s="15"/>
      <c r="EO1087" s="15"/>
      <c r="EP1087" s="15"/>
      <c r="EQ1087" s="15"/>
      <c r="ER1087" s="15"/>
      <c r="ES1087" s="15"/>
      <c r="ET1087" s="15"/>
      <c r="EU1087" s="15"/>
      <c r="EV1087" s="15"/>
      <c r="EW1087" s="15"/>
      <c r="EX1087" s="15"/>
      <c r="EY1087" s="15"/>
      <c r="EZ1087" s="15"/>
      <c r="FA1087" s="15"/>
      <c r="FB1087" s="15"/>
      <c r="FC1087" s="15"/>
      <c r="FD1087" s="15"/>
      <c r="FE1087" s="15"/>
      <c r="FF1087" s="15"/>
      <c r="FG1087" s="15"/>
      <c r="FH1087" s="15"/>
      <c r="FI1087" s="15"/>
      <c r="FJ1087" s="15"/>
      <c r="FK1087" s="15"/>
      <c r="FL1087" s="15"/>
      <c r="FM1087" s="15"/>
      <c r="FN1087" s="15"/>
      <c r="FO1087" s="15"/>
      <c r="FP1087" s="15"/>
      <c r="FQ1087" s="15"/>
      <c r="FR1087" s="15"/>
      <c r="FS1087" s="15"/>
      <c r="FT1087" s="15"/>
      <c r="FU1087" s="15"/>
      <c r="FV1087" s="15"/>
      <c r="FW1087" s="15"/>
      <c r="FX1087" s="15"/>
      <c r="FY1087" s="15"/>
      <c r="FZ1087" s="15"/>
      <c r="GA1087" s="15"/>
      <c r="GB1087" s="15"/>
      <c r="GC1087" s="15"/>
      <c r="GD1087" s="15"/>
      <c r="GE1087" s="15"/>
      <c r="GF1087" s="15"/>
      <c r="GG1087" s="15"/>
      <c r="GH1087" s="15"/>
      <c r="GI1087" s="15"/>
      <c r="GJ1087" s="15"/>
      <c r="GK1087" s="15"/>
      <c r="GL1087" s="15"/>
      <c r="GM1087" s="15"/>
      <c r="GN1087" s="15"/>
      <c r="GO1087" s="15"/>
      <c r="GP1087" s="15"/>
      <c r="GQ1087" s="15"/>
      <c r="GR1087" s="15"/>
      <c r="GS1087" s="15"/>
      <c r="GT1087" s="15"/>
      <c r="GU1087" s="15"/>
      <c r="GV1087" s="15"/>
      <c r="GW1087" s="15"/>
      <c r="GX1087" s="15"/>
      <c r="GY1087" s="15"/>
    </row>
    <row r="1088" spans="1:207" s="113" customFormat="1" ht="30" customHeight="1" x14ac:dyDescent="0.25">
      <c r="A1088" s="228">
        <v>844</v>
      </c>
      <c r="B1088" s="221" t="s">
        <v>1109</v>
      </c>
      <c r="C1088" s="239">
        <v>1994</v>
      </c>
      <c r="D1088" s="200" t="s">
        <v>141</v>
      </c>
      <c r="E1088" s="200" t="s">
        <v>16</v>
      </c>
      <c r="F1088" s="215">
        <v>9</v>
      </c>
      <c r="G1088" s="215">
        <v>1</v>
      </c>
      <c r="H1088" s="217">
        <v>3474.3</v>
      </c>
      <c r="I1088" s="213">
        <v>41.1</v>
      </c>
      <c r="J1088" s="209">
        <v>3037.3</v>
      </c>
      <c r="K1088" s="231">
        <f>SUM(L1088:O1088)</f>
        <v>63321.66</v>
      </c>
      <c r="L1088" s="187">
        <v>0</v>
      </c>
      <c r="M1088" s="187">
        <v>0</v>
      </c>
      <c r="N1088" s="187">
        <v>0</v>
      </c>
      <c r="O1088" s="39">
        <f>'[1]Прод. прилож (2)'!$D$870</f>
        <v>63321.66</v>
      </c>
      <c r="P1088" s="187">
        <f t="shared" ref="P1088" si="301">K1088/H1088</f>
        <v>18.22573180208963</v>
      </c>
      <c r="Q1088" s="41">
        <v>9673</v>
      </c>
      <c r="R1088" s="57" t="s">
        <v>34</v>
      </c>
      <c r="S1088" s="53"/>
      <c r="T1088" s="16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5"/>
      <c r="CY1088" s="15"/>
      <c r="CZ1088" s="15"/>
      <c r="DA1088" s="15"/>
      <c r="DB1088" s="15"/>
      <c r="DC1088" s="15"/>
      <c r="DD1088" s="15"/>
      <c r="DE1088" s="15"/>
      <c r="DF1088" s="15"/>
      <c r="DG1088" s="15"/>
      <c r="DH1088" s="15"/>
      <c r="DI1088" s="15"/>
      <c r="DJ1088" s="15"/>
      <c r="DK1088" s="15"/>
      <c r="DL1088" s="15"/>
      <c r="DM1088" s="15"/>
      <c r="DN1088" s="15"/>
      <c r="DO1088" s="15"/>
      <c r="DP1088" s="15"/>
      <c r="DQ1088" s="15"/>
      <c r="DR1088" s="15"/>
      <c r="DS1088" s="15"/>
      <c r="DT1088" s="15"/>
      <c r="DU1088" s="15"/>
      <c r="DV1088" s="15"/>
      <c r="DW1088" s="15"/>
      <c r="DX1088" s="15"/>
      <c r="DY1088" s="15"/>
      <c r="DZ1088" s="15"/>
      <c r="EA1088" s="15"/>
      <c r="EB1088" s="15"/>
      <c r="EC1088" s="15"/>
      <c r="ED1088" s="15"/>
      <c r="EE1088" s="15"/>
      <c r="EF1088" s="15"/>
      <c r="EG1088" s="15"/>
      <c r="EH1088" s="15"/>
      <c r="EI1088" s="15"/>
      <c r="EJ1088" s="15"/>
      <c r="EK1088" s="15"/>
      <c r="EL1088" s="15"/>
      <c r="EM1088" s="15"/>
      <c r="EN1088" s="15"/>
      <c r="EO1088" s="15"/>
      <c r="EP1088" s="15"/>
      <c r="EQ1088" s="15"/>
      <c r="ER1088" s="15"/>
      <c r="ES1088" s="15"/>
      <c r="ET1088" s="15"/>
      <c r="EU1088" s="15"/>
      <c r="EV1088" s="15"/>
      <c r="EW1088" s="15"/>
      <c r="EX1088" s="15"/>
      <c r="EY1088" s="15"/>
      <c r="EZ1088" s="15"/>
      <c r="FA1088" s="15"/>
      <c r="FB1088" s="15"/>
      <c r="FC1088" s="15"/>
      <c r="FD1088" s="15"/>
      <c r="FE1088" s="15"/>
      <c r="FF1088" s="15"/>
      <c r="FG1088" s="15"/>
      <c r="FH1088" s="15"/>
      <c r="FI1088" s="15"/>
      <c r="FJ1088" s="15"/>
      <c r="FK1088" s="15"/>
      <c r="FL1088" s="15"/>
      <c r="FM1088" s="15"/>
      <c r="FN1088" s="15"/>
      <c r="FO1088" s="15"/>
      <c r="FP1088" s="15"/>
      <c r="FQ1088" s="15"/>
      <c r="FR1088" s="15"/>
      <c r="FS1088" s="15"/>
      <c r="FT1088" s="15"/>
      <c r="FU1088" s="15"/>
      <c r="FV1088" s="15"/>
      <c r="FW1088" s="15"/>
      <c r="FX1088" s="15"/>
      <c r="FY1088" s="15"/>
      <c r="FZ1088" s="15"/>
      <c r="GA1088" s="15"/>
      <c r="GB1088" s="15"/>
      <c r="GC1088" s="15"/>
      <c r="GD1088" s="15"/>
      <c r="GE1088" s="15"/>
      <c r="GF1088" s="15"/>
      <c r="GG1088" s="15"/>
      <c r="GH1088" s="15"/>
      <c r="GI1088" s="15"/>
      <c r="GJ1088" s="15"/>
      <c r="GK1088" s="15"/>
      <c r="GL1088" s="15"/>
      <c r="GM1088" s="15"/>
      <c r="GN1088" s="15"/>
      <c r="GO1088" s="15"/>
      <c r="GP1088" s="15"/>
      <c r="GQ1088" s="15"/>
      <c r="GR1088" s="15"/>
      <c r="GS1088" s="15"/>
      <c r="GT1088" s="15"/>
      <c r="GU1088" s="15"/>
      <c r="GV1088" s="15"/>
      <c r="GW1088" s="15"/>
      <c r="GX1088" s="15"/>
      <c r="GY1088" s="15"/>
    </row>
    <row r="1089" spans="1:207" s="87" customFormat="1" ht="30" customHeight="1" x14ac:dyDescent="0.25">
      <c r="A1089" s="228">
        <v>845</v>
      </c>
      <c r="B1089" s="78" t="s">
        <v>474</v>
      </c>
      <c r="C1089" s="47">
        <v>1963</v>
      </c>
      <c r="D1089" s="229" t="s">
        <v>141</v>
      </c>
      <c r="E1089" s="47" t="s">
        <v>16</v>
      </c>
      <c r="F1089" s="26">
        <v>4</v>
      </c>
      <c r="G1089" s="26">
        <v>3</v>
      </c>
      <c r="H1089" s="39">
        <v>3526.2</v>
      </c>
      <c r="I1089" s="116">
        <v>187.9</v>
      </c>
      <c r="J1089" s="279">
        <v>1813.6</v>
      </c>
      <c r="K1089" s="231">
        <f t="shared" si="282"/>
        <v>74515.78</v>
      </c>
      <c r="L1089" s="187">
        <v>0</v>
      </c>
      <c r="M1089" s="187">
        <v>0</v>
      </c>
      <c r="N1089" s="187">
        <v>0</v>
      </c>
      <c r="O1089" s="39">
        <f>'[1]Прод. прилож (2)'!$D$871</f>
        <v>74515.78</v>
      </c>
      <c r="P1089" s="187">
        <f t="shared" si="287"/>
        <v>21.132034484714424</v>
      </c>
      <c r="Q1089" s="41">
        <v>9673</v>
      </c>
      <c r="R1089" s="57" t="s">
        <v>34</v>
      </c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5"/>
      <c r="CY1089" s="15"/>
      <c r="CZ1089" s="15"/>
      <c r="DA1089" s="15"/>
      <c r="DB1089" s="15"/>
      <c r="DC1089" s="15"/>
      <c r="DD1089" s="15"/>
      <c r="DE1089" s="15"/>
      <c r="DF1089" s="15"/>
      <c r="DG1089" s="15"/>
      <c r="DH1089" s="15"/>
      <c r="DI1089" s="15"/>
      <c r="DJ1089" s="15"/>
      <c r="DK1089" s="15"/>
      <c r="DL1089" s="15"/>
      <c r="DM1089" s="15"/>
      <c r="DN1089" s="15"/>
      <c r="DO1089" s="15"/>
      <c r="DP1089" s="15"/>
      <c r="DQ1089" s="15"/>
      <c r="DR1089" s="15"/>
      <c r="DS1089" s="15"/>
      <c r="DT1089" s="15"/>
      <c r="DU1089" s="15"/>
      <c r="DV1089" s="15"/>
      <c r="DW1089" s="15"/>
      <c r="DX1089" s="15"/>
      <c r="DY1089" s="15"/>
      <c r="DZ1089" s="15"/>
      <c r="EA1089" s="15"/>
      <c r="EB1089" s="15"/>
      <c r="EC1089" s="15"/>
      <c r="ED1089" s="15"/>
      <c r="EE1089" s="15"/>
      <c r="EF1089" s="15"/>
      <c r="EG1089" s="15"/>
      <c r="EH1089" s="15"/>
      <c r="EI1089" s="15"/>
      <c r="EJ1089" s="15"/>
      <c r="EK1089" s="15"/>
      <c r="EL1089" s="15"/>
      <c r="EM1089" s="15"/>
      <c r="EN1089" s="15"/>
      <c r="EO1089" s="15"/>
      <c r="EP1089" s="15"/>
      <c r="EQ1089" s="15"/>
      <c r="ER1089" s="15"/>
      <c r="ES1089" s="15"/>
      <c r="ET1089" s="15"/>
      <c r="EU1089" s="15"/>
      <c r="EV1089" s="15"/>
      <c r="EW1089" s="15"/>
      <c r="EX1089" s="15"/>
      <c r="EY1089" s="15"/>
      <c r="EZ1089" s="15"/>
      <c r="FA1089" s="15"/>
      <c r="FB1089" s="15"/>
      <c r="FC1089" s="15"/>
      <c r="FD1089" s="15"/>
      <c r="FE1089" s="15"/>
      <c r="FF1089" s="15"/>
      <c r="FG1089" s="15"/>
      <c r="FH1089" s="15"/>
      <c r="FI1089" s="15"/>
      <c r="FJ1089" s="15"/>
      <c r="FK1089" s="15"/>
      <c r="FL1089" s="15"/>
      <c r="FM1089" s="15"/>
      <c r="FN1089" s="15"/>
      <c r="FO1089" s="15"/>
      <c r="FP1089" s="15"/>
      <c r="FQ1089" s="15"/>
      <c r="FR1089" s="15"/>
      <c r="FS1089" s="15"/>
      <c r="FT1089" s="15"/>
      <c r="FU1089" s="15"/>
      <c r="FV1089" s="15"/>
      <c r="FW1089" s="15"/>
      <c r="FX1089" s="15"/>
      <c r="FY1089" s="15"/>
      <c r="FZ1089" s="15"/>
      <c r="GA1089" s="15"/>
      <c r="GB1089" s="15"/>
      <c r="GC1089" s="15"/>
      <c r="GD1089" s="15"/>
      <c r="GE1089" s="15"/>
      <c r="GF1089" s="15"/>
      <c r="GG1089" s="15"/>
      <c r="GH1089" s="15"/>
      <c r="GI1089" s="15"/>
      <c r="GJ1089" s="15"/>
      <c r="GK1089" s="15"/>
      <c r="GL1089" s="15"/>
      <c r="GM1089" s="15"/>
      <c r="GN1089" s="15"/>
      <c r="GO1089" s="15"/>
      <c r="GP1089" s="15"/>
      <c r="GQ1089" s="15"/>
      <c r="GR1089" s="15"/>
      <c r="GS1089" s="15"/>
      <c r="GT1089" s="15"/>
      <c r="GU1089" s="15"/>
      <c r="GV1089" s="15"/>
      <c r="GW1089" s="15"/>
      <c r="GX1089" s="15"/>
      <c r="GY1089" s="15"/>
    </row>
    <row r="1090" spans="1:207" s="15" customFormat="1" ht="30" customHeight="1" x14ac:dyDescent="0.25">
      <c r="A1090" s="313">
        <v>846</v>
      </c>
      <c r="B1090" s="331" t="s">
        <v>475</v>
      </c>
      <c r="C1090" s="357">
        <v>1962</v>
      </c>
      <c r="D1090" s="315" t="s">
        <v>141</v>
      </c>
      <c r="E1090" s="357" t="s">
        <v>16</v>
      </c>
      <c r="F1090" s="317">
        <v>5</v>
      </c>
      <c r="G1090" s="317">
        <v>5</v>
      </c>
      <c r="H1090" s="319">
        <v>5036.3</v>
      </c>
      <c r="I1090" s="335">
        <v>1860.4</v>
      </c>
      <c r="J1090" s="335">
        <v>2618.1999999999998</v>
      </c>
      <c r="K1090" s="231">
        <f t="shared" si="282"/>
        <v>18372729.110000003</v>
      </c>
      <c r="L1090" s="187">
        <v>0</v>
      </c>
      <c r="M1090" s="187">
        <v>0</v>
      </c>
      <c r="N1090" s="187">
        <v>0</v>
      </c>
      <c r="O1090" s="39">
        <f>'[1]Прод. прилож (2)'!$D$300</f>
        <v>18372729.110000003</v>
      </c>
      <c r="P1090" s="187">
        <f t="shared" si="287"/>
        <v>3648.0608998669663</v>
      </c>
      <c r="Q1090" s="41">
        <v>9673</v>
      </c>
      <c r="R1090" s="57" t="s">
        <v>33</v>
      </c>
      <c r="S1090" s="137"/>
      <c r="T1090" s="16"/>
    </row>
    <row r="1091" spans="1:207" s="15" customFormat="1" ht="30" customHeight="1" x14ac:dyDescent="0.25">
      <c r="A1091" s="356"/>
      <c r="B1091" s="332"/>
      <c r="C1091" s="358"/>
      <c r="D1091" s="316"/>
      <c r="E1091" s="358"/>
      <c r="F1091" s="318"/>
      <c r="G1091" s="318"/>
      <c r="H1091" s="320"/>
      <c r="I1091" s="334"/>
      <c r="J1091" s="334"/>
      <c r="K1091" s="231">
        <f t="shared" ref="K1091:K1093" si="302">SUM(L1091:O1091)</f>
        <v>12969111.68</v>
      </c>
      <c r="L1091" s="187">
        <v>0</v>
      </c>
      <c r="M1091" s="187">
        <v>0</v>
      </c>
      <c r="N1091" s="187">
        <v>0</v>
      </c>
      <c r="O1091" s="39">
        <f>'[1]Прод. прилож (2)'!$D$872</f>
        <v>12969111.68</v>
      </c>
      <c r="P1091" s="187">
        <f>K1091/H1090</f>
        <v>2575.1269146000036</v>
      </c>
      <c r="Q1091" s="41">
        <v>9673</v>
      </c>
      <c r="R1091" s="57" t="s">
        <v>34</v>
      </c>
      <c r="S1091" s="53"/>
      <c r="T1091" s="16"/>
    </row>
    <row r="1092" spans="1:207" s="87" customFormat="1" ht="30" customHeight="1" x14ac:dyDescent="0.25">
      <c r="A1092" s="329">
        <v>847</v>
      </c>
      <c r="B1092" s="327" t="s">
        <v>1092</v>
      </c>
      <c r="C1092" s="313">
        <v>1917</v>
      </c>
      <c r="D1092" s="315" t="s">
        <v>141</v>
      </c>
      <c r="E1092" s="315" t="s">
        <v>16</v>
      </c>
      <c r="F1092" s="343">
        <v>3</v>
      </c>
      <c r="G1092" s="343">
        <v>2</v>
      </c>
      <c r="H1092" s="353">
        <v>2787.44</v>
      </c>
      <c r="I1092" s="361">
        <v>400.8</v>
      </c>
      <c r="J1092" s="353">
        <v>997.56</v>
      </c>
      <c r="K1092" s="231">
        <f t="shared" si="302"/>
        <v>10808373.67</v>
      </c>
      <c r="L1092" s="39">
        <v>0</v>
      </c>
      <c r="M1092" s="39">
        <v>0</v>
      </c>
      <c r="N1092" s="39">
        <v>0</v>
      </c>
      <c r="O1092" s="187">
        <f>'[1]Прод. прилож (2)'!$D$874</f>
        <v>10808373.67</v>
      </c>
      <c r="P1092" s="41">
        <f t="shared" ref="P1092:P1094" si="303">K1092/H1092</f>
        <v>3877.5269315213959</v>
      </c>
      <c r="Q1092" s="231">
        <v>9673</v>
      </c>
      <c r="R1092" s="57" t="s">
        <v>34</v>
      </c>
    </row>
    <row r="1093" spans="1:207" s="87" customFormat="1" ht="30" customHeight="1" x14ac:dyDescent="0.25">
      <c r="A1093" s="330"/>
      <c r="B1093" s="328"/>
      <c r="C1093" s="314"/>
      <c r="D1093" s="316"/>
      <c r="E1093" s="316"/>
      <c r="F1093" s="344"/>
      <c r="G1093" s="344"/>
      <c r="H1093" s="354"/>
      <c r="I1093" s="362"/>
      <c r="J1093" s="354"/>
      <c r="K1093" s="231">
        <f t="shared" si="302"/>
        <v>70003.34</v>
      </c>
      <c r="L1093" s="217">
        <v>0</v>
      </c>
      <c r="M1093" s="217">
        <v>0</v>
      </c>
      <c r="N1093" s="217">
        <v>0</v>
      </c>
      <c r="O1093" s="187">
        <f>'[2]Прод. прилож (2)'!$D$1504</f>
        <v>70003.34</v>
      </c>
      <c r="P1093" s="41">
        <f>K1093/H1092</f>
        <v>25.113846396693738</v>
      </c>
      <c r="Q1093" s="41">
        <v>9673</v>
      </c>
      <c r="R1093" s="57" t="s">
        <v>35</v>
      </c>
    </row>
    <row r="1094" spans="1:207" s="87" customFormat="1" ht="30" customHeight="1" x14ac:dyDescent="0.25">
      <c r="A1094" s="203">
        <v>848</v>
      </c>
      <c r="B1094" s="78" t="s">
        <v>1184</v>
      </c>
      <c r="C1094" s="184">
        <v>1953</v>
      </c>
      <c r="D1094" s="229" t="s">
        <v>141</v>
      </c>
      <c r="E1094" s="229" t="s">
        <v>16</v>
      </c>
      <c r="F1094" s="230">
        <v>3</v>
      </c>
      <c r="G1094" s="230">
        <v>2</v>
      </c>
      <c r="H1094" s="41">
        <v>2080.6</v>
      </c>
      <c r="I1094" s="122">
        <v>0</v>
      </c>
      <c r="J1094" s="41">
        <v>1953</v>
      </c>
      <c r="K1094" s="231">
        <f t="shared" ref="K1094:K1096" si="304">SUM(L1094:O1094)</f>
        <v>8898856.5700000003</v>
      </c>
      <c r="L1094" s="39">
        <v>0</v>
      </c>
      <c r="M1094" s="39">
        <v>0</v>
      </c>
      <c r="N1094" s="39">
        <v>0</v>
      </c>
      <c r="O1094" s="187">
        <f>'[1]Прод. прилож (2)'!$D$875</f>
        <v>8898856.5700000003</v>
      </c>
      <c r="P1094" s="41">
        <f t="shared" si="303"/>
        <v>4277.0626598096705</v>
      </c>
      <c r="Q1094" s="231">
        <v>9673</v>
      </c>
      <c r="R1094" s="57" t="s">
        <v>34</v>
      </c>
    </row>
    <row r="1095" spans="1:207" s="87" customFormat="1" ht="30" customHeight="1" x14ac:dyDescent="0.25">
      <c r="A1095" s="329">
        <v>849</v>
      </c>
      <c r="B1095" s="327" t="s">
        <v>1185</v>
      </c>
      <c r="C1095" s="313">
        <v>1949</v>
      </c>
      <c r="D1095" s="315" t="s">
        <v>141</v>
      </c>
      <c r="E1095" s="315" t="s">
        <v>16</v>
      </c>
      <c r="F1095" s="343">
        <v>3</v>
      </c>
      <c r="G1095" s="343">
        <v>2</v>
      </c>
      <c r="H1095" s="353">
        <v>1777.69</v>
      </c>
      <c r="I1095" s="361">
        <v>0</v>
      </c>
      <c r="J1095" s="353">
        <v>1777.69</v>
      </c>
      <c r="K1095" s="231">
        <f t="shared" si="304"/>
        <v>9978720.870000001</v>
      </c>
      <c r="L1095" s="39">
        <v>0</v>
      </c>
      <c r="M1095" s="39">
        <v>0</v>
      </c>
      <c r="N1095" s="39">
        <v>0</v>
      </c>
      <c r="O1095" s="187">
        <f>'[1]Прод. прилож (2)'!$D$876</f>
        <v>9978720.870000001</v>
      </c>
      <c r="P1095" s="41">
        <f t="shared" si="287"/>
        <v>5613.3076464400438</v>
      </c>
      <c r="Q1095" s="231">
        <v>9673</v>
      </c>
      <c r="R1095" s="57" t="s">
        <v>34</v>
      </c>
    </row>
    <row r="1096" spans="1:207" s="87" customFormat="1" ht="30" customHeight="1" x14ac:dyDescent="0.25">
      <c r="A1096" s="330"/>
      <c r="B1096" s="328"/>
      <c r="C1096" s="314"/>
      <c r="D1096" s="316"/>
      <c r="E1096" s="316"/>
      <c r="F1096" s="344"/>
      <c r="G1096" s="344"/>
      <c r="H1096" s="354"/>
      <c r="I1096" s="362"/>
      <c r="J1096" s="354"/>
      <c r="K1096" s="231">
        <f t="shared" si="304"/>
        <v>39914.879999999997</v>
      </c>
      <c r="L1096" s="217">
        <v>0</v>
      </c>
      <c r="M1096" s="217">
        <v>0</v>
      </c>
      <c r="N1096" s="217">
        <v>0</v>
      </c>
      <c r="O1096" s="187">
        <f>'[2]Прод. прилож (2)'!$D$1505</f>
        <v>39914.879999999997</v>
      </c>
      <c r="P1096" s="41">
        <f>K1096/H1095</f>
        <v>22.453228628163515</v>
      </c>
      <c r="Q1096" s="41">
        <v>9673</v>
      </c>
      <c r="R1096" s="57" t="s">
        <v>35</v>
      </c>
      <c r="S1096" s="88"/>
    </row>
    <row r="1097" spans="1:207" s="15" customFormat="1" ht="30" customHeight="1" x14ac:dyDescent="0.25">
      <c r="A1097" s="313">
        <v>850</v>
      </c>
      <c r="B1097" s="331" t="s">
        <v>715</v>
      </c>
      <c r="C1097" s="357">
        <v>1960</v>
      </c>
      <c r="D1097" s="315" t="s">
        <v>141</v>
      </c>
      <c r="E1097" s="357" t="s">
        <v>16</v>
      </c>
      <c r="F1097" s="317">
        <v>4</v>
      </c>
      <c r="G1097" s="317">
        <v>2</v>
      </c>
      <c r="H1097" s="319">
        <v>1575.3</v>
      </c>
      <c r="I1097" s="311">
        <v>0</v>
      </c>
      <c r="J1097" s="319">
        <v>1273.0999999999999</v>
      </c>
      <c r="K1097" s="231">
        <f t="shared" si="282"/>
        <v>2367035.94</v>
      </c>
      <c r="L1097" s="187">
        <v>0</v>
      </c>
      <c r="M1097" s="187">
        <v>0</v>
      </c>
      <c r="N1097" s="187">
        <v>0</v>
      </c>
      <c r="O1097" s="39">
        <f>'[1]Прод. прилож (2)'!$D$301</f>
        <v>2367035.94</v>
      </c>
      <c r="P1097" s="187">
        <f t="shared" si="287"/>
        <v>1502.5937535707485</v>
      </c>
      <c r="Q1097" s="41">
        <v>9673</v>
      </c>
      <c r="R1097" s="57" t="s">
        <v>33</v>
      </c>
      <c r="S1097" s="137"/>
      <c r="T1097" s="16"/>
    </row>
    <row r="1098" spans="1:207" s="15" customFormat="1" ht="30" customHeight="1" x14ac:dyDescent="0.25">
      <c r="A1098" s="356"/>
      <c r="B1098" s="332"/>
      <c r="C1098" s="358"/>
      <c r="D1098" s="316"/>
      <c r="E1098" s="358"/>
      <c r="F1098" s="318"/>
      <c r="G1098" s="318"/>
      <c r="H1098" s="320"/>
      <c r="I1098" s="312"/>
      <c r="J1098" s="320"/>
      <c r="K1098" s="231">
        <f t="shared" ref="K1098" si="305">SUM(L1098:O1098)</f>
        <v>1714126.62</v>
      </c>
      <c r="L1098" s="187">
        <v>0</v>
      </c>
      <c r="M1098" s="187">
        <v>0</v>
      </c>
      <c r="N1098" s="187">
        <v>0</v>
      </c>
      <c r="O1098" s="39">
        <f>'[1]Прод. прилож (2)'!$D$877</f>
        <v>1714126.62</v>
      </c>
      <c r="P1098" s="187">
        <f>K1098/H1097</f>
        <v>1088.1270996000762</v>
      </c>
      <c r="Q1098" s="41">
        <v>9673</v>
      </c>
      <c r="R1098" s="57" t="s">
        <v>34</v>
      </c>
      <c r="S1098" s="53"/>
      <c r="T1098" s="16"/>
    </row>
    <row r="1099" spans="1:207" s="15" customFormat="1" ht="30" customHeight="1" x14ac:dyDescent="0.25">
      <c r="A1099" s="228">
        <v>851</v>
      </c>
      <c r="B1099" s="78" t="s">
        <v>982</v>
      </c>
      <c r="C1099" s="184">
        <v>1947</v>
      </c>
      <c r="D1099" s="184" t="s">
        <v>141</v>
      </c>
      <c r="E1099" s="184" t="s">
        <v>16</v>
      </c>
      <c r="F1099" s="230">
        <v>2</v>
      </c>
      <c r="G1099" s="230">
        <v>1</v>
      </c>
      <c r="H1099" s="41">
        <v>858.7</v>
      </c>
      <c r="I1099" s="122">
        <v>553.5</v>
      </c>
      <c r="J1099" s="39">
        <v>251.2</v>
      </c>
      <c r="K1099" s="41">
        <f t="shared" si="282"/>
        <v>31336.78</v>
      </c>
      <c r="L1099" s="41">
        <v>0</v>
      </c>
      <c r="M1099" s="41">
        <v>0</v>
      </c>
      <c r="N1099" s="41">
        <v>0</v>
      </c>
      <c r="O1099" s="187">
        <f>'[1]Прод. прилож (2)'!$D$878</f>
        <v>31336.78</v>
      </c>
      <c r="P1099" s="41">
        <f>O1099/H1099</f>
        <v>36.493280540351691</v>
      </c>
      <c r="Q1099" s="231">
        <v>9673</v>
      </c>
      <c r="R1099" s="277" t="s">
        <v>34</v>
      </c>
      <c r="S1099" s="88"/>
      <c r="T1099" s="87"/>
      <c r="U1099" s="87"/>
      <c r="V1099" s="87"/>
      <c r="W1099" s="87"/>
      <c r="X1099" s="87"/>
      <c r="Y1099" s="87"/>
      <c r="Z1099" s="87"/>
      <c r="AA1099" s="87"/>
      <c r="AB1099" s="87"/>
      <c r="AC1099" s="87"/>
      <c r="AD1099" s="87"/>
      <c r="AE1099" s="87"/>
      <c r="AF1099" s="87"/>
      <c r="AG1099" s="87"/>
      <c r="AH1099" s="87"/>
      <c r="AI1099" s="87"/>
      <c r="AJ1099" s="87"/>
      <c r="AK1099" s="87"/>
      <c r="AL1099" s="87"/>
      <c r="AM1099" s="87"/>
      <c r="AN1099" s="87"/>
      <c r="AO1099" s="87"/>
      <c r="AP1099" s="87"/>
      <c r="AQ1099" s="87"/>
      <c r="AR1099" s="87"/>
      <c r="AS1099" s="87"/>
      <c r="AT1099" s="87"/>
      <c r="AU1099" s="87"/>
      <c r="AV1099" s="87"/>
      <c r="AW1099" s="87"/>
      <c r="AX1099" s="87"/>
      <c r="AY1099" s="87"/>
      <c r="AZ1099" s="87"/>
      <c r="BA1099" s="87"/>
      <c r="BB1099" s="87"/>
      <c r="BC1099" s="87"/>
      <c r="BD1099" s="87"/>
      <c r="BE1099" s="87"/>
      <c r="BF1099" s="87"/>
      <c r="BG1099" s="87"/>
      <c r="BH1099" s="87"/>
      <c r="BI1099" s="87"/>
      <c r="BJ1099" s="87"/>
      <c r="BK1099" s="87"/>
      <c r="BL1099" s="87"/>
      <c r="BM1099" s="87"/>
      <c r="BN1099" s="87"/>
      <c r="BO1099" s="87"/>
      <c r="BP1099" s="87"/>
      <c r="BQ1099" s="87"/>
      <c r="BR1099" s="87"/>
      <c r="BS1099" s="87"/>
      <c r="BT1099" s="87"/>
      <c r="BU1099" s="87"/>
      <c r="BV1099" s="87"/>
      <c r="BW1099" s="87"/>
      <c r="BX1099" s="87"/>
      <c r="BY1099" s="87"/>
      <c r="BZ1099" s="87"/>
      <c r="CA1099" s="87"/>
      <c r="CB1099" s="87"/>
      <c r="CC1099" s="87"/>
      <c r="CD1099" s="87"/>
      <c r="CE1099" s="87"/>
      <c r="CF1099" s="87"/>
      <c r="CG1099" s="87"/>
      <c r="CH1099" s="87"/>
      <c r="CI1099" s="87"/>
      <c r="CJ1099" s="87"/>
      <c r="CK1099" s="87"/>
      <c r="CL1099" s="87"/>
      <c r="CM1099" s="87"/>
      <c r="CN1099" s="87"/>
      <c r="CO1099" s="87"/>
      <c r="CP1099" s="87"/>
      <c r="CQ1099" s="87"/>
      <c r="CR1099" s="87"/>
      <c r="CS1099" s="87"/>
      <c r="CT1099" s="87"/>
      <c r="CU1099" s="87"/>
      <c r="CV1099" s="87"/>
      <c r="CW1099" s="87"/>
      <c r="CX1099" s="87"/>
      <c r="CY1099" s="87"/>
      <c r="CZ1099" s="87"/>
      <c r="DA1099" s="87"/>
      <c r="DB1099" s="87"/>
      <c r="DC1099" s="87"/>
      <c r="DD1099" s="87"/>
      <c r="DE1099" s="87"/>
      <c r="DF1099" s="87"/>
      <c r="DG1099" s="87"/>
      <c r="DH1099" s="87"/>
      <c r="DI1099" s="87"/>
      <c r="DJ1099" s="87"/>
      <c r="DK1099" s="87"/>
      <c r="DL1099" s="87"/>
      <c r="DM1099" s="87"/>
      <c r="DN1099" s="87"/>
      <c r="DO1099" s="87"/>
      <c r="DP1099" s="87"/>
      <c r="DQ1099" s="87"/>
      <c r="DR1099" s="87"/>
      <c r="DS1099" s="87"/>
      <c r="DT1099" s="87"/>
      <c r="DU1099" s="87"/>
      <c r="DV1099" s="87"/>
      <c r="DW1099" s="87"/>
      <c r="DX1099" s="87"/>
      <c r="DY1099" s="87"/>
      <c r="DZ1099" s="87"/>
      <c r="EA1099" s="87"/>
      <c r="EB1099" s="87"/>
      <c r="EC1099" s="87"/>
      <c r="ED1099" s="87"/>
      <c r="EE1099" s="87"/>
      <c r="EF1099" s="87"/>
      <c r="EG1099" s="87"/>
      <c r="EH1099" s="87"/>
      <c r="EI1099" s="87"/>
      <c r="EJ1099" s="87"/>
      <c r="EK1099" s="87"/>
      <c r="EL1099" s="87"/>
      <c r="EM1099" s="87"/>
      <c r="EN1099" s="87"/>
      <c r="EO1099" s="87"/>
      <c r="EP1099" s="87"/>
      <c r="EQ1099" s="87"/>
      <c r="ER1099" s="87"/>
      <c r="ES1099" s="87"/>
      <c r="ET1099" s="87"/>
      <c r="EU1099" s="87"/>
      <c r="EV1099" s="87"/>
      <c r="EW1099" s="87"/>
      <c r="EX1099" s="87"/>
      <c r="EY1099" s="87"/>
      <c r="EZ1099" s="87"/>
      <c r="FA1099" s="87"/>
      <c r="FB1099" s="87"/>
      <c r="FC1099" s="87"/>
      <c r="FD1099" s="87"/>
      <c r="FE1099" s="87"/>
      <c r="FF1099" s="87"/>
      <c r="FG1099" s="87"/>
      <c r="FH1099" s="87"/>
      <c r="FI1099" s="87"/>
      <c r="FJ1099" s="87"/>
      <c r="FK1099" s="87"/>
      <c r="FL1099" s="87"/>
      <c r="FM1099" s="87"/>
      <c r="FN1099" s="87"/>
      <c r="FO1099" s="87"/>
      <c r="FP1099" s="87"/>
      <c r="FQ1099" s="87"/>
      <c r="FR1099" s="87"/>
      <c r="FS1099" s="87"/>
      <c r="FT1099" s="87"/>
      <c r="FU1099" s="87"/>
      <c r="FV1099" s="87"/>
      <c r="FW1099" s="87"/>
      <c r="FX1099" s="87"/>
      <c r="FY1099" s="87"/>
      <c r="FZ1099" s="87"/>
      <c r="GA1099" s="87"/>
      <c r="GB1099" s="87"/>
      <c r="GC1099" s="87"/>
      <c r="GD1099" s="87"/>
      <c r="GE1099" s="87"/>
      <c r="GF1099" s="87"/>
      <c r="GG1099" s="87"/>
      <c r="GH1099" s="87"/>
      <c r="GI1099" s="87"/>
      <c r="GJ1099" s="87"/>
      <c r="GK1099" s="87"/>
      <c r="GL1099" s="87"/>
      <c r="GM1099" s="87"/>
      <c r="GN1099" s="87"/>
      <c r="GO1099" s="87"/>
      <c r="GP1099" s="87"/>
      <c r="GQ1099" s="87"/>
      <c r="GR1099" s="87"/>
      <c r="GS1099" s="87"/>
      <c r="GT1099" s="87"/>
      <c r="GU1099" s="87"/>
      <c r="GV1099" s="87"/>
      <c r="GW1099" s="87"/>
      <c r="GX1099" s="87"/>
      <c r="GY1099" s="87"/>
    </row>
    <row r="1100" spans="1:207" s="113" customFormat="1" ht="30" customHeight="1" x14ac:dyDescent="0.25">
      <c r="A1100" s="228">
        <v>852</v>
      </c>
      <c r="B1100" s="79" t="s">
        <v>928</v>
      </c>
      <c r="C1100" s="184">
        <v>1958</v>
      </c>
      <c r="D1100" s="229" t="s">
        <v>141</v>
      </c>
      <c r="E1100" s="229" t="s">
        <v>16</v>
      </c>
      <c r="F1100" s="230">
        <v>3</v>
      </c>
      <c r="G1100" s="230">
        <v>2</v>
      </c>
      <c r="H1100" s="41">
        <v>1917.5</v>
      </c>
      <c r="I1100" s="122">
        <v>46.44</v>
      </c>
      <c r="J1100" s="39">
        <v>937.3</v>
      </c>
      <c r="K1100" s="231">
        <f t="shared" si="282"/>
        <v>395115</v>
      </c>
      <c r="L1100" s="39">
        <v>0</v>
      </c>
      <c r="M1100" s="39">
        <v>0</v>
      </c>
      <c r="N1100" s="39">
        <v>0</v>
      </c>
      <c r="O1100" s="187">
        <f>'[1]Прод. прилож (2)'!$D$302</f>
        <v>395115</v>
      </c>
      <c r="P1100" s="41">
        <f t="shared" ref="P1100:P1136" si="306">K1100/H1100</f>
        <v>206.05736636245112</v>
      </c>
      <c r="Q1100" s="231">
        <v>9673</v>
      </c>
      <c r="R1100" s="57" t="s">
        <v>33</v>
      </c>
      <c r="S1100" s="141"/>
      <c r="T1100" s="87"/>
      <c r="U1100" s="87"/>
      <c r="V1100" s="87"/>
      <c r="W1100" s="87"/>
      <c r="X1100" s="87"/>
      <c r="Y1100" s="87"/>
      <c r="Z1100" s="87"/>
      <c r="AA1100" s="87"/>
      <c r="AB1100" s="87"/>
      <c r="AC1100" s="87"/>
      <c r="AD1100" s="87"/>
      <c r="AE1100" s="87"/>
      <c r="AF1100" s="87"/>
      <c r="AG1100" s="87"/>
      <c r="AH1100" s="87"/>
      <c r="AI1100" s="87"/>
      <c r="AJ1100" s="87"/>
      <c r="AK1100" s="87"/>
      <c r="AL1100" s="87"/>
      <c r="AM1100" s="87"/>
      <c r="AN1100" s="87"/>
      <c r="AO1100" s="87"/>
      <c r="AP1100" s="87"/>
      <c r="AQ1100" s="87"/>
      <c r="AR1100" s="87"/>
      <c r="AS1100" s="87"/>
      <c r="AT1100" s="87"/>
      <c r="AU1100" s="87"/>
      <c r="AV1100" s="87"/>
      <c r="AW1100" s="87"/>
      <c r="AX1100" s="87"/>
      <c r="AY1100" s="87"/>
      <c r="AZ1100" s="87"/>
      <c r="BA1100" s="87"/>
      <c r="BB1100" s="87"/>
      <c r="BC1100" s="87"/>
      <c r="BD1100" s="87"/>
      <c r="BE1100" s="87"/>
      <c r="BF1100" s="87"/>
      <c r="BG1100" s="87"/>
      <c r="BH1100" s="87"/>
      <c r="BI1100" s="87"/>
      <c r="BJ1100" s="87"/>
      <c r="BK1100" s="87"/>
      <c r="BL1100" s="87"/>
      <c r="BM1100" s="87"/>
      <c r="BN1100" s="87"/>
      <c r="BO1100" s="87"/>
      <c r="BP1100" s="87"/>
      <c r="BQ1100" s="87"/>
      <c r="BR1100" s="87"/>
      <c r="BS1100" s="87"/>
      <c r="BT1100" s="87"/>
      <c r="BU1100" s="87"/>
      <c r="BV1100" s="87"/>
      <c r="BW1100" s="87"/>
      <c r="BX1100" s="87"/>
      <c r="BY1100" s="87"/>
      <c r="BZ1100" s="87"/>
      <c r="CA1100" s="87"/>
      <c r="CB1100" s="87"/>
      <c r="CC1100" s="87"/>
      <c r="CD1100" s="87"/>
      <c r="CE1100" s="87"/>
      <c r="CF1100" s="87"/>
      <c r="CG1100" s="87"/>
      <c r="CH1100" s="87"/>
      <c r="CI1100" s="87"/>
      <c r="CJ1100" s="87"/>
      <c r="CK1100" s="87"/>
      <c r="CL1100" s="87"/>
      <c r="CM1100" s="87"/>
      <c r="CN1100" s="87"/>
      <c r="CO1100" s="87"/>
      <c r="CP1100" s="87"/>
      <c r="CQ1100" s="87"/>
      <c r="CR1100" s="87"/>
      <c r="CS1100" s="87"/>
      <c r="CT1100" s="87"/>
      <c r="CU1100" s="87"/>
      <c r="CV1100" s="87"/>
      <c r="CW1100" s="87"/>
      <c r="CX1100" s="87"/>
      <c r="CY1100" s="87"/>
      <c r="CZ1100" s="87"/>
      <c r="DA1100" s="87"/>
      <c r="DB1100" s="87"/>
      <c r="DC1100" s="87"/>
      <c r="DD1100" s="87"/>
      <c r="DE1100" s="87"/>
      <c r="DF1100" s="87"/>
      <c r="DG1100" s="87"/>
      <c r="DH1100" s="87"/>
      <c r="DI1100" s="87"/>
      <c r="DJ1100" s="87"/>
      <c r="DK1100" s="87"/>
      <c r="DL1100" s="87"/>
      <c r="DM1100" s="87"/>
      <c r="DN1100" s="87"/>
      <c r="DO1100" s="87"/>
      <c r="DP1100" s="87"/>
      <c r="DQ1100" s="87"/>
      <c r="DR1100" s="87"/>
      <c r="DS1100" s="87"/>
      <c r="DT1100" s="87"/>
      <c r="DU1100" s="87"/>
      <c r="DV1100" s="87"/>
      <c r="DW1100" s="87"/>
      <c r="DX1100" s="87"/>
      <c r="DY1100" s="87"/>
      <c r="DZ1100" s="87"/>
      <c r="EA1100" s="87"/>
      <c r="EB1100" s="87"/>
      <c r="EC1100" s="87"/>
      <c r="ED1100" s="87"/>
      <c r="EE1100" s="87"/>
      <c r="EF1100" s="87"/>
      <c r="EG1100" s="87"/>
      <c r="EH1100" s="87"/>
      <c r="EI1100" s="87"/>
      <c r="EJ1100" s="87"/>
      <c r="EK1100" s="87"/>
      <c r="EL1100" s="87"/>
      <c r="EM1100" s="87"/>
      <c r="EN1100" s="87"/>
      <c r="EO1100" s="87"/>
      <c r="EP1100" s="87"/>
      <c r="EQ1100" s="87"/>
      <c r="ER1100" s="87"/>
      <c r="ES1100" s="87"/>
      <c r="ET1100" s="87"/>
      <c r="EU1100" s="87"/>
      <c r="EV1100" s="87"/>
      <c r="EW1100" s="87"/>
      <c r="EX1100" s="87"/>
      <c r="EY1100" s="87"/>
      <c r="EZ1100" s="87"/>
      <c r="FA1100" s="87"/>
      <c r="FB1100" s="87"/>
      <c r="FC1100" s="87"/>
      <c r="FD1100" s="87"/>
      <c r="FE1100" s="87"/>
      <c r="FF1100" s="87"/>
      <c r="FG1100" s="87"/>
      <c r="FH1100" s="87"/>
      <c r="FI1100" s="87"/>
      <c r="FJ1100" s="87"/>
      <c r="FK1100" s="87"/>
      <c r="FL1100" s="87"/>
      <c r="FM1100" s="87"/>
      <c r="FN1100" s="87"/>
      <c r="FO1100" s="87"/>
      <c r="FP1100" s="87"/>
      <c r="FQ1100" s="87"/>
      <c r="FR1100" s="87"/>
      <c r="FS1100" s="87"/>
      <c r="FT1100" s="87"/>
      <c r="FU1100" s="87"/>
      <c r="FV1100" s="87"/>
      <c r="FW1100" s="87"/>
      <c r="FX1100" s="87"/>
      <c r="FY1100" s="87"/>
      <c r="FZ1100" s="87"/>
      <c r="GA1100" s="87"/>
      <c r="GB1100" s="87"/>
      <c r="GC1100" s="87"/>
      <c r="GD1100" s="87"/>
      <c r="GE1100" s="87"/>
      <c r="GF1100" s="87"/>
      <c r="GG1100" s="87"/>
      <c r="GH1100" s="87"/>
      <c r="GI1100" s="87"/>
      <c r="GJ1100" s="87"/>
      <c r="GK1100" s="87"/>
      <c r="GL1100" s="87"/>
      <c r="GM1100" s="87"/>
      <c r="GN1100" s="87"/>
      <c r="GO1100" s="87"/>
      <c r="GP1100" s="87"/>
      <c r="GQ1100" s="87"/>
      <c r="GR1100" s="87"/>
      <c r="GS1100" s="87"/>
      <c r="GT1100" s="87"/>
      <c r="GU1100" s="87"/>
      <c r="GV1100" s="87"/>
      <c r="GW1100" s="87"/>
      <c r="GX1100" s="87"/>
      <c r="GY1100" s="87"/>
    </row>
    <row r="1101" spans="1:207" s="113" customFormat="1" ht="30" customHeight="1" x14ac:dyDescent="0.25">
      <c r="A1101" s="228">
        <v>853</v>
      </c>
      <c r="B1101" s="79" t="s">
        <v>476</v>
      </c>
      <c r="C1101" s="47">
        <v>1962</v>
      </c>
      <c r="D1101" s="229" t="s">
        <v>141</v>
      </c>
      <c r="E1101" s="47" t="s">
        <v>16</v>
      </c>
      <c r="F1101" s="26">
        <v>3</v>
      </c>
      <c r="G1101" s="26">
        <v>2</v>
      </c>
      <c r="H1101" s="39">
        <v>1916.03</v>
      </c>
      <c r="I1101" s="116">
        <v>0</v>
      </c>
      <c r="J1101" s="39">
        <v>961.83</v>
      </c>
      <c r="K1101" s="231">
        <f t="shared" si="282"/>
        <v>3937000</v>
      </c>
      <c r="L1101" s="187">
        <v>0</v>
      </c>
      <c r="M1101" s="187">
        <v>0</v>
      </c>
      <c r="N1101" s="187">
        <v>0</v>
      </c>
      <c r="O1101" s="39">
        <f>'[1]Прод. прилож (2)'!$D$303</f>
        <v>3937000</v>
      </c>
      <c r="P1101" s="187">
        <f t="shared" si="306"/>
        <v>2054.7694973460748</v>
      </c>
      <c r="Q1101" s="41">
        <v>9673</v>
      </c>
      <c r="R1101" s="57" t="s">
        <v>33</v>
      </c>
      <c r="S1101" s="137"/>
      <c r="T1101" s="16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  <c r="BD1101" s="15"/>
      <c r="BE1101" s="15"/>
      <c r="BF1101" s="15"/>
      <c r="BG1101" s="15"/>
      <c r="BH1101" s="15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5"/>
      <c r="CU1101" s="15"/>
      <c r="CV1101" s="15"/>
      <c r="CW1101" s="15"/>
      <c r="CX1101" s="15"/>
      <c r="CY1101" s="15"/>
      <c r="CZ1101" s="15"/>
      <c r="DA1101" s="15"/>
      <c r="DB1101" s="15"/>
      <c r="DC1101" s="15"/>
      <c r="DD1101" s="15"/>
      <c r="DE1101" s="15"/>
      <c r="DF1101" s="15"/>
      <c r="DG1101" s="15"/>
      <c r="DH1101" s="15"/>
      <c r="DI1101" s="15"/>
      <c r="DJ1101" s="15"/>
      <c r="DK1101" s="15"/>
      <c r="DL1101" s="15"/>
      <c r="DM1101" s="15"/>
      <c r="DN1101" s="15"/>
      <c r="DO1101" s="15"/>
      <c r="DP1101" s="15"/>
      <c r="DQ1101" s="15"/>
      <c r="DR1101" s="15"/>
      <c r="DS1101" s="15"/>
      <c r="DT1101" s="15"/>
      <c r="DU1101" s="15"/>
      <c r="DV1101" s="15"/>
      <c r="DW1101" s="15"/>
      <c r="DX1101" s="15"/>
      <c r="DY1101" s="15"/>
      <c r="DZ1101" s="15"/>
      <c r="EA1101" s="15"/>
      <c r="EB1101" s="15"/>
      <c r="EC1101" s="15"/>
      <c r="ED1101" s="15"/>
      <c r="EE1101" s="15"/>
      <c r="EF1101" s="15"/>
      <c r="EG1101" s="15"/>
      <c r="EH1101" s="15"/>
      <c r="EI1101" s="15"/>
      <c r="EJ1101" s="15"/>
      <c r="EK1101" s="15"/>
      <c r="EL1101" s="15"/>
      <c r="EM1101" s="15"/>
      <c r="EN1101" s="15"/>
      <c r="EO1101" s="15"/>
      <c r="EP1101" s="15"/>
      <c r="EQ1101" s="15"/>
      <c r="ER1101" s="15"/>
      <c r="ES1101" s="15"/>
      <c r="ET1101" s="15"/>
      <c r="EU1101" s="15"/>
      <c r="EV1101" s="15"/>
      <c r="EW1101" s="15"/>
      <c r="EX1101" s="15"/>
      <c r="EY1101" s="15"/>
      <c r="EZ1101" s="15"/>
      <c r="FA1101" s="15"/>
      <c r="FB1101" s="15"/>
      <c r="FC1101" s="15"/>
      <c r="FD1101" s="15"/>
      <c r="FE1101" s="15"/>
      <c r="FF1101" s="15"/>
      <c r="FG1101" s="15"/>
      <c r="FH1101" s="15"/>
      <c r="FI1101" s="15"/>
      <c r="FJ1101" s="15"/>
      <c r="FK1101" s="15"/>
      <c r="FL1101" s="15"/>
      <c r="FM1101" s="15"/>
      <c r="FN1101" s="15"/>
      <c r="FO1101" s="15"/>
      <c r="FP1101" s="15"/>
      <c r="FQ1101" s="15"/>
      <c r="FR1101" s="15"/>
      <c r="FS1101" s="15"/>
      <c r="FT1101" s="15"/>
      <c r="FU1101" s="15"/>
      <c r="FV1101" s="15"/>
      <c r="FW1101" s="15"/>
      <c r="FX1101" s="15"/>
      <c r="FY1101" s="15"/>
      <c r="FZ1101" s="15"/>
      <c r="GA1101" s="15"/>
      <c r="GB1101" s="15"/>
      <c r="GC1101" s="15"/>
      <c r="GD1101" s="15"/>
      <c r="GE1101" s="15"/>
      <c r="GF1101" s="15"/>
      <c r="GG1101" s="15"/>
      <c r="GH1101" s="15"/>
      <c r="GI1101" s="15"/>
      <c r="GJ1101" s="15"/>
      <c r="GK1101" s="15"/>
      <c r="GL1101" s="15"/>
      <c r="GM1101" s="15"/>
      <c r="GN1101" s="15"/>
      <c r="GO1101" s="15"/>
      <c r="GP1101" s="15"/>
      <c r="GQ1101" s="15"/>
      <c r="GR1101" s="15"/>
      <c r="GS1101" s="15"/>
      <c r="GT1101" s="15"/>
      <c r="GU1101" s="15"/>
      <c r="GV1101" s="15"/>
      <c r="GW1101" s="15"/>
      <c r="GX1101" s="15"/>
      <c r="GY1101" s="15"/>
    </row>
    <row r="1102" spans="1:207" s="113" customFormat="1" ht="30" customHeight="1" x14ac:dyDescent="0.25">
      <c r="A1102" s="329">
        <v>854</v>
      </c>
      <c r="B1102" s="327" t="s">
        <v>1001</v>
      </c>
      <c r="C1102" s="313">
        <v>1948</v>
      </c>
      <c r="D1102" s="315" t="s">
        <v>141</v>
      </c>
      <c r="E1102" s="315" t="s">
        <v>16</v>
      </c>
      <c r="F1102" s="343">
        <v>3</v>
      </c>
      <c r="G1102" s="343">
        <v>2</v>
      </c>
      <c r="H1102" s="353">
        <v>2464.6</v>
      </c>
      <c r="I1102" s="361">
        <v>360.4</v>
      </c>
      <c r="J1102" s="319">
        <v>886.5</v>
      </c>
      <c r="K1102" s="231">
        <f t="shared" si="282"/>
        <v>10642581.350000001</v>
      </c>
      <c r="L1102" s="39">
        <v>0</v>
      </c>
      <c r="M1102" s="39">
        <v>0</v>
      </c>
      <c r="N1102" s="39">
        <v>0</v>
      </c>
      <c r="O1102" s="187">
        <f>'[1]Прод. прилож (2)'!$D$873</f>
        <v>10642581.350000001</v>
      </c>
      <c r="P1102" s="41">
        <f t="shared" si="306"/>
        <v>4318.1779396250922</v>
      </c>
      <c r="Q1102" s="231">
        <v>9673</v>
      </c>
      <c r="R1102" s="277" t="s">
        <v>34</v>
      </c>
      <c r="S1102" s="88"/>
      <c r="T1102" s="87"/>
      <c r="U1102" s="87"/>
      <c r="V1102" s="87"/>
      <c r="W1102" s="87"/>
      <c r="X1102" s="87"/>
      <c r="Y1102" s="87"/>
      <c r="Z1102" s="87"/>
      <c r="AA1102" s="87"/>
      <c r="AB1102" s="87"/>
      <c r="AC1102" s="87"/>
      <c r="AD1102" s="87"/>
      <c r="AE1102" s="87"/>
      <c r="AF1102" s="87"/>
      <c r="AG1102" s="87"/>
      <c r="AH1102" s="87"/>
      <c r="AI1102" s="87"/>
      <c r="AJ1102" s="87"/>
      <c r="AK1102" s="87"/>
      <c r="AL1102" s="87"/>
      <c r="AM1102" s="87"/>
      <c r="AN1102" s="87"/>
      <c r="AO1102" s="87"/>
      <c r="AP1102" s="87"/>
      <c r="AQ1102" s="87"/>
      <c r="AR1102" s="87"/>
      <c r="AS1102" s="87"/>
      <c r="AT1102" s="87"/>
      <c r="AU1102" s="87"/>
      <c r="AV1102" s="87"/>
      <c r="AW1102" s="87"/>
      <c r="AX1102" s="87"/>
      <c r="AY1102" s="87"/>
      <c r="AZ1102" s="87"/>
      <c r="BA1102" s="87"/>
      <c r="BB1102" s="87"/>
      <c r="BC1102" s="87"/>
      <c r="BD1102" s="87"/>
      <c r="BE1102" s="87"/>
      <c r="BF1102" s="87"/>
      <c r="BG1102" s="87"/>
      <c r="BH1102" s="87"/>
      <c r="BI1102" s="87"/>
      <c r="BJ1102" s="87"/>
      <c r="BK1102" s="87"/>
      <c r="BL1102" s="87"/>
      <c r="BM1102" s="87"/>
      <c r="BN1102" s="87"/>
      <c r="BO1102" s="87"/>
      <c r="BP1102" s="87"/>
      <c r="BQ1102" s="87"/>
      <c r="BR1102" s="87"/>
      <c r="BS1102" s="87"/>
      <c r="BT1102" s="87"/>
      <c r="BU1102" s="87"/>
      <c r="BV1102" s="87"/>
      <c r="BW1102" s="87"/>
      <c r="BX1102" s="87"/>
      <c r="BY1102" s="87"/>
      <c r="BZ1102" s="87"/>
      <c r="CA1102" s="87"/>
      <c r="CB1102" s="87"/>
      <c r="CC1102" s="87"/>
      <c r="CD1102" s="87"/>
      <c r="CE1102" s="87"/>
      <c r="CF1102" s="87"/>
      <c r="CG1102" s="87"/>
      <c r="CH1102" s="87"/>
      <c r="CI1102" s="87"/>
      <c r="CJ1102" s="87"/>
      <c r="CK1102" s="87"/>
      <c r="CL1102" s="87"/>
      <c r="CM1102" s="87"/>
      <c r="CN1102" s="87"/>
      <c r="CO1102" s="87"/>
      <c r="CP1102" s="87"/>
      <c r="CQ1102" s="87"/>
      <c r="CR1102" s="87"/>
      <c r="CS1102" s="87"/>
      <c r="CT1102" s="87"/>
      <c r="CU1102" s="87"/>
      <c r="CV1102" s="87"/>
      <c r="CW1102" s="87"/>
      <c r="CX1102" s="87"/>
      <c r="CY1102" s="87"/>
      <c r="CZ1102" s="87"/>
      <c r="DA1102" s="87"/>
      <c r="DB1102" s="87"/>
      <c r="DC1102" s="87"/>
      <c r="DD1102" s="87"/>
      <c r="DE1102" s="87"/>
      <c r="DF1102" s="87"/>
      <c r="DG1102" s="87"/>
      <c r="DH1102" s="87"/>
      <c r="DI1102" s="87"/>
      <c r="DJ1102" s="87"/>
      <c r="DK1102" s="87"/>
      <c r="DL1102" s="87"/>
      <c r="DM1102" s="87"/>
      <c r="DN1102" s="87"/>
      <c r="DO1102" s="87"/>
      <c r="DP1102" s="87"/>
      <c r="DQ1102" s="87"/>
      <c r="DR1102" s="87"/>
      <c r="DS1102" s="87"/>
      <c r="DT1102" s="87"/>
      <c r="DU1102" s="87"/>
      <c r="DV1102" s="87"/>
      <c r="DW1102" s="87"/>
      <c r="DX1102" s="87"/>
      <c r="DY1102" s="87"/>
      <c r="DZ1102" s="87"/>
      <c r="EA1102" s="87"/>
      <c r="EB1102" s="87"/>
      <c r="EC1102" s="87"/>
      <c r="ED1102" s="87"/>
      <c r="EE1102" s="87"/>
      <c r="EF1102" s="87"/>
      <c r="EG1102" s="87"/>
      <c r="EH1102" s="87"/>
      <c r="EI1102" s="87"/>
      <c r="EJ1102" s="87"/>
      <c r="EK1102" s="87"/>
      <c r="EL1102" s="87"/>
      <c r="EM1102" s="87"/>
      <c r="EN1102" s="87"/>
      <c r="EO1102" s="87"/>
      <c r="EP1102" s="87"/>
      <c r="EQ1102" s="87"/>
      <c r="ER1102" s="87"/>
      <c r="ES1102" s="87"/>
      <c r="ET1102" s="87"/>
      <c r="EU1102" s="87"/>
      <c r="EV1102" s="87"/>
      <c r="EW1102" s="87"/>
      <c r="EX1102" s="87"/>
      <c r="EY1102" s="87"/>
      <c r="EZ1102" s="87"/>
      <c r="FA1102" s="87"/>
      <c r="FB1102" s="87"/>
      <c r="FC1102" s="87"/>
      <c r="FD1102" s="87"/>
      <c r="FE1102" s="87"/>
      <c r="FF1102" s="87"/>
      <c r="FG1102" s="87"/>
      <c r="FH1102" s="87"/>
      <c r="FI1102" s="87"/>
      <c r="FJ1102" s="87"/>
      <c r="FK1102" s="87"/>
      <c r="FL1102" s="87"/>
      <c r="FM1102" s="87"/>
      <c r="FN1102" s="87"/>
      <c r="FO1102" s="87"/>
      <c r="FP1102" s="87"/>
      <c r="FQ1102" s="87"/>
      <c r="FR1102" s="87"/>
      <c r="FS1102" s="87"/>
      <c r="FT1102" s="87"/>
      <c r="FU1102" s="87"/>
      <c r="FV1102" s="87"/>
      <c r="FW1102" s="87"/>
      <c r="FX1102" s="87"/>
      <c r="FY1102" s="87"/>
      <c r="FZ1102" s="87"/>
      <c r="GA1102" s="87"/>
      <c r="GB1102" s="87"/>
      <c r="GC1102" s="87"/>
      <c r="GD1102" s="87"/>
      <c r="GE1102" s="87"/>
      <c r="GF1102" s="87"/>
      <c r="GG1102" s="87"/>
      <c r="GH1102" s="87"/>
      <c r="GI1102" s="87"/>
      <c r="GJ1102" s="87"/>
      <c r="GK1102" s="87"/>
      <c r="GL1102" s="87"/>
      <c r="GM1102" s="87"/>
      <c r="GN1102" s="87"/>
      <c r="GO1102" s="87"/>
      <c r="GP1102" s="87"/>
      <c r="GQ1102" s="87"/>
      <c r="GR1102" s="87"/>
      <c r="GS1102" s="87"/>
      <c r="GT1102" s="87"/>
      <c r="GU1102" s="87"/>
      <c r="GV1102" s="87"/>
      <c r="GW1102" s="87"/>
      <c r="GX1102" s="87"/>
      <c r="GY1102" s="87"/>
    </row>
    <row r="1103" spans="1:207" s="113" customFormat="1" ht="30" customHeight="1" x14ac:dyDescent="0.25">
      <c r="A1103" s="330"/>
      <c r="B1103" s="328"/>
      <c r="C1103" s="314"/>
      <c r="D1103" s="316"/>
      <c r="E1103" s="316"/>
      <c r="F1103" s="344"/>
      <c r="G1103" s="344"/>
      <c r="H1103" s="354"/>
      <c r="I1103" s="362"/>
      <c r="J1103" s="320"/>
      <c r="K1103" s="231">
        <f t="shared" si="282"/>
        <v>68628.260000000009</v>
      </c>
      <c r="L1103" s="217">
        <v>0</v>
      </c>
      <c r="M1103" s="217">
        <v>0</v>
      </c>
      <c r="N1103" s="217">
        <v>0</v>
      </c>
      <c r="O1103" s="187">
        <f>'[2]Прод. прилож (2)'!$D$1503</f>
        <v>68628.260000000009</v>
      </c>
      <c r="P1103" s="41">
        <f>K1103/H1102</f>
        <v>27.845597662906766</v>
      </c>
      <c r="Q1103" s="41">
        <v>9673</v>
      </c>
      <c r="R1103" s="277" t="s">
        <v>35</v>
      </c>
      <c r="S1103" s="88"/>
      <c r="T1103" s="87"/>
      <c r="U1103" s="87"/>
      <c r="V1103" s="87"/>
      <c r="W1103" s="87"/>
      <c r="X1103" s="87"/>
      <c r="Y1103" s="87"/>
      <c r="Z1103" s="87"/>
      <c r="AA1103" s="87"/>
      <c r="AB1103" s="87"/>
      <c r="AC1103" s="87"/>
      <c r="AD1103" s="87"/>
      <c r="AE1103" s="87"/>
      <c r="AF1103" s="87"/>
      <c r="AG1103" s="87"/>
      <c r="AH1103" s="87"/>
      <c r="AI1103" s="87"/>
      <c r="AJ1103" s="87"/>
      <c r="AK1103" s="87"/>
      <c r="AL1103" s="87"/>
      <c r="AM1103" s="87"/>
      <c r="AN1103" s="87"/>
      <c r="AO1103" s="87"/>
      <c r="AP1103" s="87"/>
      <c r="AQ1103" s="87"/>
      <c r="AR1103" s="87"/>
      <c r="AS1103" s="87"/>
      <c r="AT1103" s="87"/>
      <c r="AU1103" s="87"/>
      <c r="AV1103" s="87"/>
      <c r="AW1103" s="87"/>
      <c r="AX1103" s="87"/>
      <c r="AY1103" s="87"/>
      <c r="AZ1103" s="87"/>
      <c r="BA1103" s="87"/>
      <c r="BB1103" s="87"/>
      <c r="BC1103" s="87"/>
      <c r="BD1103" s="87"/>
      <c r="BE1103" s="87"/>
      <c r="BF1103" s="87"/>
      <c r="BG1103" s="87"/>
      <c r="BH1103" s="87"/>
      <c r="BI1103" s="87"/>
      <c r="BJ1103" s="87"/>
      <c r="BK1103" s="87"/>
      <c r="BL1103" s="87"/>
      <c r="BM1103" s="87"/>
      <c r="BN1103" s="87"/>
      <c r="BO1103" s="87"/>
      <c r="BP1103" s="87"/>
      <c r="BQ1103" s="87"/>
      <c r="BR1103" s="87"/>
      <c r="BS1103" s="87"/>
      <c r="BT1103" s="87"/>
      <c r="BU1103" s="87"/>
      <c r="BV1103" s="87"/>
      <c r="BW1103" s="87"/>
      <c r="BX1103" s="87"/>
      <c r="BY1103" s="87"/>
      <c r="BZ1103" s="87"/>
      <c r="CA1103" s="87"/>
      <c r="CB1103" s="87"/>
      <c r="CC1103" s="87"/>
      <c r="CD1103" s="87"/>
      <c r="CE1103" s="87"/>
      <c r="CF1103" s="87"/>
      <c r="CG1103" s="87"/>
      <c r="CH1103" s="87"/>
      <c r="CI1103" s="87"/>
      <c r="CJ1103" s="87"/>
      <c r="CK1103" s="87"/>
      <c r="CL1103" s="87"/>
      <c r="CM1103" s="87"/>
      <c r="CN1103" s="87"/>
      <c r="CO1103" s="87"/>
      <c r="CP1103" s="87"/>
      <c r="CQ1103" s="87"/>
      <c r="CR1103" s="87"/>
      <c r="CS1103" s="87"/>
      <c r="CT1103" s="87"/>
      <c r="CU1103" s="87"/>
      <c r="CV1103" s="87"/>
      <c r="CW1103" s="87"/>
      <c r="CX1103" s="87"/>
      <c r="CY1103" s="87"/>
      <c r="CZ1103" s="87"/>
      <c r="DA1103" s="87"/>
      <c r="DB1103" s="87"/>
      <c r="DC1103" s="87"/>
      <c r="DD1103" s="87"/>
      <c r="DE1103" s="87"/>
      <c r="DF1103" s="87"/>
      <c r="DG1103" s="87"/>
      <c r="DH1103" s="87"/>
      <c r="DI1103" s="87"/>
      <c r="DJ1103" s="87"/>
      <c r="DK1103" s="87"/>
      <c r="DL1103" s="87"/>
      <c r="DM1103" s="87"/>
      <c r="DN1103" s="87"/>
      <c r="DO1103" s="87"/>
      <c r="DP1103" s="87"/>
      <c r="DQ1103" s="87"/>
      <c r="DR1103" s="87"/>
      <c r="DS1103" s="87"/>
      <c r="DT1103" s="87"/>
      <c r="DU1103" s="87"/>
      <c r="DV1103" s="87"/>
      <c r="DW1103" s="87"/>
      <c r="DX1103" s="87"/>
      <c r="DY1103" s="87"/>
      <c r="DZ1103" s="87"/>
      <c r="EA1103" s="87"/>
      <c r="EB1103" s="87"/>
      <c r="EC1103" s="87"/>
      <c r="ED1103" s="87"/>
      <c r="EE1103" s="87"/>
      <c r="EF1103" s="87"/>
      <c r="EG1103" s="87"/>
      <c r="EH1103" s="87"/>
      <c r="EI1103" s="87"/>
      <c r="EJ1103" s="87"/>
      <c r="EK1103" s="87"/>
      <c r="EL1103" s="87"/>
      <c r="EM1103" s="87"/>
      <c r="EN1103" s="87"/>
      <c r="EO1103" s="87"/>
      <c r="EP1103" s="87"/>
      <c r="EQ1103" s="87"/>
      <c r="ER1103" s="87"/>
      <c r="ES1103" s="87"/>
      <c r="ET1103" s="87"/>
      <c r="EU1103" s="87"/>
      <c r="EV1103" s="87"/>
      <c r="EW1103" s="87"/>
      <c r="EX1103" s="87"/>
      <c r="EY1103" s="87"/>
      <c r="EZ1103" s="87"/>
      <c r="FA1103" s="87"/>
      <c r="FB1103" s="87"/>
      <c r="FC1103" s="87"/>
      <c r="FD1103" s="87"/>
      <c r="FE1103" s="87"/>
      <c r="FF1103" s="87"/>
      <c r="FG1103" s="87"/>
      <c r="FH1103" s="87"/>
      <c r="FI1103" s="87"/>
      <c r="FJ1103" s="87"/>
      <c r="FK1103" s="87"/>
      <c r="FL1103" s="87"/>
      <c r="FM1103" s="87"/>
      <c r="FN1103" s="87"/>
      <c r="FO1103" s="87"/>
      <c r="FP1103" s="87"/>
      <c r="FQ1103" s="87"/>
      <c r="FR1103" s="87"/>
      <c r="FS1103" s="87"/>
      <c r="FT1103" s="87"/>
      <c r="FU1103" s="87"/>
      <c r="FV1103" s="87"/>
      <c r="FW1103" s="87"/>
      <c r="FX1103" s="87"/>
      <c r="FY1103" s="87"/>
      <c r="FZ1103" s="87"/>
      <c r="GA1103" s="87"/>
      <c r="GB1103" s="87"/>
      <c r="GC1103" s="87"/>
      <c r="GD1103" s="87"/>
      <c r="GE1103" s="87"/>
      <c r="GF1103" s="87"/>
      <c r="GG1103" s="87"/>
      <c r="GH1103" s="87"/>
      <c r="GI1103" s="87"/>
      <c r="GJ1103" s="87"/>
      <c r="GK1103" s="87"/>
      <c r="GL1103" s="87"/>
      <c r="GM1103" s="87"/>
      <c r="GN1103" s="87"/>
      <c r="GO1103" s="87"/>
      <c r="GP1103" s="87"/>
      <c r="GQ1103" s="87"/>
      <c r="GR1103" s="87"/>
      <c r="GS1103" s="87"/>
      <c r="GT1103" s="87"/>
      <c r="GU1103" s="87"/>
      <c r="GV1103" s="87"/>
      <c r="GW1103" s="87"/>
      <c r="GX1103" s="87"/>
      <c r="GY1103" s="87"/>
    </row>
    <row r="1104" spans="1:207" s="113" customFormat="1" ht="30" customHeight="1" x14ac:dyDescent="0.25">
      <c r="A1104" s="228">
        <v>855</v>
      </c>
      <c r="B1104" s="78" t="s">
        <v>477</v>
      </c>
      <c r="C1104" s="47">
        <v>1962</v>
      </c>
      <c r="D1104" s="229" t="s">
        <v>141</v>
      </c>
      <c r="E1104" s="47" t="s">
        <v>16</v>
      </c>
      <c r="F1104" s="124">
        <v>4</v>
      </c>
      <c r="G1104" s="124">
        <v>3</v>
      </c>
      <c r="H1104" s="39">
        <v>4243.6899999999996</v>
      </c>
      <c r="I1104" s="116">
        <v>380.9</v>
      </c>
      <c r="J1104" s="39">
        <v>2528.79</v>
      </c>
      <c r="K1104" s="231">
        <f t="shared" si="282"/>
        <v>4826362.32</v>
      </c>
      <c r="L1104" s="187">
        <v>0</v>
      </c>
      <c r="M1104" s="187">
        <v>0</v>
      </c>
      <c r="N1104" s="187">
        <v>0</v>
      </c>
      <c r="O1104" s="39">
        <f>'[1]Прод. прилож (2)'!$D$879</f>
        <v>4826362.32</v>
      </c>
      <c r="P1104" s="187">
        <f t="shared" si="306"/>
        <v>1137.3032243165737</v>
      </c>
      <c r="Q1104" s="41">
        <v>9673</v>
      </c>
      <c r="R1104" s="57" t="s">
        <v>34</v>
      </c>
      <c r="S1104" s="46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  <c r="BD1104" s="15"/>
      <c r="BE1104" s="15"/>
      <c r="BF1104" s="15"/>
      <c r="BG1104" s="15"/>
      <c r="BH1104" s="15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5"/>
      <c r="CU1104" s="15"/>
      <c r="CV1104" s="15"/>
      <c r="CW1104" s="15"/>
      <c r="CX1104" s="15"/>
      <c r="CY1104" s="15"/>
      <c r="CZ1104" s="15"/>
      <c r="DA1104" s="15"/>
      <c r="DB1104" s="15"/>
      <c r="DC1104" s="15"/>
      <c r="DD1104" s="15"/>
      <c r="DE1104" s="15"/>
      <c r="DF1104" s="15"/>
      <c r="DG1104" s="15"/>
      <c r="DH1104" s="15"/>
      <c r="DI1104" s="15"/>
      <c r="DJ1104" s="15"/>
      <c r="DK1104" s="15"/>
      <c r="DL1104" s="15"/>
      <c r="DM1104" s="15"/>
      <c r="DN1104" s="15"/>
      <c r="DO1104" s="15"/>
      <c r="DP1104" s="15"/>
      <c r="DQ1104" s="15"/>
      <c r="DR1104" s="15"/>
      <c r="DS1104" s="15"/>
      <c r="DT1104" s="15"/>
      <c r="DU1104" s="15"/>
      <c r="DV1104" s="15"/>
      <c r="DW1104" s="15"/>
      <c r="DX1104" s="15"/>
      <c r="DY1104" s="15"/>
      <c r="DZ1104" s="15"/>
      <c r="EA1104" s="15"/>
      <c r="EB1104" s="15"/>
      <c r="EC1104" s="15"/>
      <c r="ED1104" s="15"/>
      <c r="EE1104" s="15"/>
      <c r="EF1104" s="15"/>
      <c r="EG1104" s="15"/>
      <c r="EH1104" s="15"/>
      <c r="EI1104" s="15"/>
      <c r="EJ1104" s="15"/>
      <c r="EK1104" s="15"/>
      <c r="EL1104" s="15"/>
      <c r="EM1104" s="15"/>
      <c r="EN1104" s="15"/>
      <c r="EO1104" s="15"/>
      <c r="EP1104" s="15"/>
      <c r="EQ1104" s="15"/>
      <c r="ER1104" s="15"/>
      <c r="ES1104" s="15"/>
      <c r="ET1104" s="15"/>
      <c r="EU1104" s="15"/>
      <c r="EV1104" s="15"/>
      <c r="EW1104" s="15"/>
      <c r="EX1104" s="15"/>
      <c r="EY1104" s="15"/>
      <c r="EZ1104" s="15"/>
      <c r="FA1104" s="15"/>
      <c r="FB1104" s="15"/>
      <c r="FC1104" s="15"/>
      <c r="FD1104" s="15"/>
      <c r="FE1104" s="15"/>
      <c r="FF1104" s="15"/>
      <c r="FG1104" s="15"/>
      <c r="FH1104" s="15"/>
      <c r="FI1104" s="15"/>
      <c r="FJ1104" s="15"/>
      <c r="FK1104" s="15"/>
      <c r="FL1104" s="15"/>
      <c r="FM1104" s="15"/>
      <c r="FN1104" s="15"/>
      <c r="FO1104" s="15"/>
      <c r="FP1104" s="15"/>
      <c r="FQ1104" s="15"/>
      <c r="FR1104" s="15"/>
      <c r="FS1104" s="15"/>
      <c r="FT1104" s="15"/>
      <c r="FU1104" s="15"/>
      <c r="FV1104" s="15"/>
      <c r="FW1104" s="15"/>
      <c r="FX1104" s="15"/>
      <c r="FY1104" s="15"/>
      <c r="FZ1104" s="15"/>
      <c r="GA1104" s="15"/>
      <c r="GB1104" s="15"/>
      <c r="GC1104" s="15"/>
      <c r="GD1104" s="15"/>
      <c r="GE1104" s="15"/>
      <c r="GF1104" s="15"/>
      <c r="GG1104" s="15"/>
      <c r="GH1104" s="15"/>
      <c r="GI1104" s="15"/>
      <c r="GJ1104" s="15"/>
      <c r="GK1104" s="15"/>
      <c r="GL1104" s="15"/>
      <c r="GM1104" s="15"/>
      <c r="GN1104" s="15"/>
      <c r="GO1104" s="15"/>
      <c r="GP1104" s="15"/>
      <c r="GQ1104" s="15"/>
      <c r="GR1104" s="15"/>
      <c r="GS1104" s="15"/>
      <c r="GT1104" s="15"/>
      <c r="GU1104" s="15"/>
      <c r="GV1104" s="15"/>
      <c r="GW1104" s="15"/>
      <c r="GX1104" s="15"/>
      <c r="GY1104" s="15"/>
    </row>
    <row r="1105" spans="1:207" s="113" customFormat="1" ht="30" customHeight="1" x14ac:dyDescent="0.25">
      <c r="A1105" s="228">
        <v>856</v>
      </c>
      <c r="B1105" s="78" t="s">
        <v>1446</v>
      </c>
      <c r="C1105" s="47">
        <v>1965</v>
      </c>
      <c r="D1105" s="229" t="s">
        <v>141</v>
      </c>
      <c r="E1105" s="47" t="s">
        <v>16</v>
      </c>
      <c r="F1105" s="124">
        <v>5</v>
      </c>
      <c r="G1105" s="124">
        <v>4</v>
      </c>
      <c r="H1105" s="39">
        <v>4405.09</v>
      </c>
      <c r="I1105" s="116">
        <v>0</v>
      </c>
      <c r="J1105" s="39">
        <v>2075.09</v>
      </c>
      <c r="K1105" s="231">
        <f>SUBTOTAL(9,L1105:O1105)</f>
        <v>1039649.87</v>
      </c>
      <c r="L1105" s="187">
        <v>0</v>
      </c>
      <c r="M1105" s="187">
        <v>0</v>
      </c>
      <c r="N1105" s="187">
        <v>0</v>
      </c>
      <c r="O1105" s="39">
        <f>'[2]Прод. прилож (2)'!$D$1514</f>
        <v>1039649.87</v>
      </c>
      <c r="P1105" s="187">
        <f>K1105/H1105</f>
        <v>236.0110395020306</v>
      </c>
      <c r="Q1105" s="41">
        <v>9673</v>
      </c>
      <c r="R1105" s="57" t="s">
        <v>35</v>
      </c>
      <c r="S1105" s="46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  <c r="BD1105" s="15"/>
      <c r="BE1105" s="15"/>
      <c r="BF1105" s="15"/>
      <c r="BG1105" s="15"/>
      <c r="BH1105" s="15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5"/>
      <c r="CU1105" s="15"/>
      <c r="CV1105" s="15"/>
      <c r="CW1105" s="15"/>
      <c r="CX1105" s="15"/>
      <c r="CY1105" s="15"/>
      <c r="CZ1105" s="15"/>
      <c r="DA1105" s="15"/>
      <c r="DB1105" s="15"/>
      <c r="DC1105" s="15"/>
      <c r="DD1105" s="15"/>
      <c r="DE1105" s="15"/>
      <c r="DF1105" s="15"/>
      <c r="DG1105" s="15"/>
      <c r="DH1105" s="15"/>
      <c r="DI1105" s="15"/>
      <c r="DJ1105" s="15"/>
      <c r="DK1105" s="15"/>
      <c r="DL1105" s="15"/>
      <c r="DM1105" s="15"/>
      <c r="DN1105" s="15"/>
      <c r="DO1105" s="15"/>
      <c r="DP1105" s="15"/>
      <c r="DQ1105" s="15"/>
      <c r="DR1105" s="15"/>
      <c r="DS1105" s="15"/>
      <c r="DT1105" s="15"/>
      <c r="DU1105" s="15"/>
      <c r="DV1105" s="15"/>
      <c r="DW1105" s="15"/>
      <c r="DX1105" s="15"/>
      <c r="DY1105" s="15"/>
      <c r="DZ1105" s="15"/>
      <c r="EA1105" s="15"/>
      <c r="EB1105" s="15"/>
      <c r="EC1105" s="15"/>
      <c r="ED1105" s="15"/>
      <c r="EE1105" s="15"/>
      <c r="EF1105" s="15"/>
      <c r="EG1105" s="15"/>
      <c r="EH1105" s="15"/>
      <c r="EI1105" s="15"/>
      <c r="EJ1105" s="15"/>
      <c r="EK1105" s="15"/>
      <c r="EL1105" s="15"/>
      <c r="EM1105" s="15"/>
      <c r="EN1105" s="15"/>
      <c r="EO1105" s="15"/>
      <c r="EP1105" s="15"/>
      <c r="EQ1105" s="15"/>
      <c r="ER1105" s="15"/>
      <c r="ES1105" s="15"/>
      <c r="ET1105" s="15"/>
      <c r="EU1105" s="15"/>
      <c r="EV1105" s="15"/>
      <c r="EW1105" s="15"/>
      <c r="EX1105" s="15"/>
      <c r="EY1105" s="15"/>
      <c r="EZ1105" s="15"/>
      <c r="FA1105" s="15"/>
      <c r="FB1105" s="15"/>
      <c r="FC1105" s="15"/>
      <c r="FD1105" s="15"/>
      <c r="FE1105" s="15"/>
      <c r="FF1105" s="15"/>
      <c r="FG1105" s="15"/>
      <c r="FH1105" s="15"/>
      <c r="FI1105" s="15"/>
      <c r="FJ1105" s="15"/>
      <c r="FK1105" s="15"/>
      <c r="FL1105" s="15"/>
      <c r="FM1105" s="15"/>
      <c r="FN1105" s="15"/>
      <c r="FO1105" s="15"/>
      <c r="FP1105" s="15"/>
      <c r="FQ1105" s="15"/>
      <c r="FR1105" s="15"/>
      <c r="FS1105" s="15"/>
      <c r="FT1105" s="15"/>
      <c r="FU1105" s="15"/>
      <c r="FV1105" s="15"/>
      <c r="FW1105" s="15"/>
      <c r="FX1105" s="15"/>
      <c r="FY1105" s="15"/>
      <c r="FZ1105" s="15"/>
      <c r="GA1105" s="15"/>
      <c r="GB1105" s="15"/>
      <c r="GC1105" s="15"/>
      <c r="GD1105" s="15"/>
      <c r="GE1105" s="15"/>
      <c r="GF1105" s="15"/>
      <c r="GG1105" s="15"/>
      <c r="GH1105" s="15"/>
      <c r="GI1105" s="15"/>
      <c r="GJ1105" s="15"/>
      <c r="GK1105" s="15"/>
      <c r="GL1105" s="15"/>
      <c r="GM1105" s="15"/>
      <c r="GN1105" s="15"/>
      <c r="GO1105" s="15"/>
      <c r="GP1105" s="15"/>
      <c r="GQ1105" s="15"/>
      <c r="GR1105" s="15"/>
      <c r="GS1105" s="15"/>
      <c r="GT1105" s="15"/>
      <c r="GU1105" s="15"/>
      <c r="GV1105" s="15"/>
      <c r="GW1105" s="15"/>
      <c r="GX1105" s="15"/>
      <c r="GY1105" s="15"/>
    </row>
    <row r="1106" spans="1:207" s="113" customFormat="1" ht="30" customHeight="1" x14ac:dyDescent="0.25">
      <c r="A1106" s="228">
        <v>857</v>
      </c>
      <c r="B1106" s="78" t="s">
        <v>1443</v>
      </c>
      <c r="C1106" s="47" t="s">
        <v>1528</v>
      </c>
      <c r="D1106" s="229" t="s">
        <v>141</v>
      </c>
      <c r="E1106" s="47" t="s">
        <v>16</v>
      </c>
      <c r="F1106" s="124">
        <v>5</v>
      </c>
      <c r="G1106" s="124">
        <v>4</v>
      </c>
      <c r="H1106" s="39">
        <v>11411.65</v>
      </c>
      <c r="I1106" s="116">
        <v>0</v>
      </c>
      <c r="J1106" s="39">
        <v>11351.95</v>
      </c>
      <c r="K1106" s="231">
        <f>SUBTOTAL(9,L1106:O1106)</f>
        <v>6479247.25</v>
      </c>
      <c r="L1106" s="187">
        <v>0</v>
      </c>
      <c r="M1106" s="187">
        <v>0</v>
      </c>
      <c r="N1106" s="187">
        <v>0</v>
      </c>
      <c r="O1106" s="39">
        <f>'[2]Прод. прилож (2)'!$D$1506</f>
        <v>6479247.25</v>
      </c>
      <c r="P1106" s="187">
        <f>K1106/H1106</f>
        <v>567.77479593222722</v>
      </c>
      <c r="Q1106" s="41">
        <v>9673</v>
      </c>
      <c r="R1106" s="57" t="s">
        <v>35</v>
      </c>
      <c r="S1106" s="46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  <c r="BD1106" s="15"/>
      <c r="BE1106" s="15"/>
      <c r="BF1106" s="15"/>
      <c r="BG1106" s="15"/>
      <c r="BH1106" s="15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5"/>
      <c r="CU1106" s="15"/>
      <c r="CV1106" s="15"/>
      <c r="CW1106" s="15"/>
      <c r="CX1106" s="15"/>
      <c r="CY1106" s="15"/>
      <c r="CZ1106" s="15"/>
      <c r="DA1106" s="15"/>
      <c r="DB1106" s="15"/>
      <c r="DC1106" s="15"/>
      <c r="DD1106" s="15"/>
      <c r="DE1106" s="15"/>
      <c r="DF1106" s="15"/>
      <c r="DG1106" s="15"/>
      <c r="DH1106" s="15"/>
      <c r="DI1106" s="15"/>
      <c r="DJ1106" s="15"/>
      <c r="DK1106" s="15"/>
      <c r="DL1106" s="15"/>
      <c r="DM1106" s="15"/>
      <c r="DN1106" s="15"/>
      <c r="DO1106" s="15"/>
      <c r="DP1106" s="15"/>
      <c r="DQ1106" s="15"/>
      <c r="DR1106" s="15"/>
      <c r="DS1106" s="15"/>
      <c r="DT1106" s="15"/>
      <c r="DU1106" s="15"/>
      <c r="DV1106" s="15"/>
      <c r="DW1106" s="15"/>
      <c r="DX1106" s="15"/>
      <c r="DY1106" s="15"/>
      <c r="DZ1106" s="15"/>
      <c r="EA1106" s="15"/>
      <c r="EB1106" s="15"/>
      <c r="EC1106" s="15"/>
      <c r="ED1106" s="15"/>
      <c r="EE1106" s="15"/>
      <c r="EF1106" s="15"/>
      <c r="EG1106" s="15"/>
      <c r="EH1106" s="15"/>
      <c r="EI1106" s="15"/>
      <c r="EJ1106" s="15"/>
      <c r="EK1106" s="15"/>
      <c r="EL1106" s="15"/>
      <c r="EM1106" s="15"/>
      <c r="EN1106" s="15"/>
      <c r="EO1106" s="15"/>
      <c r="EP1106" s="15"/>
      <c r="EQ1106" s="15"/>
      <c r="ER1106" s="15"/>
      <c r="ES1106" s="15"/>
      <c r="ET1106" s="15"/>
      <c r="EU1106" s="15"/>
      <c r="EV1106" s="15"/>
      <c r="EW1106" s="15"/>
      <c r="EX1106" s="15"/>
      <c r="EY1106" s="15"/>
      <c r="EZ1106" s="15"/>
      <c r="FA1106" s="15"/>
      <c r="FB1106" s="15"/>
      <c r="FC1106" s="15"/>
      <c r="FD1106" s="15"/>
      <c r="FE1106" s="15"/>
      <c r="FF1106" s="15"/>
      <c r="FG1106" s="15"/>
      <c r="FH1106" s="15"/>
      <c r="FI1106" s="15"/>
      <c r="FJ1106" s="15"/>
      <c r="FK1106" s="15"/>
      <c r="FL1106" s="15"/>
      <c r="FM1106" s="15"/>
      <c r="FN1106" s="15"/>
      <c r="FO1106" s="15"/>
      <c r="FP1106" s="15"/>
      <c r="FQ1106" s="15"/>
      <c r="FR1106" s="15"/>
      <c r="FS1106" s="15"/>
      <c r="FT1106" s="15"/>
      <c r="FU1106" s="15"/>
      <c r="FV1106" s="15"/>
      <c r="FW1106" s="15"/>
      <c r="FX1106" s="15"/>
      <c r="FY1106" s="15"/>
      <c r="FZ1106" s="15"/>
      <c r="GA1106" s="15"/>
      <c r="GB1106" s="15"/>
      <c r="GC1106" s="15"/>
      <c r="GD1106" s="15"/>
      <c r="GE1106" s="15"/>
      <c r="GF1106" s="15"/>
      <c r="GG1106" s="15"/>
      <c r="GH1106" s="15"/>
      <c r="GI1106" s="15"/>
      <c r="GJ1106" s="15"/>
      <c r="GK1106" s="15"/>
      <c r="GL1106" s="15"/>
      <c r="GM1106" s="15"/>
      <c r="GN1106" s="15"/>
      <c r="GO1106" s="15"/>
      <c r="GP1106" s="15"/>
      <c r="GQ1106" s="15"/>
      <c r="GR1106" s="15"/>
      <c r="GS1106" s="15"/>
      <c r="GT1106" s="15"/>
      <c r="GU1106" s="15"/>
      <c r="GV1106" s="15"/>
      <c r="GW1106" s="15"/>
      <c r="GX1106" s="15"/>
      <c r="GY1106" s="15"/>
    </row>
    <row r="1107" spans="1:207" s="113" customFormat="1" ht="30" customHeight="1" x14ac:dyDescent="0.25">
      <c r="A1107" s="228">
        <v>858</v>
      </c>
      <c r="B1107" s="78" t="s">
        <v>478</v>
      </c>
      <c r="C1107" s="47">
        <v>1963</v>
      </c>
      <c r="D1107" s="229" t="s">
        <v>141</v>
      </c>
      <c r="E1107" s="47" t="s">
        <v>18</v>
      </c>
      <c r="F1107" s="124">
        <v>4</v>
      </c>
      <c r="G1107" s="124">
        <v>4</v>
      </c>
      <c r="H1107" s="39">
        <v>3960.42</v>
      </c>
      <c r="I1107" s="116">
        <v>0</v>
      </c>
      <c r="J1107" s="39">
        <v>2858.32</v>
      </c>
      <c r="K1107" s="231">
        <f t="shared" si="282"/>
        <v>4558140</v>
      </c>
      <c r="L1107" s="187">
        <v>0</v>
      </c>
      <c r="M1107" s="187">
        <v>0</v>
      </c>
      <c r="N1107" s="187">
        <v>0</v>
      </c>
      <c r="O1107" s="39">
        <f>'[1]Прод. прилож (2)'!$D$880</f>
        <v>4558140</v>
      </c>
      <c r="P1107" s="187">
        <f t="shared" si="306"/>
        <v>1150.9233869135091</v>
      </c>
      <c r="Q1107" s="41">
        <v>9673</v>
      </c>
      <c r="R1107" s="57" t="s">
        <v>34</v>
      </c>
      <c r="S1107" s="46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  <c r="AX1107" s="15"/>
      <c r="AY1107" s="15"/>
      <c r="AZ1107" s="15"/>
      <c r="BA1107" s="15"/>
      <c r="BB1107" s="15"/>
      <c r="BC1107" s="15"/>
      <c r="BD1107" s="15"/>
      <c r="BE1107" s="15"/>
      <c r="BF1107" s="15"/>
      <c r="BG1107" s="15"/>
      <c r="BH1107" s="15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5"/>
      <c r="CU1107" s="15"/>
      <c r="CV1107" s="15"/>
      <c r="CW1107" s="15"/>
      <c r="CX1107" s="15"/>
      <c r="CY1107" s="15"/>
      <c r="CZ1107" s="15"/>
      <c r="DA1107" s="15"/>
      <c r="DB1107" s="15"/>
      <c r="DC1107" s="15"/>
      <c r="DD1107" s="15"/>
      <c r="DE1107" s="15"/>
      <c r="DF1107" s="15"/>
      <c r="DG1107" s="15"/>
      <c r="DH1107" s="15"/>
      <c r="DI1107" s="15"/>
      <c r="DJ1107" s="15"/>
      <c r="DK1107" s="15"/>
      <c r="DL1107" s="15"/>
      <c r="DM1107" s="15"/>
      <c r="DN1107" s="15"/>
      <c r="DO1107" s="15"/>
      <c r="DP1107" s="15"/>
      <c r="DQ1107" s="15"/>
      <c r="DR1107" s="15"/>
      <c r="DS1107" s="15"/>
      <c r="DT1107" s="15"/>
      <c r="DU1107" s="15"/>
      <c r="DV1107" s="15"/>
      <c r="DW1107" s="15"/>
      <c r="DX1107" s="15"/>
      <c r="DY1107" s="15"/>
      <c r="DZ1107" s="15"/>
      <c r="EA1107" s="15"/>
      <c r="EB1107" s="15"/>
      <c r="EC1107" s="15"/>
      <c r="ED1107" s="15"/>
      <c r="EE1107" s="15"/>
      <c r="EF1107" s="15"/>
      <c r="EG1107" s="15"/>
      <c r="EH1107" s="15"/>
      <c r="EI1107" s="15"/>
      <c r="EJ1107" s="15"/>
      <c r="EK1107" s="15"/>
      <c r="EL1107" s="15"/>
      <c r="EM1107" s="15"/>
      <c r="EN1107" s="15"/>
      <c r="EO1107" s="15"/>
      <c r="EP1107" s="15"/>
      <c r="EQ1107" s="15"/>
      <c r="ER1107" s="15"/>
      <c r="ES1107" s="15"/>
      <c r="ET1107" s="15"/>
      <c r="EU1107" s="15"/>
      <c r="EV1107" s="15"/>
      <c r="EW1107" s="15"/>
      <c r="EX1107" s="15"/>
      <c r="EY1107" s="15"/>
      <c r="EZ1107" s="15"/>
      <c r="FA1107" s="15"/>
      <c r="FB1107" s="15"/>
      <c r="FC1107" s="15"/>
      <c r="FD1107" s="15"/>
      <c r="FE1107" s="15"/>
      <c r="FF1107" s="15"/>
      <c r="FG1107" s="15"/>
      <c r="FH1107" s="15"/>
      <c r="FI1107" s="15"/>
      <c r="FJ1107" s="15"/>
      <c r="FK1107" s="15"/>
      <c r="FL1107" s="15"/>
      <c r="FM1107" s="15"/>
      <c r="FN1107" s="15"/>
      <c r="FO1107" s="15"/>
      <c r="FP1107" s="15"/>
      <c r="FQ1107" s="15"/>
      <c r="FR1107" s="15"/>
      <c r="FS1107" s="15"/>
      <c r="FT1107" s="15"/>
      <c r="FU1107" s="15"/>
      <c r="FV1107" s="15"/>
      <c r="FW1107" s="15"/>
      <c r="FX1107" s="15"/>
      <c r="FY1107" s="15"/>
      <c r="FZ1107" s="15"/>
      <c r="GA1107" s="15"/>
      <c r="GB1107" s="15"/>
      <c r="GC1107" s="15"/>
      <c r="GD1107" s="15"/>
      <c r="GE1107" s="15"/>
      <c r="GF1107" s="15"/>
      <c r="GG1107" s="15"/>
      <c r="GH1107" s="15"/>
      <c r="GI1107" s="15"/>
      <c r="GJ1107" s="15"/>
      <c r="GK1107" s="15"/>
      <c r="GL1107" s="15"/>
      <c r="GM1107" s="15"/>
      <c r="GN1107" s="15"/>
      <c r="GO1107" s="15"/>
      <c r="GP1107" s="15"/>
      <c r="GQ1107" s="15"/>
      <c r="GR1107" s="15"/>
      <c r="GS1107" s="15"/>
      <c r="GT1107" s="15"/>
      <c r="GU1107" s="15"/>
      <c r="GV1107" s="15"/>
      <c r="GW1107" s="15"/>
      <c r="GX1107" s="15"/>
      <c r="GY1107" s="15"/>
    </row>
    <row r="1108" spans="1:207" s="113" customFormat="1" ht="30" customHeight="1" x14ac:dyDescent="0.25">
      <c r="A1108" s="228">
        <v>859</v>
      </c>
      <c r="B1108" s="78" t="s">
        <v>1444</v>
      </c>
      <c r="C1108" s="47">
        <v>1985</v>
      </c>
      <c r="D1108" s="229" t="s">
        <v>141</v>
      </c>
      <c r="E1108" s="47" t="s">
        <v>16</v>
      </c>
      <c r="F1108" s="124">
        <v>5</v>
      </c>
      <c r="G1108" s="124">
        <v>4</v>
      </c>
      <c r="H1108" s="39">
        <v>4504.3999999999996</v>
      </c>
      <c r="I1108" s="116">
        <v>0</v>
      </c>
      <c r="J1108" s="39">
        <v>2666</v>
      </c>
      <c r="K1108" s="231">
        <f>SUBTOTAL(9,L1108:O1108)</f>
        <v>3530864.02</v>
      </c>
      <c r="L1108" s="187">
        <v>0</v>
      </c>
      <c r="M1108" s="187">
        <v>0</v>
      </c>
      <c r="N1108" s="187">
        <v>0</v>
      </c>
      <c r="O1108" s="39">
        <f>'[2]Прод. прилож (2)'!$D$1507</f>
        <v>3530864.02</v>
      </c>
      <c r="P1108" s="187">
        <f>K1108/H1108</f>
        <v>783.86999822395887</v>
      </c>
      <c r="Q1108" s="41">
        <v>9673</v>
      </c>
      <c r="R1108" s="57" t="s">
        <v>35</v>
      </c>
      <c r="S1108" s="46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  <c r="BD1108" s="15"/>
      <c r="BE1108" s="15"/>
      <c r="BF1108" s="15"/>
      <c r="BG1108" s="15"/>
      <c r="BH1108" s="15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5"/>
      <c r="CW1108" s="15"/>
      <c r="CX1108" s="15"/>
      <c r="CY1108" s="15"/>
      <c r="CZ1108" s="15"/>
      <c r="DA1108" s="15"/>
      <c r="DB1108" s="15"/>
      <c r="DC1108" s="15"/>
      <c r="DD1108" s="15"/>
      <c r="DE1108" s="15"/>
      <c r="DF1108" s="15"/>
      <c r="DG1108" s="15"/>
      <c r="DH1108" s="15"/>
      <c r="DI1108" s="15"/>
      <c r="DJ1108" s="15"/>
      <c r="DK1108" s="15"/>
      <c r="DL1108" s="15"/>
      <c r="DM1108" s="15"/>
      <c r="DN1108" s="15"/>
      <c r="DO1108" s="15"/>
      <c r="DP1108" s="15"/>
      <c r="DQ1108" s="15"/>
      <c r="DR1108" s="15"/>
      <c r="DS1108" s="15"/>
      <c r="DT1108" s="15"/>
      <c r="DU1108" s="15"/>
      <c r="DV1108" s="15"/>
      <c r="DW1108" s="15"/>
      <c r="DX1108" s="15"/>
      <c r="DY1108" s="15"/>
      <c r="DZ1108" s="15"/>
      <c r="EA1108" s="15"/>
      <c r="EB1108" s="15"/>
      <c r="EC1108" s="15"/>
      <c r="ED1108" s="15"/>
      <c r="EE1108" s="15"/>
      <c r="EF1108" s="15"/>
      <c r="EG1108" s="15"/>
      <c r="EH1108" s="15"/>
      <c r="EI1108" s="15"/>
      <c r="EJ1108" s="15"/>
      <c r="EK1108" s="15"/>
      <c r="EL1108" s="15"/>
      <c r="EM1108" s="15"/>
      <c r="EN1108" s="15"/>
      <c r="EO1108" s="15"/>
      <c r="EP1108" s="15"/>
      <c r="EQ1108" s="15"/>
      <c r="ER1108" s="15"/>
      <c r="ES1108" s="15"/>
      <c r="ET1108" s="15"/>
      <c r="EU1108" s="15"/>
      <c r="EV1108" s="15"/>
      <c r="EW1108" s="15"/>
      <c r="EX1108" s="15"/>
      <c r="EY1108" s="15"/>
      <c r="EZ1108" s="15"/>
      <c r="FA1108" s="15"/>
      <c r="FB1108" s="15"/>
      <c r="FC1108" s="15"/>
      <c r="FD1108" s="15"/>
      <c r="FE1108" s="15"/>
      <c r="FF1108" s="15"/>
      <c r="FG1108" s="15"/>
      <c r="FH1108" s="15"/>
      <c r="FI1108" s="15"/>
      <c r="FJ1108" s="15"/>
      <c r="FK1108" s="15"/>
      <c r="FL1108" s="15"/>
      <c r="FM1108" s="15"/>
      <c r="FN1108" s="15"/>
      <c r="FO1108" s="15"/>
      <c r="FP1108" s="15"/>
      <c r="FQ1108" s="15"/>
      <c r="FR1108" s="15"/>
      <c r="FS1108" s="15"/>
      <c r="FT1108" s="15"/>
      <c r="FU1108" s="15"/>
      <c r="FV1108" s="15"/>
      <c r="FW1108" s="15"/>
      <c r="FX1108" s="15"/>
      <c r="FY1108" s="15"/>
      <c r="FZ1108" s="15"/>
      <c r="GA1108" s="15"/>
      <c r="GB1108" s="15"/>
      <c r="GC1108" s="15"/>
      <c r="GD1108" s="15"/>
      <c r="GE1108" s="15"/>
      <c r="GF1108" s="15"/>
      <c r="GG1108" s="15"/>
      <c r="GH1108" s="15"/>
      <c r="GI1108" s="15"/>
      <c r="GJ1108" s="15"/>
      <c r="GK1108" s="15"/>
      <c r="GL1108" s="15"/>
      <c r="GM1108" s="15"/>
      <c r="GN1108" s="15"/>
      <c r="GO1108" s="15"/>
      <c r="GP1108" s="15"/>
      <c r="GQ1108" s="15"/>
      <c r="GR1108" s="15"/>
      <c r="GS1108" s="15"/>
      <c r="GT1108" s="15"/>
      <c r="GU1108" s="15"/>
      <c r="GV1108" s="15"/>
      <c r="GW1108" s="15"/>
      <c r="GX1108" s="15"/>
      <c r="GY1108" s="15"/>
    </row>
    <row r="1109" spans="1:207" s="113" customFormat="1" ht="30" customHeight="1" x14ac:dyDescent="0.25">
      <c r="A1109" s="228">
        <v>860</v>
      </c>
      <c r="B1109" s="78" t="s">
        <v>479</v>
      </c>
      <c r="C1109" s="47">
        <v>1964</v>
      </c>
      <c r="D1109" s="229" t="s">
        <v>141</v>
      </c>
      <c r="E1109" s="47" t="s">
        <v>18</v>
      </c>
      <c r="F1109" s="124">
        <v>5</v>
      </c>
      <c r="G1109" s="124">
        <v>4</v>
      </c>
      <c r="H1109" s="39">
        <v>4715.24</v>
      </c>
      <c r="I1109" s="116">
        <v>72.400000000000006</v>
      </c>
      <c r="J1109" s="39">
        <v>3481.04</v>
      </c>
      <c r="K1109" s="231">
        <f t="shared" si="282"/>
        <v>94379.17</v>
      </c>
      <c r="L1109" s="187">
        <v>0</v>
      </c>
      <c r="M1109" s="187">
        <v>0</v>
      </c>
      <c r="N1109" s="187">
        <v>0</v>
      </c>
      <c r="O1109" s="39">
        <f>'[1]Прод. прилож (2)'!$D$881</f>
        <v>94379.17</v>
      </c>
      <c r="P1109" s="187">
        <f t="shared" si="306"/>
        <v>20.015772261857297</v>
      </c>
      <c r="Q1109" s="41">
        <v>9673</v>
      </c>
      <c r="R1109" s="57" t="s">
        <v>34</v>
      </c>
      <c r="S1109" s="53"/>
      <c r="T1109" s="16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  <c r="BD1109" s="15"/>
      <c r="BE1109" s="15"/>
      <c r="BF1109" s="15"/>
      <c r="BG1109" s="15"/>
      <c r="BH1109" s="15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5"/>
      <c r="CW1109" s="15"/>
      <c r="CX1109" s="15"/>
      <c r="CY1109" s="15"/>
      <c r="CZ1109" s="15"/>
      <c r="DA1109" s="15"/>
      <c r="DB1109" s="15"/>
      <c r="DC1109" s="15"/>
      <c r="DD1109" s="15"/>
      <c r="DE1109" s="15"/>
      <c r="DF1109" s="15"/>
      <c r="DG1109" s="15"/>
      <c r="DH1109" s="15"/>
      <c r="DI1109" s="15"/>
      <c r="DJ1109" s="15"/>
      <c r="DK1109" s="15"/>
      <c r="DL1109" s="15"/>
      <c r="DM1109" s="15"/>
      <c r="DN1109" s="15"/>
      <c r="DO1109" s="15"/>
      <c r="DP1109" s="15"/>
      <c r="DQ1109" s="15"/>
      <c r="DR1109" s="15"/>
      <c r="DS1109" s="15"/>
      <c r="DT1109" s="15"/>
      <c r="DU1109" s="15"/>
      <c r="DV1109" s="15"/>
      <c r="DW1109" s="15"/>
      <c r="DX1109" s="15"/>
      <c r="DY1109" s="15"/>
      <c r="DZ1109" s="15"/>
      <c r="EA1109" s="15"/>
      <c r="EB1109" s="15"/>
      <c r="EC1109" s="15"/>
      <c r="ED1109" s="15"/>
      <c r="EE1109" s="15"/>
      <c r="EF1109" s="15"/>
      <c r="EG1109" s="15"/>
      <c r="EH1109" s="15"/>
      <c r="EI1109" s="15"/>
      <c r="EJ1109" s="15"/>
      <c r="EK1109" s="15"/>
      <c r="EL1109" s="15"/>
      <c r="EM1109" s="15"/>
      <c r="EN1109" s="15"/>
      <c r="EO1109" s="15"/>
      <c r="EP1109" s="15"/>
      <c r="EQ1109" s="15"/>
      <c r="ER1109" s="15"/>
      <c r="ES1109" s="15"/>
      <c r="ET1109" s="15"/>
      <c r="EU1109" s="15"/>
      <c r="EV1109" s="15"/>
      <c r="EW1109" s="15"/>
      <c r="EX1109" s="15"/>
      <c r="EY1109" s="15"/>
      <c r="EZ1109" s="15"/>
      <c r="FA1109" s="15"/>
      <c r="FB1109" s="15"/>
      <c r="FC1109" s="15"/>
      <c r="FD1109" s="15"/>
      <c r="FE1109" s="15"/>
      <c r="FF1109" s="15"/>
      <c r="FG1109" s="15"/>
      <c r="FH1109" s="15"/>
      <c r="FI1109" s="15"/>
      <c r="FJ1109" s="15"/>
      <c r="FK1109" s="15"/>
      <c r="FL1109" s="15"/>
      <c r="FM1109" s="15"/>
      <c r="FN1109" s="15"/>
      <c r="FO1109" s="15"/>
      <c r="FP1109" s="15"/>
      <c r="FQ1109" s="15"/>
      <c r="FR1109" s="15"/>
      <c r="FS1109" s="15"/>
      <c r="FT1109" s="15"/>
      <c r="FU1109" s="15"/>
      <c r="FV1109" s="15"/>
      <c r="FW1109" s="15"/>
      <c r="FX1109" s="15"/>
      <c r="FY1109" s="15"/>
      <c r="FZ1109" s="15"/>
      <c r="GA1109" s="15"/>
      <c r="GB1109" s="15"/>
      <c r="GC1109" s="15"/>
      <c r="GD1109" s="15"/>
      <c r="GE1109" s="15"/>
      <c r="GF1109" s="15"/>
      <c r="GG1109" s="15"/>
      <c r="GH1109" s="15"/>
      <c r="GI1109" s="15"/>
      <c r="GJ1109" s="15"/>
      <c r="GK1109" s="15"/>
      <c r="GL1109" s="15"/>
      <c r="GM1109" s="15"/>
      <c r="GN1109" s="15"/>
      <c r="GO1109" s="15"/>
      <c r="GP1109" s="15"/>
      <c r="GQ1109" s="15"/>
      <c r="GR1109" s="15"/>
      <c r="GS1109" s="15"/>
      <c r="GT1109" s="15"/>
      <c r="GU1109" s="15"/>
      <c r="GV1109" s="15"/>
      <c r="GW1109" s="15"/>
      <c r="GX1109" s="15"/>
      <c r="GY1109" s="15"/>
    </row>
    <row r="1110" spans="1:207" s="113" customFormat="1" ht="30" customHeight="1" x14ac:dyDescent="0.25">
      <c r="A1110" s="228">
        <v>861</v>
      </c>
      <c r="B1110" s="78" t="s">
        <v>480</v>
      </c>
      <c r="C1110" s="47">
        <v>1964</v>
      </c>
      <c r="D1110" s="229" t="s">
        <v>141</v>
      </c>
      <c r="E1110" s="47" t="s">
        <v>18</v>
      </c>
      <c r="F1110" s="124">
        <v>4</v>
      </c>
      <c r="G1110" s="124">
        <v>3</v>
      </c>
      <c r="H1110" s="39">
        <v>3189.95</v>
      </c>
      <c r="I1110" s="116">
        <v>0</v>
      </c>
      <c r="J1110" s="39">
        <v>2309.15</v>
      </c>
      <c r="K1110" s="231">
        <f t="shared" si="282"/>
        <v>75678.77</v>
      </c>
      <c r="L1110" s="187">
        <v>0</v>
      </c>
      <c r="M1110" s="187">
        <v>0</v>
      </c>
      <c r="N1110" s="187">
        <v>0</v>
      </c>
      <c r="O1110" s="39">
        <f>'[1]Прод. прилож (2)'!$D$882</f>
        <v>75678.77</v>
      </c>
      <c r="P1110" s="187">
        <f t="shared" si="306"/>
        <v>23.724124202573712</v>
      </c>
      <c r="Q1110" s="41">
        <v>9673</v>
      </c>
      <c r="R1110" s="57" t="s">
        <v>34</v>
      </c>
      <c r="S1110" s="46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  <c r="AX1110" s="15"/>
      <c r="AY1110" s="15"/>
      <c r="AZ1110" s="15"/>
      <c r="BA1110" s="15"/>
      <c r="BB1110" s="15"/>
      <c r="BC1110" s="15"/>
      <c r="BD1110" s="15"/>
      <c r="BE1110" s="15"/>
      <c r="BF1110" s="15"/>
      <c r="BG1110" s="15"/>
      <c r="BH1110" s="15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5"/>
      <c r="CU1110" s="15"/>
      <c r="CV1110" s="15"/>
      <c r="CW1110" s="15"/>
      <c r="CX1110" s="15"/>
      <c r="CY1110" s="15"/>
      <c r="CZ1110" s="15"/>
      <c r="DA1110" s="15"/>
      <c r="DB1110" s="15"/>
      <c r="DC1110" s="15"/>
      <c r="DD1110" s="15"/>
      <c r="DE1110" s="15"/>
      <c r="DF1110" s="15"/>
      <c r="DG1110" s="15"/>
      <c r="DH1110" s="15"/>
      <c r="DI1110" s="15"/>
      <c r="DJ1110" s="15"/>
      <c r="DK1110" s="15"/>
      <c r="DL1110" s="15"/>
      <c r="DM1110" s="15"/>
      <c r="DN1110" s="15"/>
      <c r="DO1110" s="15"/>
      <c r="DP1110" s="15"/>
      <c r="DQ1110" s="15"/>
      <c r="DR1110" s="15"/>
      <c r="DS1110" s="15"/>
      <c r="DT1110" s="15"/>
      <c r="DU1110" s="15"/>
      <c r="DV1110" s="15"/>
      <c r="DW1110" s="15"/>
      <c r="DX1110" s="15"/>
      <c r="DY1110" s="15"/>
      <c r="DZ1110" s="15"/>
      <c r="EA1110" s="15"/>
      <c r="EB1110" s="15"/>
      <c r="EC1110" s="15"/>
      <c r="ED1110" s="15"/>
      <c r="EE1110" s="15"/>
      <c r="EF1110" s="15"/>
      <c r="EG1110" s="15"/>
      <c r="EH1110" s="15"/>
      <c r="EI1110" s="15"/>
      <c r="EJ1110" s="15"/>
      <c r="EK1110" s="15"/>
      <c r="EL1110" s="15"/>
      <c r="EM1110" s="15"/>
      <c r="EN1110" s="15"/>
      <c r="EO1110" s="15"/>
      <c r="EP1110" s="15"/>
      <c r="EQ1110" s="15"/>
      <c r="ER1110" s="15"/>
      <c r="ES1110" s="15"/>
      <c r="ET1110" s="15"/>
      <c r="EU1110" s="15"/>
      <c r="EV1110" s="15"/>
      <c r="EW1110" s="15"/>
      <c r="EX1110" s="15"/>
      <c r="EY1110" s="15"/>
      <c r="EZ1110" s="15"/>
      <c r="FA1110" s="15"/>
      <c r="FB1110" s="15"/>
      <c r="FC1110" s="15"/>
      <c r="FD1110" s="15"/>
      <c r="FE1110" s="15"/>
      <c r="FF1110" s="15"/>
      <c r="FG1110" s="15"/>
      <c r="FH1110" s="15"/>
      <c r="FI1110" s="15"/>
      <c r="FJ1110" s="15"/>
      <c r="FK1110" s="15"/>
      <c r="FL1110" s="15"/>
      <c r="FM1110" s="15"/>
      <c r="FN1110" s="15"/>
      <c r="FO1110" s="15"/>
      <c r="FP1110" s="15"/>
      <c r="FQ1110" s="15"/>
      <c r="FR1110" s="15"/>
      <c r="FS1110" s="15"/>
      <c r="FT1110" s="15"/>
      <c r="FU1110" s="15"/>
      <c r="FV1110" s="15"/>
      <c r="FW1110" s="15"/>
      <c r="FX1110" s="15"/>
      <c r="FY1110" s="15"/>
      <c r="FZ1110" s="15"/>
      <c r="GA1110" s="15"/>
      <c r="GB1110" s="15"/>
      <c r="GC1110" s="15"/>
      <c r="GD1110" s="15"/>
      <c r="GE1110" s="15"/>
      <c r="GF1110" s="15"/>
      <c r="GG1110" s="15"/>
      <c r="GH1110" s="15"/>
      <c r="GI1110" s="15"/>
      <c r="GJ1110" s="15"/>
      <c r="GK1110" s="15"/>
      <c r="GL1110" s="15"/>
      <c r="GM1110" s="15"/>
      <c r="GN1110" s="15"/>
      <c r="GO1110" s="15"/>
      <c r="GP1110" s="15"/>
      <c r="GQ1110" s="15"/>
      <c r="GR1110" s="15"/>
      <c r="GS1110" s="15"/>
      <c r="GT1110" s="15"/>
      <c r="GU1110" s="15"/>
      <c r="GV1110" s="15"/>
      <c r="GW1110" s="15"/>
      <c r="GX1110" s="15"/>
      <c r="GY1110" s="15"/>
    </row>
    <row r="1111" spans="1:207" s="15" customFormat="1" ht="30" customHeight="1" x14ac:dyDescent="0.25">
      <c r="A1111" s="228">
        <v>862</v>
      </c>
      <c r="B1111" s="78" t="s">
        <v>481</v>
      </c>
      <c r="C1111" s="47">
        <v>1966</v>
      </c>
      <c r="D1111" s="229" t="s">
        <v>141</v>
      </c>
      <c r="E1111" s="47" t="s">
        <v>16</v>
      </c>
      <c r="F1111" s="61">
        <v>4</v>
      </c>
      <c r="G1111" s="61">
        <v>3</v>
      </c>
      <c r="H1111" s="39">
        <v>2173.71</v>
      </c>
      <c r="I1111" s="39">
        <v>504.6</v>
      </c>
      <c r="J1111" s="39">
        <v>1511.21</v>
      </c>
      <c r="K1111" s="231">
        <f t="shared" si="282"/>
        <v>27198.49</v>
      </c>
      <c r="L1111" s="187">
        <v>0</v>
      </c>
      <c r="M1111" s="187">
        <v>0</v>
      </c>
      <c r="N1111" s="187">
        <v>0</v>
      </c>
      <c r="O1111" s="39">
        <f>'[2]Прод. прилож (2)'!$D$1508</f>
        <v>27198.49</v>
      </c>
      <c r="P1111" s="187">
        <f t="shared" si="306"/>
        <v>12.512474065077679</v>
      </c>
      <c r="Q1111" s="41">
        <v>9673</v>
      </c>
      <c r="R1111" s="57" t="s">
        <v>35</v>
      </c>
      <c r="S1111" s="46"/>
    </row>
    <row r="1112" spans="1:207" s="113" customFormat="1" ht="30" customHeight="1" x14ac:dyDescent="0.25">
      <c r="A1112" s="228">
        <v>863</v>
      </c>
      <c r="B1112" s="78" t="s">
        <v>1445</v>
      </c>
      <c r="C1112" s="47">
        <v>1964</v>
      </c>
      <c r="D1112" s="229" t="s">
        <v>141</v>
      </c>
      <c r="E1112" s="47" t="s">
        <v>18</v>
      </c>
      <c r="F1112" s="124">
        <v>4</v>
      </c>
      <c r="G1112" s="124">
        <v>3</v>
      </c>
      <c r="H1112" s="39">
        <v>3075.39</v>
      </c>
      <c r="I1112" s="116">
        <v>0</v>
      </c>
      <c r="J1112" s="39">
        <v>2354.77</v>
      </c>
      <c r="K1112" s="231">
        <f t="shared" ref="K1112" si="307">SUM(L1112:O1112)</f>
        <v>650000</v>
      </c>
      <c r="L1112" s="187">
        <v>0</v>
      </c>
      <c r="M1112" s="187">
        <v>0</v>
      </c>
      <c r="N1112" s="187">
        <v>0</v>
      </c>
      <c r="O1112" s="39">
        <f>'[2]Прод. прилож (2)'!$D$1509</f>
        <v>650000</v>
      </c>
      <c r="P1112" s="187">
        <f t="shared" si="306"/>
        <v>211.35530778210244</v>
      </c>
      <c r="Q1112" s="41">
        <v>9673</v>
      </c>
      <c r="R1112" s="57" t="s">
        <v>35</v>
      </c>
      <c r="S1112" s="46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  <c r="BD1112" s="15"/>
      <c r="BE1112" s="15"/>
      <c r="BF1112" s="15"/>
      <c r="BG1112" s="15"/>
      <c r="BH1112" s="15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5"/>
      <c r="CW1112" s="15"/>
      <c r="CX1112" s="15"/>
      <c r="CY1112" s="15"/>
      <c r="CZ1112" s="15"/>
      <c r="DA1112" s="15"/>
      <c r="DB1112" s="15"/>
      <c r="DC1112" s="15"/>
      <c r="DD1112" s="15"/>
      <c r="DE1112" s="15"/>
      <c r="DF1112" s="15"/>
      <c r="DG1112" s="15"/>
      <c r="DH1112" s="15"/>
      <c r="DI1112" s="15"/>
      <c r="DJ1112" s="15"/>
      <c r="DK1112" s="15"/>
      <c r="DL1112" s="15"/>
      <c r="DM1112" s="15"/>
      <c r="DN1112" s="15"/>
      <c r="DO1112" s="15"/>
      <c r="DP1112" s="15"/>
      <c r="DQ1112" s="15"/>
      <c r="DR1112" s="15"/>
      <c r="DS1112" s="15"/>
      <c r="DT1112" s="15"/>
      <c r="DU1112" s="15"/>
      <c r="DV1112" s="15"/>
      <c r="DW1112" s="15"/>
      <c r="DX1112" s="15"/>
      <c r="DY1112" s="15"/>
      <c r="DZ1112" s="15"/>
      <c r="EA1112" s="15"/>
      <c r="EB1112" s="15"/>
      <c r="EC1112" s="15"/>
      <c r="ED1112" s="15"/>
      <c r="EE1112" s="15"/>
      <c r="EF1112" s="15"/>
      <c r="EG1112" s="15"/>
      <c r="EH1112" s="15"/>
      <c r="EI1112" s="15"/>
      <c r="EJ1112" s="15"/>
      <c r="EK1112" s="15"/>
      <c r="EL1112" s="15"/>
      <c r="EM1112" s="15"/>
      <c r="EN1112" s="15"/>
      <c r="EO1112" s="15"/>
      <c r="EP1112" s="15"/>
      <c r="EQ1112" s="15"/>
      <c r="ER1112" s="15"/>
      <c r="ES1112" s="15"/>
      <c r="ET1112" s="15"/>
      <c r="EU1112" s="15"/>
      <c r="EV1112" s="15"/>
      <c r="EW1112" s="15"/>
      <c r="EX1112" s="15"/>
      <c r="EY1112" s="15"/>
      <c r="EZ1112" s="15"/>
      <c r="FA1112" s="15"/>
      <c r="FB1112" s="15"/>
      <c r="FC1112" s="15"/>
      <c r="FD1112" s="15"/>
      <c r="FE1112" s="15"/>
      <c r="FF1112" s="15"/>
      <c r="FG1112" s="15"/>
      <c r="FH1112" s="15"/>
      <c r="FI1112" s="15"/>
      <c r="FJ1112" s="15"/>
      <c r="FK1112" s="15"/>
      <c r="FL1112" s="15"/>
      <c r="FM1112" s="15"/>
      <c r="FN1112" s="15"/>
      <c r="FO1112" s="15"/>
      <c r="FP1112" s="15"/>
      <c r="FQ1112" s="15"/>
      <c r="FR1112" s="15"/>
      <c r="FS1112" s="15"/>
      <c r="FT1112" s="15"/>
      <c r="FU1112" s="15"/>
      <c r="FV1112" s="15"/>
      <c r="FW1112" s="15"/>
      <c r="FX1112" s="15"/>
      <c r="FY1112" s="15"/>
      <c r="FZ1112" s="15"/>
      <c r="GA1112" s="15"/>
      <c r="GB1112" s="15"/>
      <c r="GC1112" s="15"/>
      <c r="GD1112" s="15"/>
      <c r="GE1112" s="15"/>
      <c r="GF1112" s="15"/>
      <c r="GG1112" s="15"/>
      <c r="GH1112" s="15"/>
      <c r="GI1112" s="15"/>
      <c r="GJ1112" s="15"/>
      <c r="GK1112" s="15"/>
      <c r="GL1112" s="15"/>
      <c r="GM1112" s="15"/>
      <c r="GN1112" s="15"/>
      <c r="GO1112" s="15"/>
      <c r="GP1112" s="15"/>
      <c r="GQ1112" s="15"/>
      <c r="GR1112" s="15"/>
      <c r="GS1112" s="15"/>
      <c r="GT1112" s="15"/>
      <c r="GU1112" s="15"/>
      <c r="GV1112" s="15"/>
      <c r="GW1112" s="15"/>
      <c r="GX1112" s="15"/>
      <c r="GY1112" s="15"/>
    </row>
    <row r="1113" spans="1:207" s="15" customFormat="1" ht="30" customHeight="1" x14ac:dyDescent="0.25">
      <c r="A1113" s="228">
        <v>864</v>
      </c>
      <c r="B1113" s="78" t="s">
        <v>482</v>
      </c>
      <c r="C1113" s="47">
        <v>1964</v>
      </c>
      <c r="D1113" s="229" t="s">
        <v>141</v>
      </c>
      <c r="E1113" s="47" t="s">
        <v>18</v>
      </c>
      <c r="F1113" s="124">
        <v>5</v>
      </c>
      <c r="G1113" s="124">
        <v>4</v>
      </c>
      <c r="H1113" s="39">
        <v>4722.95</v>
      </c>
      <c r="I1113" s="116">
        <v>0</v>
      </c>
      <c r="J1113" s="39">
        <v>3554.77</v>
      </c>
      <c r="K1113" s="231">
        <f t="shared" si="282"/>
        <v>95624.960000000006</v>
      </c>
      <c r="L1113" s="187">
        <v>0</v>
      </c>
      <c r="M1113" s="187">
        <v>0</v>
      </c>
      <c r="N1113" s="187">
        <v>0</v>
      </c>
      <c r="O1113" s="39">
        <f>'[1]Прод. прилож (2)'!$D$883</f>
        <v>95624.960000000006</v>
      </c>
      <c r="P1113" s="187">
        <f t="shared" si="306"/>
        <v>20.246871129273021</v>
      </c>
      <c r="Q1113" s="41">
        <v>9673</v>
      </c>
      <c r="R1113" s="57" t="s">
        <v>34</v>
      </c>
      <c r="S1113" s="46"/>
    </row>
    <row r="1114" spans="1:207" s="15" customFormat="1" ht="30" customHeight="1" x14ac:dyDescent="0.25">
      <c r="A1114" s="228">
        <v>865</v>
      </c>
      <c r="B1114" s="78" t="s">
        <v>483</v>
      </c>
      <c r="C1114" s="47">
        <v>1964</v>
      </c>
      <c r="D1114" s="229" t="s">
        <v>141</v>
      </c>
      <c r="E1114" s="47" t="s">
        <v>18</v>
      </c>
      <c r="F1114" s="124">
        <v>5</v>
      </c>
      <c r="G1114" s="124">
        <v>3</v>
      </c>
      <c r="H1114" s="39">
        <v>3840.4</v>
      </c>
      <c r="I1114" s="116">
        <v>0</v>
      </c>
      <c r="J1114" s="39">
        <v>2911.9</v>
      </c>
      <c r="K1114" s="231">
        <f t="shared" si="282"/>
        <v>77292.83</v>
      </c>
      <c r="L1114" s="187">
        <v>0</v>
      </c>
      <c r="M1114" s="187">
        <v>0</v>
      </c>
      <c r="N1114" s="187">
        <v>0</v>
      </c>
      <c r="O1114" s="39">
        <f>'[1]Прод. прилож (2)'!$D$884</f>
        <v>77292.83</v>
      </c>
      <c r="P1114" s="187">
        <f t="shared" si="306"/>
        <v>20.126244662014372</v>
      </c>
      <c r="Q1114" s="41">
        <v>9673</v>
      </c>
      <c r="R1114" s="57" t="s">
        <v>34</v>
      </c>
      <c r="S1114" s="46"/>
    </row>
    <row r="1115" spans="1:207" s="15" customFormat="1" ht="30" customHeight="1" x14ac:dyDescent="0.25">
      <c r="A1115" s="228">
        <v>866</v>
      </c>
      <c r="B1115" s="78" t="s">
        <v>484</v>
      </c>
      <c r="C1115" s="47">
        <v>1966</v>
      </c>
      <c r="D1115" s="229" t="s">
        <v>141</v>
      </c>
      <c r="E1115" s="47" t="s">
        <v>16</v>
      </c>
      <c r="F1115" s="61">
        <v>5</v>
      </c>
      <c r="G1115" s="61">
        <v>4</v>
      </c>
      <c r="H1115" s="39">
        <v>4382.58</v>
      </c>
      <c r="I1115" s="39">
        <v>679.6</v>
      </c>
      <c r="J1115" s="39">
        <v>2523.96</v>
      </c>
      <c r="K1115" s="231">
        <f t="shared" si="282"/>
        <v>92083.9</v>
      </c>
      <c r="L1115" s="187">
        <v>0</v>
      </c>
      <c r="M1115" s="187">
        <v>0</v>
      </c>
      <c r="N1115" s="187">
        <v>0</v>
      </c>
      <c r="O1115" s="39">
        <f>'[2]Прод. прилож (2)'!$D$1510</f>
        <v>92083.9</v>
      </c>
      <c r="P1115" s="187">
        <f t="shared" si="306"/>
        <v>21.011344915552026</v>
      </c>
      <c r="Q1115" s="41">
        <v>9673</v>
      </c>
      <c r="R1115" s="57" t="s">
        <v>35</v>
      </c>
      <c r="S1115" s="46"/>
    </row>
    <row r="1116" spans="1:207" s="15" customFormat="1" ht="30" customHeight="1" x14ac:dyDescent="0.25">
      <c r="A1116" s="228">
        <v>867</v>
      </c>
      <c r="B1116" s="78" t="s">
        <v>485</v>
      </c>
      <c r="C1116" s="47">
        <v>1965</v>
      </c>
      <c r="D1116" s="229" t="s">
        <v>141</v>
      </c>
      <c r="E1116" s="47" t="s">
        <v>18</v>
      </c>
      <c r="F1116" s="61">
        <v>4</v>
      </c>
      <c r="G1116" s="61">
        <v>3</v>
      </c>
      <c r="H1116" s="39">
        <v>2480.8200000000002</v>
      </c>
      <c r="I1116" s="39">
        <v>0</v>
      </c>
      <c r="J1116" s="39">
        <v>2298.8200000000002</v>
      </c>
      <c r="K1116" s="231">
        <f t="shared" si="282"/>
        <v>77798.58</v>
      </c>
      <c r="L1116" s="187">
        <v>0</v>
      </c>
      <c r="M1116" s="187">
        <v>0</v>
      </c>
      <c r="N1116" s="187">
        <v>0</v>
      </c>
      <c r="O1116" s="39">
        <f>'[2]Прод. прилож (2)'!$D$1511</f>
        <v>77798.58</v>
      </c>
      <c r="P1116" s="187">
        <f t="shared" si="306"/>
        <v>31.360026120395673</v>
      </c>
      <c r="Q1116" s="41">
        <v>9673</v>
      </c>
      <c r="R1116" s="57" t="s">
        <v>35</v>
      </c>
      <c r="S1116" s="16"/>
      <c r="T1116" s="16"/>
    </row>
    <row r="1117" spans="1:207" s="15" customFormat="1" ht="30" customHeight="1" x14ac:dyDescent="0.25">
      <c r="A1117" s="228">
        <v>868</v>
      </c>
      <c r="B1117" s="78" t="s">
        <v>486</v>
      </c>
      <c r="C1117" s="47">
        <v>1966</v>
      </c>
      <c r="D1117" s="229" t="s">
        <v>141</v>
      </c>
      <c r="E1117" s="47" t="s">
        <v>16</v>
      </c>
      <c r="F1117" s="61">
        <v>5</v>
      </c>
      <c r="G1117" s="61">
        <v>2</v>
      </c>
      <c r="H1117" s="39">
        <v>2089.46</v>
      </c>
      <c r="I1117" s="39">
        <v>73</v>
      </c>
      <c r="J1117" s="39">
        <v>1540.46</v>
      </c>
      <c r="K1117" s="231">
        <f t="shared" si="282"/>
        <v>48783.79</v>
      </c>
      <c r="L1117" s="187">
        <v>0</v>
      </c>
      <c r="M1117" s="187">
        <v>0</v>
      </c>
      <c r="N1117" s="187">
        <v>0</v>
      </c>
      <c r="O1117" s="39">
        <f>'[2]Прод. прилож (2)'!$D$1512</f>
        <v>48783.79</v>
      </c>
      <c r="P1117" s="187">
        <f t="shared" si="306"/>
        <v>23.347558699376872</v>
      </c>
      <c r="Q1117" s="41">
        <v>9673</v>
      </c>
      <c r="R1117" s="57" t="s">
        <v>35</v>
      </c>
      <c r="S1117" s="46"/>
    </row>
    <row r="1118" spans="1:207" s="15" customFormat="1" ht="30" customHeight="1" x14ac:dyDescent="0.25">
      <c r="A1118" s="228">
        <v>869</v>
      </c>
      <c r="B1118" s="78" t="s">
        <v>487</v>
      </c>
      <c r="C1118" s="47">
        <v>1963</v>
      </c>
      <c r="D1118" s="229" t="s">
        <v>141</v>
      </c>
      <c r="E1118" s="47" t="s">
        <v>16</v>
      </c>
      <c r="F1118" s="124">
        <v>4</v>
      </c>
      <c r="G1118" s="124">
        <v>3</v>
      </c>
      <c r="H1118" s="39">
        <v>4052.9</v>
      </c>
      <c r="I1118" s="116">
        <v>0</v>
      </c>
      <c r="J1118" s="39">
        <v>2387.91</v>
      </c>
      <c r="K1118" s="231">
        <f t="shared" si="282"/>
        <v>86568.66</v>
      </c>
      <c r="L1118" s="187">
        <v>0</v>
      </c>
      <c r="M1118" s="187">
        <v>0</v>
      </c>
      <c r="N1118" s="187">
        <v>0</v>
      </c>
      <c r="O1118" s="39">
        <f>'[1]Прод. прилож (2)'!$D$885</f>
        <v>86568.66</v>
      </c>
      <c r="P1118" s="187">
        <f t="shared" si="306"/>
        <v>21.359683189814699</v>
      </c>
      <c r="Q1118" s="41">
        <v>9673</v>
      </c>
      <c r="R1118" s="57" t="s">
        <v>34</v>
      </c>
      <c r="S1118" s="46"/>
    </row>
    <row r="1119" spans="1:207" s="15" customFormat="1" ht="30" customHeight="1" x14ac:dyDescent="0.25">
      <c r="A1119" s="228">
        <v>870</v>
      </c>
      <c r="B1119" s="78" t="s">
        <v>488</v>
      </c>
      <c r="C1119" s="47">
        <v>1965</v>
      </c>
      <c r="D1119" s="229" t="s">
        <v>141</v>
      </c>
      <c r="E1119" s="47" t="s">
        <v>16</v>
      </c>
      <c r="F1119" s="61">
        <v>5</v>
      </c>
      <c r="G1119" s="61">
        <v>4</v>
      </c>
      <c r="H1119" s="39">
        <v>3957.91</v>
      </c>
      <c r="I1119" s="39">
        <v>342.9</v>
      </c>
      <c r="J1119" s="39">
        <v>2889.21</v>
      </c>
      <c r="K1119" s="231">
        <f t="shared" si="282"/>
        <v>96883.78</v>
      </c>
      <c r="L1119" s="187">
        <v>0</v>
      </c>
      <c r="M1119" s="187">
        <v>0</v>
      </c>
      <c r="N1119" s="187">
        <v>0</v>
      </c>
      <c r="O1119" s="39">
        <f>'[2]Прод. прилож (2)'!$D$1513</f>
        <v>96883.78</v>
      </c>
      <c r="P1119" s="187">
        <f t="shared" si="306"/>
        <v>24.478520229110821</v>
      </c>
      <c r="Q1119" s="41">
        <v>9673</v>
      </c>
      <c r="R1119" s="57" t="s">
        <v>35</v>
      </c>
      <c r="S1119" s="46"/>
    </row>
    <row r="1120" spans="1:207" s="15" customFormat="1" ht="30" customHeight="1" x14ac:dyDescent="0.25">
      <c r="A1120" s="228">
        <v>871</v>
      </c>
      <c r="B1120" s="78" t="s">
        <v>489</v>
      </c>
      <c r="C1120" s="47">
        <v>1966</v>
      </c>
      <c r="D1120" s="229" t="s">
        <v>141</v>
      </c>
      <c r="E1120" s="47" t="s">
        <v>18</v>
      </c>
      <c r="F1120" s="61">
        <v>5</v>
      </c>
      <c r="G1120" s="61">
        <v>4</v>
      </c>
      <c r="H1120" s="39">
        <v>4740.26</v>
      </c>
      <c r="I1120" s="39">
        <v>0</v>
      </c>
      <c r="J1120" s="39">
        <v>3574.51</v>
      </c>
      <c r="K1120" s="231">
        <f t="shared" ref="K1120:K1224" si="308">SUM(L1120:O1120)</f>
        <v>4700187.8900000006</v>
      </c>
      <c r="L1120" s="187">
        <v>0</v>
      </c>
      <c r="M1120" s="187">
        <v>0</v>
      </c>
      <c r="N1120" s="187">
        <v>0</v>
      </c>
      <c r="O1120" s="39">
        <f>'[2]Прод. прилож (2)'!$D$1515</f>
        <v>4700187.8900000006</v>
      </c>
      <c r="P1120" s="187">
        <f t="shared" si="306"/>
        <v>991.54643205225034</v>
      </c>
      <c r="Q1120" s="41">
        <v>9673</v>
      </c>
      <c r="R1120" s="57" t="s">
        <v>35</v>
      </c>
      <c r="S1120" s="46"/>
    </row>
    <row r="1121" spans="1:207" s="15" customFormat="1" ht="30" customHeight="1" x14ac:dyDescent="0.25">
      <c r="A1121" s="228">
        <v>872</v>
      </c>
      <c r="B1121" s="78" t="s">
        <v>490</v>
      </c>
      <c r="C1121" s="47">
        <v>1965</v>
      </c>
      <c r="D1121" s="229" t="s">
        <v>141</v>
      </c>
      <c r="E1121" s="47" t="s">
        <v>16</v>
      </c>
      <c r="F1121" s="61">
        <v>4</v>
      </c>
      <c r="G1121" s="61">
        <v>3</v>
      </c>
      <c r="H1121" s="39">
        <v>3373.41</v>
      </c>
      <c r="I1121" s="39">
        <v>0</v>
      </c>
      <c r="J1121" s="39">
        <v>2420.11</v>
      </c>
      <c r="K1121" s="231">
        <f t="shared" si="308"/>
        <v>89470.67</v>
      </c>
      <c r="L1121" s="187">
        <v>0</v>
      </c>
      <c r="M1121" s="187">
        <v>0</v>
      </c>
      <c r="N1121" s="187">
        <v>0</v>
      </c>
      <c r="O1121" s="39">
        <f>'[2]Прод. прилож (2)'!$D$1516</f>
        <v>89470.67</v>
      </c>
      <c r="P1121" s="187">
        <f t="shared" si="306"/>
        <v>26.5223231092574</v>
      </c>
      <c r="Q1121" s="41">
        <v>9673</v>
      </c>
      <c r="R1121" s="57" t="s">
        <v>35</v>
      </c>
      <c r="S1121" s="46"/>
    </row>
    <row r="1122" spans="1:207" s="180" customFormat="1" ht="30" customHeight="1" x14ac:dyDescent="0.25">
      <c r="A1122" s="329">
        <v>873</v>
      </c>
      <c r="B1122" s="331" t="s">
        <v>491</v>
      </c>
      <c r="C1122" s="357">
        <v>1963</v>
      </c>
      <c r="D1122" s="315" t="s">
        <v>141</v>
      </c>
      <c r="E1122" s="357" t="s">
        <v>16</v>
      </c>
      <c r="F1122" s="317">
        <v>3</v>
      </c>
      <c r="G1122" s="317">
        <v>1</v>
      </c>
      <c r="H1122" s="319">
        <v>1779.3</v>
      </c>
      <c r="I1122" s="311">
        <v>0</v>
      </c>
      <c r="J1122" s="319">
        <v>813.4</v>
      </c>
      <c r="K1122" s="224">
        <f t="shared" si="308"/>
        <v>64736.33</v>
      </c>
      <c r="L1122" s="235">
        <v>0</v>
      </c>
      <c r="M1122" s="235">
        <v>0</v>
      </c>
      <c r="N1122" s="235">
        <v>0</v>
      </c>
      <c r="O1122" s="217">
        <f>'[1]Прод. прилож (2)'!$D$886</f>
        <v>64736.33</v>
      </c>
      <c r="P1122" s="235">
        <f t="shared" si="306"/>
        <v>36.38303265329062</v>
      </c>
      <c r="Q1122" s="237">
        <v>9673</v>
      </c>
      <c r="R1122" s="259" t="s">
        <v>34</v>
      </c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 s="115"/>
      <c r="BR1122" s="115"/>
      <c r="BS1122" s="115"/>
      <c r="BT1122" s="115"/>
      <c r="BU1122" s="115"/>
      <c r="BV1122" s="115"/>
      <c r="BW1122" s="115"/>
      <c r="BX1122" s="115"/>
      <c r="BY1122" s="115"/>
      <c r="BZ1122" s="115"/>
      <c r="CA1122" s="115"/>
      <c r="CB1122" s="115"/>
      <c r="CC1122" s="115"/>
      <c r="CD1122" s="115"/>
      <c r="CE1122" s="115"/>
      <c r="CF1122" s="115"/>
      <c r="CG1122" s="115"/>
      <c r="CH1122" s="115"/>
      <c r="CI1122" s="115"/>
      <c r="CJ1122" s="115"/>
      <c r="CK1122" s="115"/>
      <c r="CL1122" s="115"/>
      <c r="CM1122" s="115"/>
      <c r="CN1122" s="115"/>
      <c r="CO1122" s="115"/>
      <c r="CP1122" s="115"/>
      <c r="CQ1122" s="115"/>
      <c r="CR1122" s="115"/>
      <c r="CS1122" s="115"/>
      <c r="CT1122" s="115"/>
      <c r="CU1122" s="115"/>
      <c r="CV1122" s="115"/>
      <c r="CW1122" s="115"/>
      <c r="CX1122" s="115"/>
      <c r="CY1122" s="115"/>
      <c r="CZ1122" s="115"/>
      <c r="DA1122" s="115"/>
      <c r="DB1122" s="115"/>
      <c r="DC1122" s="115"/>
      <c r="DD1122" s="115"/>
      <c r="DE1122" s="115"/>
      <c r="DF1122" s="115"/>
      <c r="DG1122" s="115"/>
      <c r="DH1122" s="115"/>
      <c r="DI1122" s="115"/>
      <c r="DJ1122" s="115"/>
      <c r="DK1122" s="115"/>
      <c r="DL1122" s="115"/>
      <c r="DM1122" s="115"/>
      <c r="DN1122" s="115"/>
      <c r="DO1122" s="115"/>
      <c r="DP1122" s="115"/>
      <c r="DQ1122" s="115"/>
      <c r="DR1122" s="115"/>
      <c r="DS1122" s="115"/>
      <c r="DT1122" s="115"/>
      <c r="DU1122" s="115"/>
      <c r="DV1122" s="115"/>
      <c r="DW1122" s="115"/>
      <c r="DX1122" s="115"/>
      <c r="DY1122" s="115"/>
      <c r="DZ1122" s="115"/>
      <c r="EA1122" s="115"/>
      <c r="EB1122" s="115"/>
      <c r="EC1122" s="115"/>
      <c r="ED1122" s="115"/>
      <c r="EE1122" s="115"/>
      <c r="EF1122" s="115"/>
      <c r="EG1122" s="115"/>
      <c r="EH1122" s="115"/>
      <c r="EI1122" s="115"/>
      <c r="EJ1122" s="115"/>
      <c r="EK1122" s="115"/>
      <c r="EL1122" s="115"/>
      <c r="EM1122" s="115"/>
      <c r="EN1122" s="115"/>
      <c r="EO1122" s="115"/>
      <c r="EP1122" s="115"/>
      <c r="EQ1122" s="115"/>
      <c r="ER1122" s="115"/>
      <c r="ES1122" s="115"/>
      <c r="ET1122" s="115"/>
      <c r="EU1122" s="115"/>
      <c r="EV1122" s="115"/>
      <c r="EW1122" s="115"/>
      <c r="EX1122" s="115"/>
      <c r="EY1122" s="115"/>
      <c r="EZ1122" s="115"/>
      <c r="FA1122" s="115"/>
      <c r="FB1122" s="115"/>
      <c r="FC1122" s="115"/>
      <c r="FD1122" s="115"/>
      <c r="FE1122" s="115"/>
      <c r="FF1122" s="115"/>
      <c r="FG1122" s="115"/>
      <c r="FH1122" s="115"/>
      <c r="FI1122" s="115"/>
      <c r="FJ1122" s="115"/>
      <c r="FK1122" s="115"/>
      <c r="FL1122" s="115"/>
      <c r="FM1122" s="115"/>
      <c r="FN1122" s="115"/>
      <c r="FO1122" s="115"/>
      <c r="FP1122" s="115"/>
      <c r="FQ1122" s="115"/>
      <c r="FR1122" s="115"/>
      <c r="FS1122" s="115"/>
      <c r="FT1122" s="115"/>
      <c r="FU1122" s="115"/>
      <c r="FV1122" s="115"/>
      <c r="FW1122" s="115"/>
      <c r="FX1122" s="115"/>
      <c r="FY1122" s="115"/>
      <c r="FZ1122" s="115"/>
      <c r="GA1122" s="115"/>
      <c r="GB1122" s="115"/>
      <c r="GC1122" s="115"/>
      <c r="GD1122" s="115"/>
      <c r="GE1122" s="115"/>
      <c r="GF1122" s="115"/>
      <c r="GG1122" s="115"/>
      <c r="GH1122" s="115"/>
      <c r="GI1122" s="115"/>
      <c r="GJ1122" s="115"/>
      <c r="GK1122" s="115"/>
      <c r="GL1122" s="115"/>
      <c r="GM1122" s="115"/>
      <c r="GN1122" s="115"/>
      <c r="GO1122" s="115"/>
      <c r="GP1122" s="115"/>
      <c r="GQ1122" s="115"/>
      <c r="GR1122" s="115"/>
      <c r="GS1122" s="115"/>
      <c r="GT1122" s="115"/>
      <c r="GU1122" s="115"/>
      <c r="GV1122" s="115"/>
      <c r="GW1122" s="115"/>
      <c r="GX1122" s="115"/>
      <c r="GY1122" s="115"/>
    </row>
    <row r="1123" spans="1:207" s="87" customFormat="1" ht="30" customHeight="1" x14ac:dyDescent="0.25">
      <c r="A1123" s="330"/>
      <c r="B1123" s="332"/>
      <c r="C1123" s="358"/>
      <c r="D1123" s="316"/>
      <c r="E1123" s="358"/>
      <c r="F1123" s="318"/>
      <c r="G1123" s="318"/>
      <c r="H1123" s="320"/>
      <c r="I1123" s="312"/>
      <c r="J1123" s="320"/>
      <c r="K1123" s="231">
        <f t="shared" si="308"/>
        <v>6820328.9500000002</v>
      </c>
      <c r="L1123" s="39">
        <v>0</v>
      </c>
      <c r="M1123" s="39">
        <v>0</v>
      </c>
      <c r="N1123" s="39">
        <v>0</v>
      </c>
      <c r="O1123" s="39">
        <f>'[2]Прод. прилож (2)'!$D$1517</f>
        <v>6820328.9500000002</v>
      </c>
      <c r="P1123" s="187">
        <f>K1123/H1122</f>
        <v>3833.1528972067667</v>
      </c>
      <c r="Q1123" s="41">
        <v>9673</v>
      </c>
      <c r="R1123" s="57" t="s">
        <v>35</v>
      </c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  <c r="AX1123" s="15"/>
      <c r="AY1123" s="15"/>
      <c r="AZ1123" s="15"/>
      <c r="BA1123" s="15"/>
      <c r="BB1123" s="15"/>
      <c r="BC1123" s="15"/>
      <c r="BD1123" s="15"/>
      <c r="BE1123" s="15"/>
      <c r="BF1123" s="15"/>
      <c r="BG1123" s="15"/>
      <c r="BH1123" s="15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5"/>
      <c r="CU1123" s="15"/>
      <c r="CV1123" s="15"/>
      <c r="CW1123" s="15"/>
      <c r="CX1123" s="15"/>
      <c r="CY1123" s="15"/>
      <c r="CZ1123" s="15"/>
      <c r="DA1123" s="15"/>
      <c r="DB1123" s="15"/>
      <c r="DC1123" s="15"/>
      <c r="DD1123" s="15"/>
      <c r="DE1123" s="15"/>
      <c r="DF1123" s="15"/>
      <c r="DG1123" s="15"/>
      <c r="DH1123" s="15"/>
      <c r="DI1123" s="15"/>
      <c r="DJ1123" s="15"/>
      <c r="DK1123" s="15"/>
      <c r="DL1123" s="15"/>
      <c r="DM1123" s="15"/>
      <c r="DN1123" s="15"/>
      <c r="DO1123" s="15"/>
      <c r="DP1123" s="15"/>
      <c r="DQ1123" s="15"/>
      <c r="DR1123" s="15"/>
      <c r="DS1123" s="15"/>
      <c r="DT1123" s="15"/>
      <c r="DU1123" s="15"/>
      <c r="DV1123" s="15"/>
      <c r="DW1123" s="15"/>
      <c r="DX1123" s="15"/>
      <c r="DY1123" s="15"/>
      <c r="DZ1123" s="15"/>
      <c r="EA1123" s="15"/>
      <c r="EB1123" s="15"/>
      <c r="EC1123" s="15"/>
      <c r="ED1123" s="15"/>
      <c r="EE1123" s="15"/>
      <c r="EF1123" s="15"/>
      <c r="EG1123" s="15"/>
      <c r="EH1123" s="15"/>
      <c r="EI1123" s="15"/>
      <c r="EJ1123" s="15"/>
      <c r="EK1123" s="15"/>
      <c r="EL1123" s="15"/>
      <c r="EM1123" s="15"/>
      <c r="EN1123" s="15"/>
      <c r="EO1123" s="15"/>
      <c r="EP1123" s="15"/>
      <c r="EQ1123" s="15"/>
      <c r="ER1123" s="15"/>
      <c r="ES1123" s="15"/>
      <c r="ET1123" s="15"/>
      <c r="EU1123" s="15"/>
      <c r="EV1123" s="15"/>
      <c r="EW1123" s="15"/>
      <c r="EX1123" s="15"/>
      <c r="EY1123" s="15"/>
      <c r="EZ1123" s="15"/>
      <c r="FA1123" s="15"/>
      <c r="FB1123" s="15"/>
      <c r="FC1123" s="15"/>
      <c r="FD1123" s="15"/>
      <c r="FE1123" s="15"/>
      <c r="FF1123" s="15"/>
      <c r="FG1123" s="15"/>
      <c r="FH1123" s="15"/>
      <c r="FI1123" s="15"/>
      <c r="FJ1123" s="15"/>
      <c r="FK1123" s="15"/>
      <c r="FL1123" s="15"/>
      <c r="FM1123" s="15"/>
      <c r="FN1123" s="15"/>
      <c r="FO1123" s="15"/>
      <c r="FP1123" s="15"/>
      <c r="FQ1123" s="15"/>
      <c r="FR1123" s="15"/>
      <c r="FS1123" s="15"/>
      <c r="FT1123" s="15"/>
      <c r="FU1123" s="15"/>
      <c r="FV1123" s="15"/>
      <c r="FW1123" s="15"/>
      <c r="FX1123" s="15"/>
      <c r="FY1123" s="15"/>
      <c r="FZ1123" s="15"/>
      <c r="GA1123" s="15"/>
      <c r="GB1123" s="15"/>
      <c r="GC1123" s="15"/>
      <c r="GD1123" s="15"/>
      <c r="GE1123" s="15"/>
      <c r="GF1123" s="15"/>
      <c r="GG1123" s="15"/>
      <c r="GH1123" s="15"/>
      <c r="GI1123" s="15"/>
      <c r="GJ1123" s="15"/>
      <c r="GK1123" s="15"/>
      <c r="GL1123" s="15"/>
      <c r="GM1123" s="15"/>
      <c r="GN1123" s="15"/>
      <c r="GO1123" s="15"/>
      <c r="GP1123" s="15"/>
      <c r="GQ1123" s="15"/>
      <c r="GR1123" s="15"/>
      <c r="GS1123" s="15"/>
      <c r="GT1123" s="15"/>
      <c r="GU1123" s="15"/>
      <c r="GV1123" s="15"/>
      <c r="GW1123" s="15"/>
      <c r="GX1123" s="15"/>
      <c r="GY1123" s="15"/>
    </row>
    <row r="1124" spans="1:207" s="15" customFormat="1" ht="30" customHeight="1" x14ac:dyDescent="0.25">
      <c r="A1124" s="329">
        <v>874</v>
      </c>
      <c r="B1124" s="331" t="s">
        <v>492</v>
      </c>
      <c r="C1124" s="357">
        <v>1963</v>
      </c>
      <c r="D1124" s="315" t="s">
        <v>141</v>
      </c>
      <c r="E1124" s="357" t="s">
        <v>16</v>
      </c>
      <c r="F1124" s="317">
        <v>5</v>
      </c>
      <c r="G1124" s="317">
        <v>2</v>
      </c>
      <c r="H1124" s="319">
        <v>2635.48</v>
      </c>
      <c r="I1124" s="311">
        <v>0</v>
      </c>
      <c r="J1124" s="319">
        <v>1612.72</v>
      </c>
      <c r="K1124" s="231">
        <f t="shared" si="308"/>
        <v>44408.98</v>
      </c>
      <c r="L1124" s="187">
        <v>0</v>
      </c>
      <c r="M1124" s="187">
        <v>0</v>
      </c>
      <c r="N1124" s="187">
        <v>0</v>
      </c>
      <c r="O1124" s="39">
        <f>'[1]Прод. прилож (2)'!$D$887</f>
        <v>44408.98</v>
      </c>
      <c r="P1124" s="187">
        <f t="shared" si="306"/>
        <v>16.850433317649916</v>
      </c>
      <c r="Q1124" s="41">
        <v>9673</v>
      </c>
      <c r="R1124" s="57" t="s">
        <v>34</v>
      </c>
      <c r="S1124" s="46"/>
    </row>
    <row r="1125" spans="1:207" s="15" customFormat="1" ht="30" customHeight="1" x14ac:dyDescent="0.25">
      <c r="A1125" s="330"/>
      <c r="B1125" s="332"/>
      <c r="C1125" s="358"/>
      <c r="D1125" s="316"/>
      <c r="E1125" s="358"/>
      <c r="F1125" s="318"/>
      <c r="G1125" s="318"/>
      <c r="H1125" s="320"/>
      <c r="I1125" s="312"/>
      <c r="J1125" s="320"/>
      <c r="K1125" s="231">
        <f t="shared" si="308"/>
        <v>9292958.1400000006</v>
      </c>
      <c r="L1125" s="217">
        <v>0</v>
      </c>
      <c r="M1125" s="217">
        <v>0</v>
      </c>
      <c r="N1125" s="217">
        <v>0</v>
      </c>
      <c r="O1125" s="39">
        <f>'[2]Прод. прилож (2)'!$D$1518</f>
        <v>9292958.1400000006</v>
      </c>
      <c r="P1125" s="187">
        <f>K1125/H1124</f>
        <v>3526.097006996828</v>
      </c>
      <c r="Q1125" s="41">
        <v>9673</v>
      </c>
      <c r="R1125" s="57" t="s">
        <v>35</v>
      </c>
      <c r="S1125" s="46"/>
    </row>
    <row r="1126" spans="1:207" s="15" customFormat="1" ht="30" customHeight="1" x14ac:dyDescent="0.25">
      <c r="A1126" s="228">
        <v>875</v>
      </c>
      <c r="B1126" s="79" t="s">
        <v>493</v>
      </c>
      <c r="C1126" s="47">
        <v>1967</v>
      </c>
      <c r="D1126" s="229" t="s">
        <v>141</v>
      </c>
      <c r="E1126" s="47" t="s">
        <v>16</v>
      </c>
      <c r="F1126" s="184">
        <v>5</v>
      </c>
      <c r="G1126" s="184">
        <v>4</v>
      </c>
      <c r="H1126" s="39">
        <v>5337.53</v>
      </c>
      <c r="I1126" s="39">
        <v>284.5</v>
      </c>
      <c r="J1126" s="39">
        <v>3043.03</v>
      </c>
      <c r="K1126" s="231">
        <f t="shared" si="308"/>
        <v>94680.48</v>
      </c>
      <c r="L1126" s="187">
        <v>0</v>
      </c>
      <c r="M1126" s="187">
        <v>0</v>
      </c>
      <c r="N1126" s="187">
        <v>0</v>
      </c>
      <c r="O1126" s="39">
        <f>'[2]Прод. прилож (2)'!$D$1519</f>
        <v>94680.48</v>
      </c>
      <c r="P1126" s="187">
        <f t="shared" si="306"/>
        <v>17.738631914012661</v>
      </c>
      <c r="Q1126" s="41">
        <v>9673</v>
      </c>
      <c r="R1126" s="57" t="s">
        <v>35</v>
      </c>
    </row>
    <row r="1127" spans="1:207" s="15" customFormat="1" ht="30" customHeight="1" x14ac:dyDescent="0.25">
      <c r="A1127" s="228">
        <v>876</v>
      </c>
      <c r="B1127" s="79" t="s">
        <v>494</v>
      </c>
      <c r="C1127" s="47">
        <v>1962</v>
      </c>
      <c r="D1127" s="229" t="s">
        <v>141</v>
      </c>
      <c r="E1127" s="47" t="s">
        <v>16</v>
      </c>
      <c r="F1127" s="26">
        <v>4</v>
      </c>
      <c r="G1127" s="26">
        <v>2</v>
      </c>
      <c r="H1127" s="39">
        <v>2440.4</v>
      </c>
      <c r="I1127" s="116">
        <v>214.4</v>
      </c>
      <c r="J1127" s="39">
        <v>1246.5999999999999</v>
      </c>
      <c r="K1127" s="231">
        <f t="shared" si="308"/>
        <v>4259400</v>
      </c>
      <c r="L1127" s="187">
        <v>0</v>
      </c>
      <c r="M1127" s="187">
        <v>0</v>
      </c>
      <c r="N1127" s="187">
        <v>0</v>
      </c>
      <c r="O1127" s="39">
        <f>'[1]Прод. прилож (2)'!$D$304</f>
        <v>4259400</v>
      </c>
      <c r="P1127" s="187">
        <f t="shared" si="306"/>
        <v>1745.3696115390919</v>
      </c>
      <c r="Q1127" s="41">
        <v>9673</v>
      </c>
      <c r="R1127" s="57" t="s">
        <v>33</v>
      </c>
      <c r="S1127" s="137"/>
    </row>
    <row r="1128" spans="1:207" s="15" customFormat="1" ht="30" customHeight="1" x14ac:dyDescent="0.25">
      <c r="A1128" s="228">
        <v>877</v>
      </c>
      <c r="B1128" s="79" t="s">
        <v>1447</v>
      </c>
      <c r="C1128" s="47">
        <v>1994</v>
      </c>
      <c r="D1128" s="229" t="s">
        <v>141</v>
      </c>
      <c r="E1128" s="47" t="s">
        <v>16</v>
      </c>
      <c r="F1128" s="26">
        <v>5</v>
      </c>
      <c r="G1128" s="26">
        <v>8</v>
      </c>
      <c r="H1128" s="39">
        <v>7828.6</v>
      </c>
      <c r="I1128" s="116">
        <v>0</v>
      </c>
      <c r="J1128" s="39">
        <v>4621.3999999999996</v>
      </c>
      <c r="K1128" s="231">
        <f>SUBTOTAL(9,L1128:O1128)</f>
        <v>3606438.25</v>
      </c>
      <c r="L1128" s="187">
        <v>0</v>
      </c>
      <c r="M1128" s="187">
        <v>0</v>
      </c>
      <c r="N1128" s="187">
        <v>0</v>
      </c>
      <c r="O1128" s="39">
        <f>'[2]Прод. прилож (2)'!$D$1520</f>
        <v>3606438.25</v>
      </c>
      <c r="P1128" s="187">
        <f>K1128/H1128</f>
        <v>460.67473750095803</v>
      </c>
      <c r="Q1128" s="41">
        <v>9673</v>
      </c>
      <c r="R1128" s="57" t="s">
        <v>35</v>
      </c>
      <c r="S1128" s="137"/>
    </row>
    <row r="1129" spans="1:207" s="15" customFormat="1" ht="30" customHeight="1" x14ac:dyDescent="0.25">
      <c r="A1129" s="228">
        <v>878</v>
      </c>
      <c r="B1129" s="79" t="s">
        <v>1448</v>
      </c>
      <c r="C1129" s="47">
        <v>1993</v>
      </c>
      <c r="D1129" s="229" t="s">
        <v>141</v>
      </c>
      <c r="E1129" s="47" t="s">
        <v>16</v>
      </c>
      <c r="F1129" s="26">
        <v>9</v>
      </c>
      <c r="G1129" s="26">
        <v>4</v>
      </c>
      <c r="H1129" s="39">
        <v>10702.75</v>
      </c>
      <c r="I1129" s="116">
        <v>161</v>
      </c>
      <c r="J1129" s="39">
        <v>7802</v>
      </c>
      <c r="K1129" s="231">
        <f>SUBTOTAL(9,L1129:O1129)</f>
        <v>3097507</v>
      </c>
      <c r="L1129" s="187">
        <v>0</v>
      </c>
      <c r="M1129" s="187">
        <v>0</v>
      </c>
      <c r="N1129" s="187">
        <v>0</v>
      </c>
      <c r="O1129" s="39">
        <f>'[2]Прод. прилож (2)'!$D$1521</f>
        <v>3097507</v>
      </c>
      <c r="P1129" s="187">
        <f>K1129/H1129</f>
        <v>289.41225385998928</v>
      </c>
      <c r="Q1129" s="41">
        <v>9673</v>
      </c>
      <c r="R1129" s="57" t="s">
        <v>35</v>
      </c>
      <c r="S1129" s="137"/>
    </row>
    <row r="1130" spans="1:207" s="113" customFormat="1" ht="30" customHeight="1" x14ac:dyDescent="0.25">
      <c r="A1130" s="228">
        <v>879</v>
      </c>
      <c r="B1130" s="78" t="s">
        <v>1351</v>
      </c>
      <c r="C1130" s="47">
        <v>1985</v>
      </c>
      <c r="D1130" s="229" t="s">
        <v>141</v>
      </c>
      <c r="E1130" s="47" t="s">
        <v>18</v>
      </c>
      <c r="F1130" s="26">
        <v>9</v>
      </c>
      <c r="G1130" s="26">
        <v>3</v>
      </c>
      <c r="H1130" s="39">
        <v>8149.43</v>
      </c>
      <c r="I1130" s="116">
        <v>0</v>
      </c>
      <c r="J1130" s="39">
        <v>8149.43</v>
      </c>
      <c r="K1130" s="231">
        <f t="shared" si="308"/>
        <v>8952334.5399999991</v>
      </c>
      <c r="L1130" s="187">
        <v>0</v>
      </c>
      <c r="M1130" s="39">
        <f>'[2]Прод. прилож (2)'!$D$1522</f>
        <v>8952334.5399999991</v>
      </c>
      <c r="N1130" s="187">
        <v>0</v>
      </c>
      <c r="O1130" s="39">
        <v>0</v>
      </c>
      <c r="P1130" s="187">
        <f t="shared" si="306"/>
        <v>1098.5227850291369</v>
      </c>
      <c r="Q1130" s="41">
        <v>9673</v>
      </c>
      <c r="R1130" s="57" t="s">
        <v>35</v>
      </c>
      <c r="S1130" s="46"/>
      <c r="T1130" s="15"/>
      <c r="U1130" s="15"/>
    </row>
    <row r="1131" spans="1:207" s="113" customFormat="1" ht="30" customHeight="1" x14ac:dyDescent="0.25">
      <c r="A1131" s="228">
        <v>880</v>
      </c>
      <c r="B1131" s="78" t="s">
        <v>1158</v>
      </c>
      <c r="C1131" s="47">
        <v>1983</v>
      </c>
      <c r="D1131" s="229" t="s">
        <v>141</v>
      </c>
      <c r="E1131" s="47" t="s">
        <v>16</v>
      </c>
      <c r="F1131" s="26">
        <v>9</v>
      </c>
      <c r="G1131" s="26">
        <v>6</v>
      </c>
      <c r="H1131" s="39">
        <v>14504.32</v>
      </c>
      <c r="I1131" s="116">
        <v>0</v>
      </c>
      <c r="J1131" s="39">
        <v>14504.32</v>
      </c>
      <c r="K1131" s="231">
        <f t="shared" ref="K1131:K1134" si="309">SUM(L1131:O1131)</f>
        <v>20801151.32</v>
      </c>
      <c r="L1131" s="187">
        <v>0</v>
      </c>
      <c r="M1131" s="187">
        <v>20542711.02</v>
      </c>
      <c r="N1131" s="187">
        <v>0</v>
      </c>
      <c r="O1131" s="39">
        <v>258440.3</v>
      </c>
      <c r="P1131" s="187">
        <f t="shared" ref="P1131:P1134" si="310">K1131/H1131</f>
        <v>1434.1348867096149</v>
      </c>
      <c r="Q1131" s="41">
        <v>9673</v>
      </c>
      <c r="R1131" s="57" t="s">
        <v>34</v>
      </c>
      <c r="S1131" s="46"/>
      <c r="T1131" s="15"/>
      <c r="U1131" s="15"/>
    </row>
    <row r="1132" spans="1:207" s="113" customFormat="1" ht="30" customHeight="1" x14ac:dyDescent="0.25">
      <c r="A1132" s="228">
        <v>881</v>
      </c>
      <c r="B1132" s="78" t="s">
        <v>1159</v>
      </c>
      <c r="C1132" s="47">
        <v>1978</v>
      </c>
      <c r="D1132" s="229" t="s">
        <v>141</v>
      </c>
      <c r="E1132" s="47" t="s">
        <v>16</v>
      </c>
      <c r="F1132" s="26">
        <v>9</v>
      </c>
      <c r="G1132" s="26">
        <v>2</v>
      </c>
      <c r="H1132" s="39">
        <v>5214.99</v>
      </c>
      <c r="I1132" s="116">
        <v>0</v>
      </c>
      <c r="J1132" s="39">
        <v>5214.99</v>
      </c>
      <c r="K1132" s="231">
        <f t="shared" si="309"/>
        <v>7158805.1400000006</v>
      </c>
      <c r="L1132" s="187">
        <v>0</v>
      </c>
      <c r="M1132" s="187">
        <v>0</v>
      </c>
      <c r="N1132" s="187">
        <v>0</v>
      </c>
      <c r="O1132" s="39">
        <f>'[1]Прод. прилож (2)'!$D$889</f>
        <v>7158805.1400000006</v>
      </c>
      <c r="P1132" s="187">
        <f t="shared" si="310"/>
        <v>1372.7361202993679</v>
      </c>
      <c r="Q1132" s="41">
        <v>9673</v>
      </c>
      <c r="R1132" s="57" t="s">
        <v>34</v>
      </c>
      <c r="S1132" s="46"/>
      <c r="T1132" s="15"/>
      <c r="U1132" s="15"/>
    </row>
    <row r="1133" spans="1:207" s="113" customFormat="1" ht="30" customHeight="1" x14ac:dyDescent="0.25">
      <c r="A1133" s="228">
        <v>882</v>
      </c>
      <c r="B1133" s="78" t="s">
        <v>1160</v>
      </c>
      <c r="C1133" s="47">
        <v>1977</v>
      </c>
      <c r="D1133" s="229" t="s">
        <v>141</v>
      </c>
      <c r="E1133" s="47" t="s">
        <v>16</v>
      </c>
      <c r="F1133" s="26">
        <v>9</v>
      </c>
      <c r="G1133" s="26">
        <v>2</v>
      </c>
      <c r="H1133" s="39">
        <v>5239.3999999999996</v>
      </c>
      <c r="I1133" s="116">
        <v>0</v>
      </c>
      <c r="J1133" s="39">
        <v>5239.3999999999996</v>
      </c>
      <c r="K1133" s="231">
        <f t="shared" si="309"/>
        <v>7159427.9700000007</v>
      </c>
      <c r="L1133" s="187">
        <v>0</v>
      </c>
      <c r="M1133" s="187">
        <v>0</v>
      </c>
      <c r="N1133" s="187">
        <v>0</v>
      </c>
      <c r="O1133" s="39">
        <f>'[1]Прод. прилож (2)'!$D$890</f>
        <v>7159427.9700000007</v>
      </c>
      <c r="P1133" s="187">
        <f t="shared" si="310"/>
        <v>1366.459512539604</v>
      </c>
      <c r="Q1133" s="41">
        <v>9673</v>
      </c>
      <c r="R1133" s="57" t="s">
        <v>34</v>
      </c>
      <c r="S1133" s="46"/>
      <c r="T1133" s="15"/>
      <c r="U1133" s="15"/>
    </row>
    <row r="1134" spans="1:207" s="113" customFormat="1" ht="30" customHeight="1" x14ac:dyDescent="0.25">
      <c r="A1134" s="228">
        <v>883</v>
      </c>
      <c r="B1134" s="78" t="s">
        <v>1161</v>
      </c>
      <c r="C1134" s="47">
        <v>1985</v>
      </c>
      <c r="D1134" s="229" t="s">
        <v>141</v>
      </c>
      <c r="E1134" s="47" t="s">
        <v>16</v>
      </c>
      <c r="F1134" s="26">
        <v>9</v>
      </c>
      <c r="G1134" s="26">
        <v>2</v>
      </c>
      <c r="H1134" s="39">
        <v>17733.88</v>
      </c>
      <c r="I1134" s="116">
        <v>0</v>
      </c>
      <c r="J1134" s="39">
        <v>17733.88</v>
      </c>
      <c r="K1134" s="231">
        <f t="shared" si="309"/>
        <v>24047959.5</v>
      </c>
      <c r="L1134" s="187">
        <v>0</v>
      </c>
      <c r="M1134" s="187">
        <v>0</v>
      </c>
      <c r="N1134" s="187">
        <v>0</v>
      </c>
      <c r="O1134" s="39">
        <f>'[1]Прод. прилож (2)'!$D$891</f>
        <v>24047959.5</v>
      </c>
      <c r="P1134" s="187">
        <f t="shared" si="310"/>
        <v>1356.0461388032397</v>
      </c>
      <c r="Q1134" s="41">
        <v>9673</v>
      </c>
      <c r="R1134" s="57" t="s">
        <v>34</v>
      </c>
      <c r="S1134" s="46"/>
      <c r="T1134" s="15"/>
      <c r="U1134" s="15"/>
    </row>
    <row r="1135" spans="1:207" s="113" customFormat="1" ht="30" customHeight="1" x14ac:dyDescent="0.25">
      <c r="A1135" s="228">
        <v>884</v>
      </c>
      <c r="B1135" s="78" t="s">
        <v>1162</v>
      </c>
      <c r="C1135" s="47">
        <v>1983</v>
      </c>
      <c r="D1135" s="229" t="s">
        <v>141</v>
      </c>
      <c r="E1135" s="47" t="s">
        <v>16</v>
      </c>
      <c r="F1135" s="26">
        <v>9</v>
      </c>
      <c r="G1135" s="26">
        <v>2</v>
      </c>
      <c r="H1135" s="39">
        <v>9701.4</v>
      </c>
      <c r="I1135" s="116">
        <v>0</v>
      </c>
      <c r="J1135" s="39">
        <v>9701.4</v>
      </c>
      <c r="K1135" s="231">
        <f t="shared" si="308"/>
        <v>7187575.3100000005</v>
      </c>
      <c r="L1135" s="187">
        <v>0</v>
      </c>
      <c r="M1135" s="187">
        <v>0</v>
      </c>
      <c r="N1135" s="187">
        <v>0</v>
      </c>
      <c r="O1135" s="39">
        <f>'[1]Прод. прилож (2)'!$D$892</f>
        <v>7187575.3100000005</v>
      </c>
      <c r="P1135" s="187">
        <f t="shared" si="306"/>
        <v>740.88021419588938</v>
      </c>
      <c r="Q1135" s="41">
        <v>9673</v>
      </c>
      <c r="R1135" s="57" t="s">
        <v>34</v>
      </c>
      <c r="S1135" s="46"/>
      <c r="T1135" s="15"/>
      <c r="U1135" s="15"/>
    </row>
    <row r="1136" spans="1:207" s="15" customFormat="1" ht="30" customHeight="1" x14ac:dyDescent="0.25">
      <c r="A1136" s="228">
        <v>885</v>
      </c>
      <c r="B1136" s="78" t="s">
        <v>1236</v>
      </c>
      <c r="C1136" s="47" t="s">
        <v>974</v>
      </c>
      <c r="D1136" s="229" t="s">
        <v>141</v>
      </c>
      <c r="E1136" s="47" t="s">
        <v>16</v>
      </c>
      <c r="F1136" s="26">
        <v>2</v>
      </c>
      <c r="G1136" s="26">
        <v>1</v>
      </c>
      <c r="H1136" s="39">
        <v>783.9</v>
      </c>
      <c r="I1136" s="116">
        <v>0</v>
      </c>
      <c r="J1136" s="39">
        <v>366.6</v>
      </c>
      <c r="K1136" s="231">
        <f>SUM(L1136:O1136)</f>
        <v>125288.02</v>
      </c>
      <c r="L1136" s="187">
        <v>0</v>
      </c>
      <c r="M1136" s="187">
        <v>0</v>
      </c>
      <c r="N1136" s="187">
        <v>0</v>
      </c>
      <c r="O1136" s="39">
        <f>'[1]Прод. прилож (2)'!$D$305</f>
        <v>125288.02</v>
      </c>
      <c r="P1136" s="187">
        <f t="shared" si="306"/>
        <v>159.82653399668325</v>
      </c>
      <c r="Q1136" s="41">
        <v>9673</v>
      </c>
      <c r="R1136" s="57" t="s">
        <v>33</v>
      </c>
      <c r="S1136" s="46"/>
    </row>
    <row r="1137" spans="1:207" s="15" customFormat="1" ht="30" customHeight="1" x14ac:dyDescent="0.25">
      <c r="A1137" s="228">
        <v>886</v>
      </c>
      <c r="B1137" s="78" t="s">
        <v>983</v>
      </c>
      <c r="C1137" s="184" t="s">
        <v>974</v>
      </c>
      <c r="D1137" s="229" t="s">
        <v>141</v>
      </c>
      <c r="E1137" s="229" t="s">
        <v>16</v>
      </c>
      <c r="F1137" s="230">
        <v>2</v>
      </c>
      <c r="G1137" s="230">
        <v>1</v>
      </c>
      <c r="H1137" s="41">
        <v>639.35</v>
      </c>
      <c r="I1137" s="122">
        <v>0</v>
      </c>
      <c r="J1137" s="39">
        <v>283.14999999999998</v>
      </c>
      <c r="K1137" s="231">
        <f t="shared" si="308"/>
        <v>20390</v>
      </c>
      <c r="L1137" s="39">
        <v>0</v>
      </c>
      <c r="M1137" s="39">
        <v>0</v>
      </c>
      <c r="N1137" s="39">
        <v>0</v>
      </c>
      <c r="O1137" s="187">
        <f>'[1]Прод. прилож (2)'!$D$893</f>
        <v>20390</v>
      </c>
      <c r="P1137" s="41">
        <f>O1137/H1137</f>
        <v>31.891765073903183</v>
      </c>
      <c r="Q1137" s="231">
        <v>9673</v>
      </c>
      <c r="R1137" s="277" t="s">
        <v>34</v>
      </c>
      <c r="S1137" s="88"/>
      <c r="T1137" s="87"/>
      <c r="U1137" s="87"/>
      <c r="V1137" s="87"/>
      <c r="W1137" s="87"/>
      <c r="X1137" s="87"/>
      <c r="Y1137" s="87"/>
      <c r="Z1137" s="87"/>
      <c r="AA1137" s="87"/>
      <c r="AB1137" s="87"/>
      <c r="AC1137" s="87"/>
      <c r="AD1137" s="87"/>
      <c r="AE1137" s="87"/>
      <c r="AF1137" s="87"/>
      <c r="AG1137" s="87"/>
      <c r="AH1137" s="87"/>
      <c r="AI1137" s="87"/>
      <c r="AJ1137" s="87"/>
      <c r="AK1137" s="87"/>
      <c r="AL1137" s="87"/>
      <c r="AM1137" s="87"/>
      <c r="AN1137" s="87"/>
      <c r="AO1137" s="87"/>
      <c r="AP1137" s="87"/>
      <c r="AQ1137" s="87"/>
      <c r="AR1137" s="87"/>
      <c r="AS1137" s="87"/>
      <c r="AT1137" s="87"/>
      <c r="AU1137" s="87"/>
      <c r="AV1137" s="87"/>
      <c r="AW1137" s="87"/>
      <c r="AX1137" s="87"/>
      <c r="AY1137" s="87"/>
      <c r="AZ1137" s="87"/>
      <c r="BA1137" s="87"/>
      <c r="BB1137" s="87"/>
      <c r="BC1137" s="87"/>
      <c r="BD1137" s="87"/>
      <c r="BE1137" s="87"/>
      <c r="BF1137" s="87"/>
      <c r="BG1137" s="87"/>
      <c r="BH1137" s="87"/>
      <c r="BI1137" s="87"/>
      <c r="BJ1137" s="87"/>
      <c r="BK1137" s="87"/>
      <c r="BL1137" s="87"/>
      <c r="BM1137" s="87"/>
      <c r="BN1137" s="87"/>
      <c r="BO1137" s="87"/>
      <c r="BP1137" s="87"/>
      <c r="BQ1137" s="87"/>
      <c r="BR1137" s="87"/>
      <c r="BS1137" s="87"/>
      <c r="BT1137" s="87"/>
      <c r="BU1137" s="87"/>
      <c r="BV1137" s="87"/>
      <c r="BW1137" s="87"/>
      <c r="BX1137" s="87"/>
      <c r="BY1137" s="87"/>
      <c r="BZ1137" s="87"/>
      <c r="CA1137" s="87"/>
      <c r="CB1137" s="87"/>
      <c r="CC1137" s="87"/>
      <c r="CD1137" s="87"/>
      <c r="CE1137" s="87"/>
      <c r="CF1137" s="87"/>
      <c r="CG1137" s="87"/>
      <c r="CH1137" s="87"/>
      <c r="CI1137" s="87"/>
      <c r="CJ1137" s="87"/>
      <c r="CK1137" s="87"/>
      <c r="CL1137" s="87"/>
      <c r="CM1137" s="87"/>
      <c r="CN1137" s="87"/>
      <c r="CO1137" s="87"/>
      <c r="CP1137" s="87"/>
      <c r="CQ1137" s="87"/>
      <c r="CR1137" s="87"/>
      <c r="CS1137" s="87"/>
      <c r="CT1137" s="87"/>
      <c r="CU1137" s="87"/>
      <c r="CV1137" s="87"/>
      <c r="CW1137" s="87"/>
      <c r="CX1137" s="87"/>
      <c r="CY1137" s="87"/>
      <c r="CZ1137" s="87"/>
      <c r="DA1137" s="87"/>
      <c r="DB1137" s="87"/>
      <c r="DC1137" s="87"/>
      <c r="DD1137" s="87"/>
      <c r="DE1137" s="87"/>
      <c r="DF1137" s="87"/>
      <c r="DG1137" s="87"/>
      <c r="DH1137" s="87"/>
      <c r="DI1137" s="87"/>
      <c r="DJ1137" s="87"/>
      <c r="DK1137" s="87"/>
      <c r="DL1137" s="87"/>
      <c r="DM1137" s="87"/>
      <c r="DN1137" s="87"/>
      <c r="DO1137" s="87"/>
      <c r="DP1137" s="87"/>
      <c r="DQ1137" s="87"/>
      <c r="DR1137" s="87"/>
      <c r="DS1137" s="87"/>
      <c r="DT1137" s="87"/>
      <c r="DU1137" s="87"/>
      <c r="DV1137" s="87"/>
      <c r="DW1137" s="87"/>
      <c r="DX1137" s="87"/>
      <c r="DY1137" s="87"/>
      <c r="DZ1137" s="87"/>
      <c r="EA1137" s="87"/>
      <c r="EB1137" s="87"/>
      <c r="EC1137" s="87"/>
      <c r="ED1137" s="87"/>
      <c r="EE1137" s="87"/>
      <c r="EF1137" s="87"/>
      <c r="EG1137" s="87"/>
      <c r="EH1137" s="87"/>
      <c r="EI1137" s="87"/>
      <c r="EJ1137" s="87"/>
      <c r="EK1137" s="87"/>
      <c r="EL1137" s="87"/>
      <c r="EM1137" s="87"/>
      <c r="EN1137" s="87"/>
      <c r="EO1137" s="87"/>
      <c r="EP1137" s="87"/>
      <c r="EQ1137" s="87"/>
      <c r="ER1137" s="87"/>
      <c r="ES1137" s="87"/>
      <c r="ET1137" s="87"/>
      <c r="EU1137" s="87"/>
      <c r="EV1137" s="87"/>
      <c r="EW1137" s="87"/>
      <c r="EX1137" s="87"/>
      <c r="EY1137" s="87"/>
      <c r="EZ1137" s="87"/>
      <c r="FA1137" s="87"/>
      <c r="FB1137" s="87"/>
      <c r="FC1137" s="87"/>
      <c r="FD1137" s="87"/>
      <c r="FE1137" s="87"/>
      <c r="FF1137" s="87"/>
      <c r="FG1137" s="87"/>
      <c r="FH1137" s="87"/>
      <c r="FI1137" s="87"/>
      <c r="FJ1137" s="87"/>
      <c r="FK1137" s="87"/>
      <c r="FL1137" s="87"/>
      <c r="FM1137" s="87"/>
      <c r="FN1137" s="87"/>
      <c r="FO1137" s="87"/>
      <c r="FP1137" s="87"/>
      <c r="FQ1137" s="87"/>
      <c r="FR1137" s="87"/>
      <c r="FS1137" s="87"/>
      <c r="FT1137" s="87"/>
      <c r="FU1137" s="87"/>
      <c r="FV1137" s="87"/>
      <c r="FW1137" s="87"/>
      <c r="FX1137" s="87"/>
      <c r="FY1137" s="87"/>
      <c r="FZ1137" s="87"/>
      <c r="GA1137" s="87"/>
      <c r="GB1137" s="87"/>
      <c r="GC1137" s="87"/>
      <c r="GD1137" s="87"/>
      <c r="GE1137" s="87"/>
      <c r="GF1137" s="87"/>
      <c r="GG1137" s="87"/>
      <c r="GH1137" s="87"/>
      <c r="GI1137" s="87"/>
      <c r="GJ1137" s="87"/>
      <c r="GK1137" s="87"/>
      <c r="GL1137" s="87"/>
      <c r="GM1137" s="87"/>
      <c r="GN1137" s="87"/>
      <c r="GO1137" s="87"/>
      <c r="GP1137" s="87"/>
      <c r="GQ1137" s="87"/>
      <c r="GR1137" s="87"/>
      <c r="GS1137" s="87"/>
      <c r="GT1137" s="87"/>
      <c r="GU1137" s="87"/>
      <c r="GV1137" s="87"/>
      <c r="GW1137" s="87"/>
      <c r="GX1137" s="87"/>
      <c r="GY1137" s="87"/>
    </row>
    <row r="1138" spans="1:207" s="15" customFormat="1" ht="30" customHeight="1" x14ac:dyDescent="0.25">
      <c r="A1138" s="228">
        <v>887</v>
      </c>
      <c r="B1138" s="78" t="s">
        <v>1449</v>
      </c>
      <c r="C1138" s="184">
        <v>1972</v>
      </c>
      <c r="D1138" s="229" t="s">
        <v>141</v>
      </c>
      <c r="E1138" s="229" t="s">
        <v>18</v>
      </c>
      <c r="F1138" s="230">
        <v>5</v>
      </c>
      <c r="G1138" s="230">
        <v>6</v>
      </c>
      <c r="H1138" s="41">
        <v>4405.0600000000004</v>
      </c>
      <c r="I1138" s="122">
        <v>0</v>
      </c>
      <c r="J1138" s="39">
        <v>3626.6</v>
      </c>
      <c r="K1138" s="231">
        <f t="shared" ref="K1138" si="311">SUM(L1138:O1138)</f>
        <v>409473.68</v>
      </c>
      <c r="L1138" s="39">
        <v>0</v>
      </c>
      <c r="M1138" s="39">
        <v>0</v>
      </c>
      <c r="N1138" s="39">
        <v>0</v>
      </c>
      <c r="O1138" s="187">
        <f>'[2]Прод. прилож (2)'!$D$1523</f>
        <v>409473.68</v>
      </c>
      <c r="P1138" s="41">
        <f>O1138/H1138</f>
        <v>92.955301403386102</v>
      </c>
      <c r="Q1138" s="231">
        <v>9673</v>
      </c>
      <c r="R1138" s="277" t="s">
        <v>35</v>
      </c>
      <c r="S1138" s="88"/>
      <c r="T1138" s="87"/>
      <c r="U1138" s="87"/>
      <c r="V1138" s="87"/>
      <c r="W1138" s="87"/>
      <c r="X1138" s="87"/>
      <c r="Y1138" s="87"/>
      <c r="Z1138" s="87"/>
      <c r="AA1138" s="87"/>
      <c r="AB1138" s="87"/>
      <c r="AC1138" s="87"/>
      <c r="AD1138" s="87"/>
      <c r="AE1138" s="87"/>
      <c r="AF1138" s="87"/>
      <c r="AG1138" s="87"/>
      <c r="AH1138" s="87"/>
      <c r="AI1138" s="87"/>
      <c r="AJ1138" s="87"/>
      <c r="AK1138" s="87"/>
      <c r="AL1138" s="87"/>
      <c r="AM1138" s="87"/>
      <c r="AN1138" s="87"/>
      <c r="AO1138" s="87"/>
      <c r="AP1138" s="87"/>
      <c r="AQ1138" s="87"/>
      <c r="AR1138" s="87"/>
      <c r="AS1138" s="87"/>
      <c r="AT1138" s="87"/>
      <c r="AU1138" s="87"/>
      <c r="AV1138" s="87"/>
      <c r="AW1138" s="87"/>
      <c r="AX1138" s="87"/>
      <c r="AY1138" s="87"/>
      <c r="AZ1138" s="87"/>
      <c r="BA1138" s="87"/>
      <c r="BB1138" s="87"/>
      <c r="BC1138" s="87"/>
      <c r="BD1138" s="87"/>
      <c r="BE1138" s="87"/>
      <c r="BF1138" s="87"/>
      <c r="BG1138" s="87"/>
      <c r="BH1138" s="87"/>
      <c r="BI1138" s="87"/>
      <c r="BJ1138" s="87"/>
      <c r="BK1138" s="87"/>
      <c r="BL1138" s="87"/>
      <c r="BM1138" s="87"/>
      <c r="BN1138" s="87"/>
      <c r="BO1138" s="87"/>
      <c r="BP1138" s="87"/>
      <c r="BQ1138" s="87"/>
      <c r="BR1138" s="87"/>
      <c r="BS1138" s="87"/>
      <c r="BT1138" s="87"/>
      <c r="BU1138" s="87"/>
      <c r="BV1138" s="87"/>
      <c r="BW1138" s="87"/>
      <c r="BX1138" s="87"/>
      <c r="BY1138" s="87"/>
      <c r="BZ1138" s="87"/>
      <c r="CA1138" s="87"/>
      <c r="CB1138" s="87"/>
      <c r="CC1138" s="87"/>
      <c r="CD1138" s="87"/>
      <c r="CE1138" s="87"/>
      <c r="CF1138" s="87"/>
      <c r="CG1138" s="87"/>
      <c r="CH1138" s="87"/>
      <c r="CI1138" s="87"/>
      <c r="CJ1138" s="87"/>
      <c r="CK1138" s="87"/>
      <c r="CL1138" s="87"/>
      <c r="CM1138" s="87"/>
      <c r="CN1138" s="87"/>
      <c r="CO1138" s="87"/>
      <c r="CP1138" s="87"/>
      <c r="CQ1138" s="87"/>
      <c r="CR1138" s="87"/>
      <c r="CS1138" s="87"/>
      <c r="CT1138" s="87"/>
      <c r="CU1138" s="87"/>
      <c r="CV1138" s="87"/>
      <c r="CW1138" s="87"/>
      <c r="CX1138" s="87"/>
      <c r="CY1138" s="87"/>
      <c r="CZ1138" s="87"/>
      <c r="DA1138" s="87"/>
      <c r="DB1138" s="87"/>
      <c r="DC1138" s="87"/>
      <c r="DD1138" s="87"/>
      <c r="DE1138" s="87"/>
      <c r="DF1138" s="87"/>
      <c r="DG1138" s="87"/>
      <c r="DH1138" s="87"/>
      <c r="DI1138" s="87"/>
      <c r="DJ1138" s="87"/>
      <c r="DK1138" s="87"/>
      <c r="DL1138" s="87"/>
      <c r="DM1138" s="87"/>
      <c r="DN1138" s="87"/>
      <c r="DO1138" s="87"/>
      <c r="DP1138" s="87"/>
      <c r="DQ1138" s="87"/>
      <c r="DR1138" s="87"/>
      <c r="DS1138" s="87"/>
      <c r="DT1138" s="87"/>
      <c r="DU1138" s="87"/>
      <c r="DV1138" s="87"/>
      <c r="DW1138" s="87"/>
      <c r="DX1138" s="87"/>
      <c r="DY1138" s="87"/>
      <c r="DZ1138" s="87"/>
      <c r="EA1138" s="87"/>
      <c r="EB1138" s="87"/>
      <c r="EC1138" s="87"/>
      <c r="ED1138" s="87"/>
      <c r="EE1138" s="87"/>
      <c r="EF1138" s="87"/>
      <c r="EG1138" s="87"/>
      <c r="EH1138" s="87"/>
      <c r="EI1138" s="87"/>
      <c r="EJ1138" s="87"/>
      <c r="EK1138" s="87"/>
      <c r="EL1138" s="87"/>
      <c r="EM1138" s="87"/>
      <c r="EN1138" s="87"/>
      <c r="EO1138" s="87"/>
      <c r="EP1138" s="87"/>
      <c r="EQ1138" s="87"/>
      <c r="ER1138" s="87"/>
      <c r="ES1138" s="87"/>
      <c r="ET1138" s="87"/>
      <c r="EU1138" s="87"/>
      <c r="EV1138" s="87"/>
      <c r="EW1138" s="87"/>
      <c r="EX1138" s="87"/>
      <c r="EY1138" s="87"/>
      <c r="EZ1138" s="87"/>
      <c r="FA1138" s="87"/>
      <c r="FB1138" s="87"/>
      <c r="FC1138" s="87"/>
      <c r="FD1138" s="87"/>
      <c r="FE1138" s="87"/>
      <c r="FF1138" s="87"/>
      <c r="FG1138" s="87"/>
      <c r="FH1138" s="87"/>
      <c r="FI1138" s="87"/>
      <c r="FJ1138" s="87"/>
      <c r="FK1138" s="87"/>
      <c r="FL1138" s="87"/>
      <c r="FM1138" s="87"/>
      <c r="FN1138" s="87"/>
      <c r="FO1138" s="87"/>
      <c r="FP1138" s="87"/>
      <c r="FQ1138" s="87"/>
      <c r="FR1138" s="87"/>
      <c r="FS1138" s="87"/>
      <c r="FT1138" s="87"/>
      <c r="FU1138" s="87"/>
      <c r="FV1138" s="87"/>
      <c r="FW1138" s="87"/>
      <c r="FX1138" s="87"/>
      <c r="FY1138" s="87"/>
      <c r="FZ1138" s="87"/>
      <c r="GA1138" s="87"/>
      <c r="GB1138" s="87"/>
      <c r="GC1138" s="87"/>
      <c r="GD1138" s="87"/>
      <c r="GE1138" s="87"/>
      <c r="GF1138" s="87"/>
      <c r="GG1138" s="87"/>
      <c r="GH1138" s="87"/>
      <c r="GI1138" s="87"/>
      <c r="GJ1138" s="87"/>
      <c r="GK1138" s="87"/>
      <c r="GL1138" s="87"/>
      <c r="GM1138" s="87"/>
      <c r="GN1138" s="87"/>
      <c r="GO1138" s="87"/>
      <c r="GP1138" s="87"/>
      <c r="GQ1138" s="87"/>
      <c r="GR1138" s="87"/>
      <c r="GS1138" s="87"/>
      <c r="GT1138" s="87"/>
      <c r="GU1138" s="87"/>
      <c r="GV1138" s="87"/>
      <c r="GW1138" s="87"/>
      <c r="GX1138" s="87"/>
      <c r="GY1138" s="87"/>
    </row>
    <row r="1139" spans="1:207" s="113" customFormat="1" ht="30" customHeight="1" x14ac:dyDescent="0.25">
      <c r="A1139" s="228">
        <v>888</v>
      </c>
      <c r="B1139" s="78" t="s">
        <v>1199</v>
      </c>
      <c r="C1139" s="47">
        <v>1973</v>
      </c>
      <c r="D1139" s="229" t="s">
        <v>141</v>
      </c>
      <c r="E1139" s="47" t="s">
        <v>18</v>
      </c>
      <c r="F1139" s="26">
        <v>5</v>
      </c>
      <c r="G1139" s="26">
        <v>3</v>
      </c>
      <c r="H1139" s="39">
        <v>11609</v>
      </c>
      <c r="I1139" s="116">
        <v>0</v>
      </c>
      <c r="J1139" s="39">
        <v>11609</v>
      </c>
      <c r="K1139" s="231">
        <f t="shared" si="308"/>
        <v>8251191.6100000003</v>
      </c>
      <c r="L1139" s="187">
        <v>0</v>
      </c>
      <c r="M1139" s="187">
        <v>0</v>
      </c>
      <c r="N1139" s="187">
        <v>0</v>
      </c>
      <c r="O1139" s="39">
        <f>'[1]Прод. прилож (2)'!$D$894</f>
        <v>8251191.6100000003</v>
      </c>
      <c r="P1139" s="187">
        <f t="shared" ref="P1139:P1140" si="312">K1139/H1139</f>
        <v>710.75817124644675</v>
      </c>
      <c r="Q1139" s="41">
        <v>9673</v>
      </c>
      <c r="R1139" s="57" t="s">
        <v>34</v>
      </c>
      <c r="S1139" s="46"/>
      <c r="T1139" s="15"/>
      <c r="U1139" s="15"/>
    </row>
    <row r="1140" spans="1:207" s="113" customFormat="1" ht="30" customHeight="1" x14ac:dyDescent="0.25">
      <c r="A1140" s="228">
        <v>889</v>
      </c>
      <c r="B1140" s="78" t="s">
        <v>1200</v>
      </c>
      <c r="C1140" s="47" t="s">
        <v>1213</v>
      </c>
      <c r="D1140" s="229" t="s">
        <v>141</v>
      </c>
      <c r="E1140" s="47" t="s">
        <v>18</v>
      </c>
      <c r="F1140" s="26">
        <v>5</v>
      </c>
      <c r="G1140" s="26">
        <v>4</v>
      </c>
      <c r="H1140" s="39">
        <v>11608.79</v>
      </c>
      <c r="I1140" s="116">
        <v>0</v>
      </c>
      <c r="J1140" s="39">
        <v>11608.79</v>
      </c>
      <c r="K1140" s="231">
        <f t="shared" ref="K1140" si="313">SUM(L1140:O1140)</f>
        <v>9716182.8499999996</v>
      </c>
      <c r="L1140" s="187">
        <v>0</v>
      </c>
      <c r="M1140" s="187">
        <v>0</v>
      </c>
      <c r="N1140" s="187">
        <v>0</v>
      </c>
      <c r="O1140" s="39">
        <f>'[1]Прод. прилож (2)'!$D$895</f>
        <v>9716182.8499999996</v>
      </c>
      <c r="P1140" s="187">
        <f t="shared" si="312"/>
        <v>836.96775029955745</v>
      </c>
      <c r="Q1140" s="41">
        <v>9673</v>
      </c>
      <c r="R1140" s="57" t="s">
        <v>34</v>
      </c>
      <c r="S1140" s="46"/>
      <c r="T1140" s="15"/>
      <c r="U1140" s="15"/>
    </row>
    <row r="1141" spans="1:207" s="113" customFormat="1" ht="30" customHeight="1" x14ac:dyDescent="0.25">
      <c r="A1141" s="228">
        <v>890</v>
      </c>
      <c r="B1141" s="78" t="s">
        <v>1201</v>
      </c>
      <c r="C1141" s="47">
        <v>1972</v>
      </c>
      <c r="D1141" s="229" t="s">
        <v>141</v>
      </c>
      <c r="E1141" s="47" t="s">
        <v>18</v>
      </c>
      <c r="F1141" s="26">
        <v>5</v>
      </c>
      <c r="G1141" s="26">
        <v>4</v>
      </c>
      <c r="H1141" s="39">
        <v>4618.1000000000004</v>
      </c>
      <c r="I1141" s="116">
        <v>0</v>
      </c>
      <c r="J1141" s="39">
        <v>4618.1000000000004</v>
      </c>
      <c r="K1141" s="231">
        <f t="shared" si="308"/>
        <v>4685270.68</v>
      </c>
      <c r="L1141" s="187">
        <v>0</v>
      </c>
      <c r="M1141" s="187">
        <v>0</v>
      </c>
      <c r="N1141" s="187">
        <v>0</v>
      </c>
      <c r="O1141" s="39">
        <f>'[1]Прод. прилож (2)'!$D$896</f>
        <v>4685270.68</v>
      </c>
      <c r="P1141" s="187">
        <f t="shared" ref="P1141" si="314">K1141/H1141</f>
        <v>1014.5450899720663</v>
      </c>
      <c r="Q1141" s="41">
        <v>9673</v>
      </c>
      <c r="R1141" s="57" t="s">
        <v>34</v>
      </c>
      <c r="S1141" s="46"/>
      <c r="T1141" s="15"/>
      <c r="U1141" s="15"/>
    </row>
    <row r="1142" spans="1:207" s="15" customFormat="1" ht="30" customHeight="1" x14ac:dyDescent="0.25">
      <c r="A1142" s="228">
        <v>891</v>
      </c>
      <c r="B1142" s="78" t="s">
        <v>1110</v>
      </c>
      <c r="C1142" s="184">
        <v>1974</v>
      </c>
      <c r="D1142" s="184" t="s">
        <v>141</v>
      </c>
      <c r="E1142" s="184" t="s">
        <v>16</v>
      </c>
      <c r="F1142" s="230">
        <v>5</v>
      </c>
      <c r="G1142" s="230">
        <v>6</v>
      </c>
      <c r="H1142" s="41">
        <v>4502.3</v>
      </c>
      <c r="I1142" s="122">
        <v>0</v>
      </c>
      <c r="J1142" s="39">
        <v>4502.3</v>
      </c>
      <c r="K1142" s="41">
        <f>SUM(L1142:O1142)</f>
        <v>6393072.7599999998</v>
      </c>
      <c r="L1142" s="41">
        <v>0</v>
      </c>
      <c r="M1142" s="41">
        <v>0</v>
      </c>
      <c r="N1142" s="41">
        <v>0</v>
      </c>
      <c r="O1142" s="187">
        <f>'[1]Прод. прилож (2)'!$D$897</f>
        <v>6393072.7599999998</v>
      </c>
      <c r="P1142" s="41">
        <f t="shared" ref="P1142" si="315">K1142/H1142</f>
        <v>1419.9570797148124</v>
      </c>
      <c r="Q1142" s="41">
        <v>9673</v>
      </c>
      <c r="R1142" s="57" t="s">
        <v>34</v>
      </c>
      <c r="S1142" s="88"/>
      <c r="T1142" s="87"/>
      <c r="U1142" s="87"/>
      <c r="V1142" s="87"/>
      <c r="W1142" s="87"/>
      <c r="X1142" s="87"/>
      <c r="Y1142" s="87"/>
      <c r="Z1142" s="87"/>
      <c r="AA1142" s="87"/>
      <c r="AB1142" s="87"/>
      <c r="AC1142" s="87"/>
      <c r="AD1142" s="87"/>
      <c r="AE1142" s="87"/>
      <c r="AF1142" s="87"/>
      <c r="AG1142" s="87"/>
      <c r="AH1142" s="87"/>
      <c r="AI1142" s="87"/>
      <c r="AJ1142" s="87"/>
      <c r="AK1142" s="87"/>
      <c r="AL1142" s="87"/>
      <c r="AM1142" s="87"/>
      <c r="AN1142" s="87"/>
      <c r="AO1142" s="87"/>
      <c r="AP1142" s="87"/>
      <c r="AQ1142" s="87"/>
      <c r="AR1142" s="87"/>
      <c r="AS1142" s="87"/>
      <c r="AT1142" s="87"/>
      <c r="AU1142" s="87"/>
      <c r="AV1142" s="87"/>
      <c r="AW1142" s="87"/>
      <c r="AX1142" s="87"/>
      <c r="AY1142" s="87"/>
      <c r="AZ1142" s="87"/>
      <c r="BA1142" s="87"/>
      <c r="BB1142" s="87"/>
      <c r="BC1142" s="87"/>
      <c r="BD1142" s="87"/>
      <c r="BE1142" s="87"/>
      <c r="BF1142" s="87"/>
      <c r="BG1142" s="87"/>
      <c r="BH1142" s="87"/>
      <c r="BI1142" s="87"/>
      <c r="BJ1142" s="87"/>
      <c r="BK1142" s="87"/>
      <c r="BL1142" s="87"/>
      <c r="BM1142" s="87"/>
      <c r="BN1142" s="87"/>
      <c r="BO1142" s="87"/>
      <c r="BP1142" s="87"/>
      <c r="BQ1142" s="87"/>
      <c r="BR1142" s="87"/>
      <c r="BS1142" s="87"/>
      <c r="BT1142" s="87"/>
      <c r="BU1142" s="87"/>
      <c r="BV1142" s="87"/>
      <c r="BW1142" s="87"/>
      <c r="BX1142" s="87"/>
      <c r="BY1142" s="87"/>
      <c r="BZ1142" s="87"/>
      <c r="CA1142" s="87"/>
      <c r="CB1142" s="87"/>
      <c r="CC1142" s="87"/>
      <c r="CD1142" s="87"/>
      <c r="CE1142" s="87"/>
      <c r="CF1142" s="87"/>
      <c r="CG1142" s="87"/>
      <c r="CH1142" s="87"/>
      <c r="CI1142" s="87"/>
      <c r="CJ1142" s="87"/>
      <c r="CK1142" s="87"/>
      <c r="CL1142" s="87"/>
      <c r="CM1142" s="87"/>
      <c r="CN1142" s="87"/>
      <c r="CO1142" s="87"/>
      <c r="CP1142" s="87"/>
      <c r="CQ1142" s="87"/>
      <c r="CR1142" s="87"/>
      <c r="CS1142" s="87"/>
      <c r="CT1142" s="87"/>
      <c r="CU1142" s="87"/>
      <c r="CV1142" s="87"/>
      <c r="CW1142" s="87"/>
      <c r="CX1142" s="87"/>
      <c r="CY1142" s="87"/>
      <c r="CZ1142" s="87"/>
      <c r="DA1142" s="87"/>
      <c r="DB1142" s="87"/>
      <c r="DC1142" s="87"/>
      <c r="DD1142" s="87"/>
      <c r="DE1142" s="87"/>
      <c r="DF1142" s="87"/>
      <c r="DG1142" s="87"/>
      <c r="DH1142" s="87"/>
      <c r="DI1142" s="87"/>
      <c r="DJ1142" s="87"/>
      <c r="DK1142" s="87"/>
      <c r="DL1142" s="87"/>
      <c r="DM1142" s="87"/>
      <c r="DN1142" s="87"/>
      <c r="DO1142" s="87"/>
      <c r="DP1142" s="87"/>
      <c r="DQ1142" s="87"/>
      <c r="DR1142" s="87"/>
      <c r="DS1142" s="87"/>
      <c r="DT1142" s="87"/>
      <c r="DU1142" s="87"/>
      <c r="DV1142" s="87"/>
      <c r="DW1142" s="87"/>
      <c r="DX1142" s="87"/>
      <c r="DY1142" s="87"/>
      <c r="DZ1142" s="87"/>
      <c r="EA1142" s="87"/>
      <c r="EB1142" s="87"/>
      <c r="EC1142" s="87"/>
      <c r="ED1142" s="87"/>
      <c r="EE1142" s="87"/>
      <c r="EF1142" s="87"/>
      <c r="EG1142" s="87"/>
      <c r="EH1142" s="87"/>
      <c r="EI1142" s="87"/>
      <c r="EJ1142" s="87"/>
      <c r="EK1142" s="87"/>
      <c r="EL1142" s="87"/>
      <c r="EM1142" s="87"/>
      <c r="EN1142" s="87"/>
      <c r="EO1142" s="87"/>
      <c r="EP1142" s="87"/>
      <c r="EQ1142" s="87"/>
      <c r="ER1142" s="87"/>
      <c r="ES1142" s="87"/>
      <c r="ET1142" s="87"/>
      <c r="EU1142" s="87"/>
      <c r="EV1142" s="87"/>
      <c r="EW1142" s="87"/>
      <c r="EX1142" s="87"/>
      <c r="EY1142" s="87"/>
      <c r="EZ1142" s="87"/>
      <c r="FA1142" s="87"/>
      <c r="FB1142" s="87"/>
      <c r="FC1142" s="87"/>
      <c r="FD1142" s="87"/>
      <c r="FE1142" s="87"/>
      <c r="FF1142" s="87"/>
      <c r="FG1142" s="87"/>
      <c r="FH1142" s="87"/>
      <c r="FI1142" s="87"/>
      <c r="FJ1142" s="87"/>
      <c r="FK1142" s="87"/>
      <c r="FL1142" s="87"/>
      <c r="FM1142" s="87"/>
      <c r="FN1142" s="87"/>
      <c r="FO1142" s="87"/>
      <c r="FP1142" s="87"/>
      <c r="FQ1142" s="87"/>
      <c r="FR1142" s="87"/>
      <c r="FS1142" s="87"/>
      <c r="FT1142" s="87"/>
      <c r="FU1142" s="87"/>
      <c r="FV1142" s="87"/>
      <c r="FW1142" s="87"/>
      <c r="FX1142" s="87"/>
      <c r="FY1142" s="87"/>
      <c r="FZ1142" s="87"/>
      <c r="GA1142" s="87"/>
      <c r="GB1142" s="87"/>
      <c r="GC1142" s="87"/>
      <c r="GD1142" s="87"/>
      <c r="GE1142" s="87"/>
      <c r="GF1142" s="87"/>
      <c r="GG1142" s="87"/>
      <c r="GH1142" s="87"/>
      <c r="GI1142" s="87"/>
      <c r="GJ1142" s="87"/>
      <c r="GK1142" s="87"/>
      <c r="GL1142" s="87"/>
      <c r="GM1142" s="87"/>
      <c r="GN1142" s="87"/>
      <c r="GO1142" s="87"/>
      <c r="GP1142" s="87"/>
      <c r="GQ1142" s="87"/>
      <c r="GR1142" s="87"/>
      <c r="GS1142" s="87"/>
      <c r="GT1142" s="87"/>
      <c r="GU1142" s="87"/>
      <c r="GV1142" s="87"/>
      <c r="GW1142" s="87"/>
      <c r="GX1142" s="87"/>
      <c r="GY1142" s="87"/>
    </row>
    <row r="1143" spans="1:207" s="15" customFormat="1" ht="30" customHeight="1" x14ac:dyDescent="0.25">
      <c r="A1143" s="228">
        <v>892</v>
      </c>
      <c r="B1143" s="78" t="s">
        <v>495</v>
      </c>
      <c r="C1143" s="229">
        <v>1978</v>
      </c>
      <c r="D1143" s="229" t="s">
        <v>141</v>
      </c>
      <c r="E1143" s="47" t="s">
        <v>16</v>
      </c>
      <c r="F1143" s="62">
        <v>5</v>
      </c>
      <c r="G1143" s="62">
        <v>4</v>
      </c>
      <c r="H1143" s="63">
        <v>4350.29</v>
      </c>
      <c r="I1143" s="63">
        <v>110.5</v>
      </c>
      <c r="J1143" s="39">
        <v>3260.51</v>
      </c>
      <c r="K1143" s="231">
        <f t="shared" si="308"/>
        <v>34775.03</v>
      </c>
      <c r="L1143" s="187">
        <v>0</v>
      </c>
      <c r="M1143" s="187">
        <v>0</v>
      </c>
      <c r="N1143" s="187">
        <v>0</v>
      </c>
      <c r="O1143" s="39">
        <f>'[2]Прод. прилож (2)'!$D$1524</f>
        <v>34775.03</v>
      </c>
      <c r="P1143" s="187">
        <f t="shared" ref="P1143:P1157" si="316">K1143/H1143</f>
        <v>7.9937268549912766</v>
      </c>
      <c r="Q1143" s="41">
        <v>9673</v>
      </c>
      <c r="R1143" s="57" t="s">
        <v>35</v>
      </c>
      <c r="S1143" s="46"/>
    </row>
    <row r="1144" spans="1:207" s="15" customFormat="1" ht="30" customHeight="1" x14ac:dyDescent="0.25">
      <c r="A1144" s="228">
        <v>893</v>
      </c>
      <c r="B1144" s="78" t="s">
        <v>953</v>
      </c>
      <c r="C1144" s="184">
        <v>1960</v>
      </c>
      <c r="D1144" s="229" t="s">
        <v>141</v>
      </c>
      <c r="E1144" s="229" t="s">
        <v>16</v>
      </c>
      <c r="F1144" s="230">
        <v>2</v>
      </c>
      <c r="G1144" s="230">
        <v>2</v>
      </c>
      <c r="H1144" s="41">
        <v>992.4</v>
      </c>
      <c r="I1144" s="41">
        <v>0</v>
      </c>
      <c r="J1144" s="39">
        <v>561.4</v>
      </c>
      <c r="K1144" s="231">
        <f t="shared" si="308"/>
        <v>35549.79</v>
      </c>
      <c r="L1144" s="39">
        <v>0</v>
      </c>
      <c r="M1144" s="39">
        <v>0</v>
      </c>
      <c r="N1144" s="39">
        <v>0</v>
      </c>
      <c r="O1144" s="187">
        <f>'[2]Прод. прилож (2)'!$D$1525</f>
        <v>35549.79</v>
      </c>
      <c r="P1144" s="41">
        <f t="shared" si="316"/>
        <v>35.822037484885129</v>
      </c>
      <c r="Q1144" s="231">
        <v>9673</v>
      </c>
      <c r="R1144" s="45" t="s">
        <v>35</v>
      </c>
      <c r="S1144" s="88"/>
      <c r="T1144" s="87"/>
      <c r="U1144" s="87"/>
      <c r="V1144" s="87"/>
      <c r="W1144" s="87"/>
      <c r="X1144" s="87"/>
      <c r="Y1144" s="87"/>
      <c r="Z1144" s="87"/>
      <c r="AA1144" s="87"/>
      <c r="AB1144" s="87"/>
      <c r="AC1144" s="87"/>
      <c r="AD1144" s="87"/>
      <c r="AE1144" s="87"/>
      <c r="AF1144" s="87"/>
      <c r="AG1144" s="87"/>
      <c r="AH1144" s="87"/>
      <c r="AI1144" s="87"/>
      <c r="AJ1144" s="87"/>
      <c r="AK1144" s="87"/>
      <c r="AL1144" s="87"/>
      <c r="AM1144" s="87"/>
      <c r="AN1144" s="87"/>
      <c r="AO1144" s="87"/>
      <c r="AP1144" s="87"/>
      <c r="AQ1144" s="87"/>
      <c r="AR1144" s="87"/>
      <c r="AS1144" s="87"/>
      <c r="AT1144" s="87"/>
      <c r="AU1144" s="87"/>
      <c r="AV1144" s="87"/>
      <c r="AW1144" s="87"/>
      <c r="AX1144" s="87"/>
      <c r="AY1144" s="87"/>
      <c r="AZ1144" s="87"/>
      <c r="BA1144" s="87"/>
      <c r="BB1144" s="87"/>
      <c r="BC1144" s="87"/>
      <c r="BD1144" s="87"/>
      <c r="BE1144" s="87"/>
      <c r="BF1144" s="87"/>
      <c r="BG1144" s="87"/>
      <c r="BH1144" s="87"/>
      <c r="BI1144" s="87"/>
      <c r="BJ1144" s="87"/>
      <c r="BK1144" s="87"/>
      <c r="BL1144" s="87"/>
      <c r="BM1144" s="87"/>
      <c r="BN1144" s="87"/>
      <c r="BO1144" s="87"/>
      <c r="BP1144" s="87"/>
      <c r="BQ1144" s="87"/>
      <c r="BR1144" s="87"/>
      <c r="BS1144" s="87"/>
      <c r="BT1144" s="87"/>
      <c r="BU1144" s="87"/>
      <c r="BV1144" s="87"/>
      <c r="BW1144" s="87"/>
      <c r="BX1144" s="87"/>
      <c r="BY1144" s="87"/>
      <c r="BZ1144" s="87"/>
      <c r="CA1144" s="87"/>
      <c r="CB1144" s="87"/>
      <c r="CC1144" s="87"/>
      <c r="CD1144" s="87"/>
      <c r="CE1144" s="87"/>
      <c r="CF1144" s="87"/>
      <c r="CG1144" s="87"/>
      <c r="CH1144" s="87"/>
      <c r="CI1144" s="87"/>
      <c r="CJ1144" s="87"/>
      <c r="CK1144" s="87"/>
      <c r="CL1144" s="87"/>
      <c r="CM1144" s="87"/>
      <c r="CN1144" s="87"/>
      <c r="CO1144" s="87"/>
      <c r="CP1144" s="87"/>
      <c r="CQ1144" s="87"/>
      <c r="CR1144" s="87"/>
      <c r="CS1144" s="87"/>
      <c r="CT1144" s="87"/>
      <c r="CU1144" s="87"/>
      <c r="CV1144" s="87"/>
      <c r="CW1144" s="87"/>
      <c r="CX1144" s="87"/>
      <c r="CY1144" s="87"/>
      <c r="CZ1144" s="87"/>
      <c r="DA1144" s="87"/>
      <c r="DB1144" s="87"/>
      <c r="DC1144" s="87"/>
      <c r="DD1144" s="87"/>
      <c r="DE1144" s="87"/>
      <c r="DF1144" s="87"/>
      <c r="DG1144" s="87"/>
      <c r="DH1144" s="87"/>
      <c r="DI1144" s="87"/>
      <c r="DJ1144" s="87"/>
      <c r="DK1144" s="87"/>
      <c r="DL1144" s="87"/>
      <c r="DM1144" s="87"/>
      <c r="DN1144" s="87"/>
      <c r="DO1144" s="87"/>
      <c r="DP1144" s="87"/>
      <c r="DQ1144" s="87"/>
      <c r="DR1144" s="87"/>
      <c r="DS1144" s="87"/>
      <c r="DT1144" s="87"/>
      <c r="DU1144" s="87"/>
      <c r="DV1144" s="87"/>
      <c r="DW1144" s="87"/>
      <c r="DX1144" s="87"/>
      <c r="DY1144" s="87"/>
      <c r="DZ1144" s="87"/>
      <c r="EA1144" s="87"/>
      <c r="EB1144" s="87"/>
      <c r="EC1144" s="87"/>
      <c r="ED1144" s="87"/>
      <c r="EE1144" s="87"/>
      <c r="EF1144" s="87"/>
      <c r="EG1144" s="87"/>
      <c r="EH1144" s="87"/>
      <c r="EI1144" s="87"/>
      <c r="EJ1144" s="87"/>
      <c r="EK1144" s="87"/>
      <c r="EL1144" s="87"/>
      <c r="EM1144" s="87"/>
      <c r="EN1144" s="87"/>
      <c r="EO1144" s="87"/>
      <c r="EP1144" s="87"/>
      <c r="EQ1144" s="87"/>
      <c r="ER1144" s="87"/>
      <c r="ES1144" s="87"/>
      <c r="ET1144" s="87"/>
      <c r="EU1144" s="87"/>
      <c r="EV1144" s="87"/>
      <c r="EW1144" s="87"/>
      <c r="EX1144" s="87"/>
      <c r="EY1144" s="87"/>
      <c r="EZ1144" s="87"/>
      <c r="FA1144" s="87"/>
      <c r="FB1144" s="87"/>
      <c r="FC1144" s="87"/>
      <c r="FD1144" s="87"/>
      <c r="FE1144" s="87"/>
      <c r="FF1144" s="87"/>
      <c r="FG1144" s="87"/>
      <c r="FH1144" s="87"/>
      <c r="FI1144" s="87"/>
      <c r="FJ1144" s="87"/>
      <c r="FK1144" s="87"/>
      <c r="FL1144" s="87"/>
      <c r="FM1144" s="87"/>
      <c r="FN1144" s="87"/>
      <c r="FO1144" s="87"/>
      <c r="FP1144" s="87"/>
      <c r="FQ1144" s="87"/>
      <c r="FR1144" s="87"/>
      <c r="FS1144" s="87"/>
      <c r="FT1144" s="87"/>
      <c r="FU1144" s="87"/>
      <c r="FV1144" s="87"/>
      <c r="FW1144" s="87"/>
      <c r="FX1144" s="87"/>
      <c r="FY1144" s="87"/>
      <c r="FZ1144" s="87"/>
      <c r="GA1144" s="87"/>
      <c r="GB1144" s="87"/>
      <c r="GC1144" s="87"/>
      <c r="GD1144" s="87"/>
      <c r="GE1144" s="87"/>
      <c r="GF1144" s="87"/>
      <c r="GG1144" s="87"/>
      <c r="GH1144" s="87"/>
      <c r="GI1144" s="87"/>
      <c r="GJ1144" s="87"/>
      <c r="GK1144" s="87"/>
      <c r="GL1144" s="87"/>
      <c r="GM1144" s="87"/>
      <c r="GN1144" s="87"/>
      <c r="GO1144" s="87"/>
      <c r="GP1144" s="87"/>
      <c r="GQ1144" s="87"/>
      <c r="GR1144" s="87"/>
      <c r="GS1144" s="87"/>
      <c r="GT1144" s="87"/>
      <c r="GU1144" s="87"/>
      <c r="GV1144" s="87"/>
      <c r="GW1144" s="87"/>
      <c r="GX1144" s="87"/>
      <c r="GY1144" s="87"/>
    </row>
    <row r="1145" spans="1:207" s="87" customFormat="1" ht="30" customHeight="1" x14ac:dyDescent="0.25">
      <c r="A1145" s="228">
        <v>894</v>
      </c>
      <c r="B1145" s="221" t="s">
        <v>1250</v>
      </c>
      <c r="C1145" s="202">
        <v>1946</v>
      </c>
      <c r="D1145" s="200" t="s">
        <v>141</v>
      </c>
      <c r="E1145" s="200" t="s">
        <v>16</v>
      </c>
      <c r="F1145" s="205">
        <v>3</v>
      </c>
      <c r="G1145" s="205">
        <v>2</v>
      </c>
      <c r="H1145" s="237">
        <v>1279.8</v>
      </c>
      <c r="I1145" s="237">
        <v>263.5</v>
      </c>
      <c r="J1145" s="237">
        <v>624</v>
      </c>
      <c r="K1145" s="231">
        <f>SUM(L1145:O1145)</f>
        <v>19972.259999999998</v>
      </c>
      <c r="L1145" s="39">
        <v>0</v>
      </c>
      <c r="M1145" s="39">
        <v>0</v>
      </c>
      <c r="N1145" s="39">
        <v>0</v>
      </c>
      <c r="O1145" s="187">
        <f>'[1]Прод. прилож (2)'!$D$898</f>
        <v>19972.259999999998</v>
      </c>
      <c r="P1145" s="41">
        <v>3924.9999999999995</v>
      </c>
      <c r="Q1145" s="231">
        <v>9673</v>
      </c>
      <c r="R1145" s="277" t="s">
        <v>34</v>
      </c>
    </row>
    <row r="1146" spans="1:207" s="15" customFormat="1" ht="30" customHeight="1" x14ac:dyDescent="0.25">
      <c r="A1146" s="228">
        <v>895</v>
      </c>
      <c r="B1146" s="78" t="s">
        <v>1063</v>
      </c>
      <c r="C1146" s="184">
        <v>1973</v>
      </c>
      <c r="D1146" s="229" t="s">
        <v>141</v>
      </c>
      <c r="E1146" s="229" t="s">
        <v>16</v>
      </c>
      <c r="F1146" s="230">
        <v>4</v>
      </c>
      <c r="G1146" s="230">
        <v>3</v>
      </c>
      <c r="H1146" s="41">
        <v>1697.3</v>
      </c>
      <c r="I1146" s="122">
        <v>182.7</v>
      </c>
      <c r="J1146" s="39">
        <v>83.2</v>
      </c>
      <c r="K1146" s="231">
        <f t="shared" ref="K1146" si="317">SUM(L1146:O1146)</f>
        <v>3894704.8</v>
      </c>
      <c r="L1146" s="187">
        <v>0</v>
      </c>
      <c r="M1146" s="187">
        <v>0</v>
      </c>
      <c r="N1146" s="187">
        <v>0</v>
      </c>
      <c r="O1146" s="39">
        <f>'[1]Прод. прилож (2)'!$D$899</f>
        <v>3894704.8</v>
      </c>
      <c r="P1146" s="187">
        <f t="shared" ref="P1146" si="318">K1146/H1146</f>
        <v>2294.647263300536</v>
      </c>
      <c r="Q1146" s="41">
        <v>9673</v>
      </c>
      <c r="R1146" s="57" t="s">
        <v>34</v>
      </c>
      <c r="S1146" s="88"/>
      <c r="T1146" s="87"/>
      <c r="U1146" s="87"/>
      <c r="V1146" s="87"/>
      <c r="W1146" s="87"/>
      <c r="X1146" s="87"/>
      <c r="Y1146" s="87"/>
      <c r="Z1146" s="87"/>
      <c r="AA1146" s="87"/>
      <c r="AB1146" s="87"/>
      <c r="AC1146" s="87"/>
      <c r="AD1146" s="87"/>
      <c r="AE1146" s="87"/>
      <c r="AF1146" s="87"/>
      <c r="AG1146" s="87"/>
      <c r="AH1146" s="87"/>
      <c r="AI1146" s="87"/>
      <c r="AJ1146" s="87"/>
      <c r="AK1146" s="87"/>
      <c r="AL1146" s="87"/>
      <c r="AM1146" s="87"/>
      <c r="AN1146" s="87"/>
      <c r="AO1146" s="87"/>
      <c r="AP1146" s="87"/>
      <c r="AQ1146" s="87"/>
      <c r="AR1146" s="87"/>
      <c r="AS1146" s="87"/>
      <c r="AT1146" s="87"/>
      <c r="AU1146" s="87"/>
      <c r="AV1146" s="87"/>
      <c r="AW1146" s="87"/>
      <c r="AX1146" s="87"/>
      <c r="AY1146" s="87"/>
      <c r="AZ1146" s="87"/>
      <c r="BA1146" s="87"/>
      <c r="BB1146" s="87"/>
      <c r="BC1146" s="87"/>
      <c r="BD1146" s="87"/>
      <c r="BE1146" s="87"/>
      <c r="BF1146" s="87"/>
      <c r="BG1146" s="87"/>
      <c r="BH1146" s="87"/>
      <c r="BI1146" s="87"/>
      <c r="BJ1146" s="87"/>
      <c r="BK1146" s="87"/>
      <c r="BL1146" s="87"/>
      <c r="BM1146" s="87"/>
      <c r="BN1146" s="87"/>
      <c r="BO1146" s="87"/>
      <c r="BP1146" s="87"/>
      <c r="BQ1146" s="87"/>
      <c r="BR1146" s="87"/>
      <c r="BS1146" s="87"/>
      <c r="BT1146" s="87"/>
      <c r="BU1146" s="87"/>
      <c r="BV1146" s="87"/>
      <c r="BW1146" s="87"/>
      <c r="BX1146" s="87"/>
      <c r="BY1146" s="87"/>
      <c r="BZ1146" s="87"/>
      <c r="CA1146" s="87"/>
      <c r="CB1146" s="87"/>
      <c r="CC1146" s="87"/>
      <c r="CD1146" s="87"/>
      <c r="CE1146" s="87"/>
      <c r="CF1146" s="87"/>
      <c r="CG1146" s="87"/>
      <c r="CH1146" s="87"/>
      <c r="CI1146" s="87"/>
      <c r="CJ1146" s="87"/>
      <c r="CK1146" s="87"/>
      <c r="CL1146" s="87"/>
      <c r="CM1146" s="87"/>
      <c r="CN1146" s="87"/>
      <c r="CO1146" s="87"/>
      <c r="CP1146" s="87"/>
      <c r="CQ1146" s="87"/>
      <c r="CR1146" s="87"/>
      <c r="CS1146" s="87"/>
      <c r="CT1146" s="87"/>
      <c r="CU1146" s="87"/>
      <c r="CV1146" s="87"/>
      <c r="CW1146" s="87"/>
      <c r="CX1146" s="87"/>
      <c r="CY1146" s="87"/>
      <c r="CZ1146" s="87"/>
      <c r="DA1146" s="87"/>
      <c r="DB1146" s="87"/>
      <c r="DC1146" s="87"/>
      <c r="DD1146" s="87"/>
      <c r="DE1146" s="87"/>
      <c r="DF1146" s="87"/>
      <c r="DG1146" s="87"/>
      <c r="DH1146" s="87"/>
      <c r="DI1146" s="87"/>
      <c r="DJ1146" s="87"/>
      <c r="DK1146" s="87"/>
      <c r="DL1146" s="87"/>
      <c r="DM1146" s="87"/>
      <c r="DN1146" s="87"/>
      <c r="DO1146" s="87"/>
      <c r="DP1146" s="87"/>
      <c r="DQ1146" s="87"/>
      <c r="DR1146" s="87"/>
      <c r="DS1146" s="87"/>
      <c r="DT1146" s="87"/>
      <c r="DU1146" s="87"/>
      <c r="DV1146" s="87"/>
      <c r="DW1146" s="87"/>
      <c r="DX1146" s="87"/>
      <c r="DY1146" s="87"/>
      <c r="DZ1146" s="87"/>
      <c r="EA1146" s="87"/>
      <c r="EB1146" s="87"/>
      <c r="EC1146" s="87"/>
      <c r="ED1146" s="87"/>
      <c r="EE1146" s="87"/>
      <c r="EF1146" s="87"/>
      <c r="EG1146" s="87"/>
      <c r="EH1146" s="87"/>
      <c r="EI1146" s="87"/>
      <c r="EJ1146" s="87"/>
      <c r="EK1146" s="87"/>
      <c r="EL1146" s="87"/>
      <c r="EM1146" s="87"/>
      <c r="EN1146" s="87"/>
      <c r="EO1146" s="87"/>
      <c r="EP1146" s="87"/>
      <c r="EQ1146" s="87"/>
      <c r="ER1146" s="87"/>
      <c r="ES1146" s="87"/>
      <c r="ET1146" s="87"/>
      <c r="EU1146" s="87"/>
      <c r="EV1146" s="87"/>
      <c r="EW1146" s="87"/>
      <c r="EX1146" s="87"/>
      <c r="EY1146" s="87"/>
      <c r="EZ1146" s="87"/>
      <c r="FA1146" s="87"/>
      <c r="FB1146" s="87"/>
      <c r="FC1146" s="87"/>
      <c r="FD1146" s="87"/>
      <c r="FE1146" s="87"/>
      <c r="FF1146" s="87"/>
      <c r="FG1146" s="87"/>
      <c r="FH1146" s="87"/>
      <c r="FI1146" s="87"/>
      <c r="FJ1146" s="87"/>
      <c r="FK1146" s="87"/>
      <c r="FL1146" s="87"/>
      <c r="FM1146" s="87"/>
      <c r="FN1146" s="87"/>
      <c r="FO1146" s="87"/>
      <c r="FP1146" s="87"/>
      <c r="FQ1146" s="87"/>
      <c r="FR1146" s="87"/>
      <c r="FS1146" s="87"/>
      <c r="FT1146" s="87"/>
      <c r="FU1146" s="87"/>
      <c r="FV1146" s="87"/>
      <c r="FW1146" s="87"/>
      <c r="FX1146" s="87"/>
      <c r="FY1146" s="87"/>
      <c r="FZ1146" s="87"/>
      <c r="GA1146" s="87"/>
      <c r="GB1146" s="87"/>
      <c r="GC1146" s="87"/>
      <c r="GD1146" s="87"/>
      <c r="GE1146" s="87"/>
      <c r="GF1146" s="87"/>
      <c r="GG1146" s="87"/>
      <c r="GH1146" s="87"/>
      <c r="GI1146" s="87"/>
      <c r="GJ1146" s="87"/>
      <c r="GK1146" s="87"/>
      <c r="GL1146" s="87"/>
      <c r="GM1146" s="87"/>
      <c r="GN1146" s="87"/>
      <c r="GO1146" s="87"/>
      <c r="GP1146" s="87"/>
      <c r="GQ1146" s="87"/>
      <c r="GR1146" s="87"/>
      <c r="GS1146" s="87"/>
      <c r="GT1146" s="87"/>
      <c r="GU1146" s="87"/>
      <c r="GV1146" s="87"/>
      <c r="GW1146" s="87"/>
      <c r="GX1146" s="87"/>
      <c r="GY1146" s="87"/>
    </row>
    <row r="1147" spans="1:207" s="15" customFormat="1" ht="30" customHeight="1" x14ac:dyDescent="0.25">
      <c r="A1147" s="329">
        <v>896</v>
      </c>
      <c r="B1147" s="327" t="s">
        <v>496</v>
      </c>
      <c r="C1147" s="357">
        <v>1963</v>
      </c>
      <c r="D1147" s="315" t="s">
        <v>141</v>
      </c>
      <c r="E1147" s="357" t="s">
        <v>16</v>
      </c>
      <c r="F1147" s="317">
        <v>2</v>
      </c>
      <c r="G1147" s="317">
        <v>1</v>
      </c>
      <c r="H1147" s="319">
        <v>491.99</v>
      </c>
      <c r="I1147" s="311">
        <v>0</v>
      </c>
      <c r="J1147" s="319">
        <v>275.99</v>
      </c>
      <c r="K1147" s="231">
        <f t="shared" si="308"/>
        <v>14375.39</v>
      </c>
      <c r="L1147" s="187">
        <v>0</v>
      </c>
      <c r="M1147" s="187">
        <v>0</v>
      </c>
      <c r="N1147" s="187">
        <v>0</v>
      </c>
      <c r="O1147" s="39">
        <f>'[1]Прод. прилож (2)'!$D$900</f>
        <v>14375.39</v>
      </c>
      <c r="P1147" s="187">
        <f t="shared" si="316"/>
        <v>29.21886623711864</v>
      </c>
      <c r="Q1147" s="41">
        <v>9673</v>
      </c>
      <c r="R1147" s="57" t="s">
        <v>34</v>
      </c>
      <c r="S1147" s="53"/>
      <c r="T1147" s="16"/>
    </row>
    <row r="1148" spans="1:207" s="15" customFormat="1" ht="30" customHeight="1" x14ac:dyDescent="0.25">
      <c r="A1148" s="330"/>
      <c r="B1148" s="328"/>
      <c r="C1148" s="358"/>
      <c r="D1148" s="316"/>
      <c r="E1148" s="358"/>
      <c r="F1148" s="318"/>
      <c r="G1148" s="318"/>
      <c r="H1148" s="320"/>
      <c r="I1148" s="312"/>
      <c r="J1148" s="320"/>
      <c r="K1148" s="231">
        <f t="shared" si="308"/>
        <v>2422679.7000000002</v>
      </c>
      <c r="L1148" s="217">
        <v>0</v>
      </c>
      <c r="M1148" s="217">
        <v>0</v>
      </c>
      <c r="N1148" s="217">
        <v>0</v>
      </c>
      <c r="O1148" s="39">
        <f>'[2]Прод. прилож (2)'!$D$1526</f>
        <v>2422679.7000000002</v>
      </c>
      <c r="P1148" s="187">
        <f>K1148/H1147</f>
        <v>4924.2458180044314</v>
      </c>
      <c r="Q1148" s="41">
        <v>9673</v>
      </c>
      <c r="R1148" s="57" t="s">
        <v>35</v>
      </c>
      <c r="S1148" s="53"/>
      <c r="T1148" s="16"/>
    </row>
    <row r="1149" spans="1:207" s="15" customFormat="1" ht="30" customHeight="1" x14ac:dyDescent="0.25">
      <c r="A1149" s="329">
        <v>897</v>
      </c>
      <c r="B1149" s="327" t="s">
        <v>497</v>
      </c>
      <c r="C1149" s="357">
        <v>1963</v>
      </c>
      <c r="D1149" s="315" t="s">
        <v>141</v>
      </c>
      <c r="E1149" s="357" t="s">
        <v>16</v>
      </c>
      <c r="F1149" s="317">
        <v>2</v>
      </c>
      <c r="G1149" s="317">
        <v>1</v>
      </c>
      <c r="H1149" s="319">
        <v>280.37</v>
      </c>
      <c r="I1149" s="311">
        <v>83.1</v>
      </c>
      <c r="J1149" s="319">
        <v>188.9</v>
      </c>
      <c r="K1149" s="231">
        <f t="shared" si="308"/>
        <v>14375.39</v>
      </c>
      <c r="L1149" s="187">
        <v>0</v>
      </c>
      <c r="M1149" s="187">
        <v>0</v>
      </c>
      <c r="N1149" s="187">
        <v>0</v>
      </c>
      <c r="O1149" s="39">
        <f>'[1]Прод. прилож (2)'!$D$901</f>
        <v>14375.39</v>
      </c>
      <c r="P1149" s="187">
        <f t="shared" si="316"/>
        <v>51.272925063309195</v>
      </c>
      <c r="Q1149" s="41">
        <v>9673</v>
      </c>
      <c r="R1149" s="57" t="s">
        <v>34</v>
      </c>
      <c r="S1149" s="46"/>
    </row>
    <row r="1150" spans="1:207" s="15" customFormat="1" ht="30" customHeight="1" x14ac:dyDescent="0.25">
      <c r="A1150" s="330"/>
      <c r="B1150" s="328"/>
      <c r="C1150" s="358"/>
      <c r="D1150" s="316"/>
      <c r="E1150" s="358"/>
      <c r="F1150" s="318"/>
      <c r="G1150" s="318"/>
      <c r="H1150" s="320"/>
      <c r="I1150" s="312"/>
      <c r="J1150" s="320"/>
      <c r="K1150" s="231">
        <f t="shared" si="308"/>
        <v>2397185.2400000002</v>
      </c>
      <c r="L1150" s="217">
        <v>0</v>
      </c>
      <c r="M1150" s="217">
        <v>0</v>
      </c>
      <c r="N1150" s="217">
        <v>0</v>
      </c>
      <c r="O1150" s="39">
        <f>'[2]Прод. прилож (2)'!$D$1527</f>
        <v>2397185.2400000002</v>
      </c>
      <c r="P1150" s="187">
        <f>K1150/H1149</f>
        <v>8550.0775403930529</v>
      </c>
      <c r="Q1150" s="41">
        <v>9673</v>
      </c>
      <c r="R1150" s="57" t="s">
        <v>35</v>
      </c>
      <c r="S1150" s="46"/>
    </row>
    <row r="1151" spans="1:207" s="15" customFormat="1" ht="30" customHeight="1" x14ac:dyDescent="0.25">
      <c r="A1151" s="228">
        <v>898</v>
      </c>
      <c r="B1151" s="78" t="s">
        <v>498</v>
      </c>
      <c r="C1151" s="47">
        <v>1950</v>
      </c>
      <c r="D1151" s="229" t="s">
        <v>141</v>
      </c>
      <c r="E1151" s="47" t="s">
        <v>16</v>
      </c>
      <c r="F1151" s="26">
        <v>2</v>
      </c>
      <c r="G1151" s="26">
        <v>1</v>
      </c>
      <c r="H1151" s="39">
        <v>949.6</v>
      </c>
      <c r="I1151" s="116">
        <v>0</v>
      </c>
      <c r="J1151" s="39">
        <v>530.6</v>
      </c>
      <c r="K1151" s="231">
        <f t="shared" si="308"/>
        <v>2224343</v>
      </c>
      <c r="L1151" s="187">
        <v>0</v>
      </c>
      <c r="M1151" s="187">
        <v>0</v>
      </c>
      <c r="N1151" s="187">
        <v>0</v>
      </c>
      <c r="O1151" s="39">
        <f>'[1]Прод. прилож (2)'!$D$306</f>
        <v>2224343</v>
      </c>
      <c r="P1151" s="187">
        <f t="shared" si="316"/>
        <v>2342.3999578770008</v>
      </c>
      <c r="Q1151" s="41">
        <v>9673</v>
      </c>
      <c r="R1151" s="57" t="s">
        <v>33</v>
      </c>
      <c r="S1151" s="137"/>
    </row>
    <row r="1152" spans="1:207" s="15" customFormat="1" ht="30" customHeight="1" x14ac:dyDescent="0.25">
      <c r="A1152" s="228">
        <v>899</v>
      </c>
      <c r="B1152" s="78" t="s">
        <v>499</v>
      </c>
      <c r="C1152" s="47">
        <v>1950</v>
      </c>
      <c r="D1152" s="229" t="s">
        <v>141</v>
      </c>
      <c r="E1152" s="47" t="s">
        <v>16</v>
      </c>
      <c r="F1152" s="26">
        <v>2</v>
      </c>
      <c r="G1152" s="26">
        <v>1</v>
      </c>
      <c r="H1152" s="39">
        <v>872.89</v>
      </c>
      <c r="I1152" s="116">
        <v>0</v>
      </c>
      <c r="J1152" s="39">
        <v>501.5</v>
      </c>
      <c r="K1152" s="231">
        <f t="shared" si="308"/>
        <v>2296287.1800000002</v>
      </c>
      <c r="L1152" s="187">
        <v>0</v>
      </c>
      <c r="M1152" s="187">
        <v>0</v>
      </c>
      <c r="N1152" s="187">
        <v>0</v>
      </c>
      <c r="O1152" s="39">
        <f>'[1]Прод. прилож (2)'!$D$902</f>
        <v>2296287.1800000002</v>
      </c>
      <c r="P1152" s="187">
        <f t="shared" si="316"/>
        <v>2630.671883055139</v>
      </c>
      <c r="Q1152" s="41">
        <v>9673</v>
      </c>
      <c r="R1152" s="57" t="s">
        <v>34</v>
      </c>
      <c r="S1152" s="46"/>
    </row>
    <row r="1153" spans="1:207" s="15" customFormat="1" ht="30" customHeight="1" x14ac:dyDescent="0.25">
      <c r="A1153" s="228">
        <v>900</v>
      </c>
      <c r="B1153" s="78" t="s">
        <v>500</v>
      </c>
      <c r="C1153" s="47">
        <v>1950</v>
      </c>
      <c r="D1153" s="229" t="s">
        <v>141</v>
      </c>
      <c r="E1153" s="47" t="s">
        <v>16</v>
      </c>
      <c r="F1153" s="26">
        <v>2</v>
      </c>
      <c r="G1153" s="26">
        <v>2</v>
      </c>
      <c r="H1153" s="39">
        <v>1534.12</v>
      </c>
      <c r="I1153" s="116">
        <v>0</v>
      </c>
      <c r="J1153" s="39">
        <v>849.32</v>
      </c>
      <c r="K1153" s="231">
        <f t="shared" si="308"/>
        <v>3076303.04</v>
      </c>
      <c r="L1153" s="187">
        <v>0</v>
      </c>
      <c r="M1153" s="187">
        <v>0</v>
      </c>
      <c r="N1153" s="187">
        <v>0</v>
      </c>
      <c r="O1153" s="39">
        <f>'[1]Прод. прилож (2)'!$D$903</f>
        <v>3076303.04</v>
      </c>
      <c r="P1153" s="187">
        <f t="shared" si="316"/>
        <v>2005.2558078898653</v>
      </c>
      <c r="Q1153" s="41">
        <v>9673</v>
      </c>
      <c r="R1153" s="57" t="s">
        <v>34</v>
      </c>
      <c r="S1153" s="46"/>
    </row>
    <row r="1154" spans="1:207" s="15" customFormat="1" ht="30" customHeight="1" x14ac:dyDescent="0.25">
      <c r="A1154" s="228">
        <v>901</v>
      </c>
      <c r="B1154" s="78" t="s">
        <v>501</v>
      </c>
      <c r="C1154" s="47">
        <v>1950</v>
      </c>
      <c r="D1154" s="229" t="s">
        <v>141</v>
      </c>
      <c r="E1154" s="47" t="s">
        <v>16</v>
      </c>
      <c r="F1154" s="26">
        <v>2</v>
      </c>
      <c r="G1154" s="26">
        <v>1</v>
      </c>
      <c r="H1154" s="39">
        <v>914.31</v>
      </c>
      <c r="I1154" s="116">
        <v>0</v>
      </c>
      <c r="J1154" s="39">
        <v>505.31</v>
      </c>
      <c r="K1154" s="231">
        <f t="shared" si="308"/>
        <v>2072144.82</v>
      </c>
      <c r="L1154" s="187">
        <v>0</v>
      </c>
      <c r="M1154" s="187">
        <v>0</v>
      </c>
      <c r="N1154" s="187">
        <v>0</v>
      </c>
      <c r="O1154" s="39">
        <f>'[1]Прод. прилож (2)'!$D$307</f>
        <v>2072144.82</v>
      </c>
      <c r="P1154" s="187">
        <f t="shared" si="316"/>
        <v>2266.3481970010175</v>
      </c>
      <c r="Q1154" s="41">
        <v>9673</v>
      </c>
      <c r="R1154" s="57" t="s">
        <v>33</v>
      </c>
      <c r="S1154" s="127"/>
    </row>
    <row r="1155" spans="1:207" s="14" customFormat="1" ht="30" customHeight="1" x14ac:dyDescent="0.25">
      <c r="A1155" s="228">
        <v>902</v>
      </c>
      <c r="B1155" s="222" t="s">
        <v>502</v>
      </c>
      <c r="C1155" s="240">
        <v>1950</v>
      </c>
      <c r="D1155" s="201" t="s">
        <v>141</v>
      </c>
      <c r="E1155" s="240" t="s">
        <v>16</v>
      </c>
      <c r="F1155" s="216">
        <v>2</v>
      </c>
      <c r="G1155" s="216">
        <v>2</v>
      </c>
      <c r="H1155" s="39">
        <v>1504.37</v>
      </c>
      <c r="I1155" s="214">
        <v>0</v>
      </c>
      <c r="J1155" s="218">
        <v>805.37</v>
      </c>
      <c r="K1155" s="225">
        <f t="shared" si="308"/>
        <v>2858756.98</v>
      </c>
      <c r="L1155" s="236">
        <v>0</v>
      </c>
      <c r="M1155" s="236">
        <v>0</v>
      </c>
      <c r="N1155" s="236">
        <v>0</v>
      </c>
      <c r="O1155" s="218">
        <f>'[1]Прод. прилож (2)'!$D$904</f>
        <v>2858756.98</v>
      </c>
      <c r="P1155" s="236">
        <f t="shared" si="316"/>
        <v>1900.3017741646006</v>
      </c>
      <c r="Q1155" s="238">
        <v>9673</v>
      </c>
      <c r="R1155" s="244" t="s">
        <v>34</v>
      </c>
      <c r="S1155" s="17"/>
      <c r="T1155" s="17"/>
    </row>
    <row r="1156" spans="1:207" s="15" customFormat="1" ht="30" customHeight="1" x14ac:dyDescent="0.25">
      <c r="A1156" s="228">
        <v>903</v>
      </c>
      <c r="B1156" s="78" t="s">
        <v>503</v>
      </c>
      <c r="C1156" s="47">
        <v>1959</v>
      </c>
      <c r="D1156" s="229" t="s">
        <v>141</v>
      </c>
      <c r="E1156" s="47" t="s">
        <v>16</v>
      </c>
      <c r="F1156" s="184">
        <v>2</v>
      </c>
      <c r="G1156" s="184">
        <v>1</v>
      </c>
      <c r="H1156" s="39">
        <v>504.4</v>
      </c>
      <c r="I1156" s="39">
        <v>0</v>
      </c>
      <c r="J1156" s="39">
        <v>282.8</v>
      </c>
      <c r="K1156" s="231">
        <f t="shared" si="308"/>
        <v>23054.12</v>
      </c>
      <c r="L1156" s="187">
        <v>0</v>
      </c>
      <c r="M1156" s="187">
        <v>0</v>
      </c>
      <c r="N1156" s="187">
        <v>0</v>
      </c>
      <c r="O1156" s="39">
        <f>'[2]Прод. прилож (2)'!$D$1528</f>
        <v>23054.12</v>
      </c>
      <c r="P1156" s="187">
        <f t="shared" si="316"/>
        <v>45.706026962727996</v>
      </c>
      <c r="Q1156" s="41">
        <v>9673</v>
      </c>
      <c r="R1156" s="57" t="s">
        <v>35</v>
      </c>
      <c r="S1156" s="53"/>
      <c r="T1156" s="16"/>
    </row>
    <row r="1157" spans="1:207" s="15" customFormat="1" ht="30" customHeight="1" x14ac:dyDescent="0.25">
      <c r="A1157" s="329">
        <v>904</v>
      </c>
      <c r="B1157" s="327" t="s">
        <v>504</v>
      </c>
      <c r="C1157" s="357">
        <v>1964</v>
      </c>
      <c r="D1157" s="315" t="s">
        <v>141</v>
      </c>
      <c r="E1157" s="357" t="s">
        <v>16</v>
      </c>
      <c r="F1157" s="317">
        <v>2</v>
      </c>
      <c r="G1157" s="317">
        <v>1</v>
      </c>
      <c r="H1157" s="319">
        <v>504.4</v>
      </c>
      <c r="I1157" s="311">
        <v>0</v>
      </c>
      <c r="J1157" s="319">
        <v>280.8</v>
      </c>
      <c r="K1157" s="231">
        <f t="shared" si="308"/>
        <v>15231.53</v>
      </c>
      <c r="L1157" s="187">
        <v>0</v>
      </c>
      <c r="M1157" s="187">
        <v>0</v>
      </c>
      <c r="N1157" s="187">
        <v>0</v>
      </c>
      <c r="O1157" s="39">
        <f>'[1]Прод. прилож (2)'!$D$905</f>
        <v>15231.53</v>
      </c>
      <c r="P1157" s="187">
        <f t="shared" si="316"/>
        <v>30.197323552735927</v>
      </c>
      <c r="Q1157" s="41">
        <v>9673</v>
      </c>
      <c r="R1157" s="57" t="s">
        <v>34</v>
      </c>
      <c r="S1157" s="46"/>
    </row>
    <row r="1158" spans="1:207" s="15" customFormat="1" ht="30" customHeight="1" x14ac:dyDescent="0.25">
      <c r="A1158" s="330"/>
      <c r="B1158" s="328"/>
      <c r="C1158" s="358"/>
      <c r="D1158" s="316"/>
      <c r="E1158" s="358"/>
      <c r="F1158" s="318"/>
      <c r="G1158" s="318"/>
      <c r="H1158" s="320"/>
      <c r="I1158" s="312"/>
      <c r="J1158" s="320"/>
      <c r="K1158" s="231">
        <f t="shared" si="308"/>
        <v>2015000</v>
      </c>
      <c r="L1158" s="217">
        <v>0</v>
      </c>
      <c r="M1158" s="217">
        <v>0</v>
      </c>
      <c r="N1158" s="217">
        <v>0</v>
      </c>
      <c r="O1158" s="39">
        <f>'[2]Прод. прилож (2)'!$D$1529</f>
        <v>2015000</v>
      </c>
      <c r="P1158" s="187">
        <f>K1158/H1157</f>
        <v>3994.8453608247423</v>
      </c>
      <c r="Q1158" s="41">
        <v>9673</v>
      </c>
      <c r="R1158" s="57" t="s">
        <v>35</v>
      </c>
      <c r="S1158" s="46"/>
    </row>
    <row r="1159" spans="1:207" s="15" customFormat="1" ht="30" customHeight="1" x14ac:dyDescent="0.25">
      <c r="A1159" s="228">
        <v>905</v>
      </c>
      <c r="B1159" s="78" t="s">
        <v>984</v>
      </c>
      <c r="C1159" s="184">
        <v>1959</v>
      </c>
      <c r="D1159" s="229" t="s">
        <v>141</v>
      </c>
      <c r="E1159" s="229" t="s">
        <v>16</v>
      </c>
      <c r="F1159" s="230">
        <v>2</v>
      </c>
      <c r="G1159" s="230">
        <v>1</v>
      </c>
      <c r="H1159" s="39">
        <v>281.60000000000002</v>
      </c>
      <c r="I1159" s="122">
        <v>77.84</v>
      </c>
      <c r="J1159" s="39">
        <v>194.43</v>
      </c>
      <c r="K1159" s="231">
        <f t="shared" si="308"/>
        <v>1918204.72</v>
      </c>
      <c r="L1159" s="39">
        <v>0</v>
      </c>
      <c r="M1159" s="39">
        <v>0</v>
      </c>
      <c r="N1159" s="39">
        <v>0</v>
      </c>
      <c r="O1159" s="187">
        <f>'[1]Прод. прилож (2)'!$D$906</f>
        <v>1918204.72</v>
      </c>
      <c r="P1159" s="41">
        <f>O1159/H1159</f>
        <v>6811.8065340909088</v>
      </c>
      <c r="Q1159" s="231">
        <v>9673</v>
      </c>
      <c r="R1159" s="277" t="s">
        <v>34</v>
      </c>
      <c r="S1159" s="88"/>
      <c r="T1159" s="87"/>
      <c r="U1159" s="87"/>
      <c r="V1159" s="87"/>
      <c r="W1159" s="87"/>
      <c r="X1159" s="87"/>
      <c r="Y1159" s="87"/>
      <c r="Z1159" s="87"/>
      <c r="AA1159" s="87"/>
      <c r="AB1159" s="87"/>
      <c r="AC1159" s="87"/>
      <c r="AD1159" s="87"/>
      <c r="AE1159" s="87"/>
      <c r="AF1159" s="87"/>
      <c r="AG1159" s="87"/>
      <c r="AH1159" s="87"/>
      <c r="AI1159" s="87"/>
      <c r="AJ1159" s="87"/>
      <c r="AK1159" s="87"/>
      <c r="AL1159" s="87"/>
      <c r="AM1159" s="87"/>
      <c r="AN1159" s="87"/>
      <c r="AO1159" s="87"/>
      <c r="AP1159" s="87"/>
      <c r="AQ1159" s="87"/>
      <c r="AR1159" s="87"/>
      <c r="AS1159" s="87"/>
      <c r="AT1159" s="87"/>
      <c r="AU1159" s="87"/>
      <c r="AV1159" s="87"/>
      <c r="AW1159" s="87"/>
      <c r="AX1159" s="87"/>
      <c r="AY1159" s="87"/>
      <c r="AZ1159" s="87"/>
      <c r="BA1159" s="87"/>
      <c r="BB1159" s="87"/>
      <c r="BC1159" s="87"/>
      <c r="BD1159" s="87"/>
      <c r="BE1159" s="87"/>
      <c r="BF1159" s="87"/>
      <c r="BG1159" s="87"/>
      <c r="BH1159" s="87"/>
      <c r="BI1159" s="87"/>
      <c r="BJ1159" s="87"/>
      <c r="BK1159" s="87"/>
      <c r="BL1159" s="87"/>
      <c r="BM1159" s="87"/>
      <c r="BN1159" s="87"/>
      <c r="BO1159" s="87"/>
      <c r="BP1159" s="87"/>
      <c r="BQ1159" s="87"/>
      <c r="BR1159" s="87"/>
      <c r="BS1159" s="87"/>
      <c r="BT1159" s="87"/>
      <c r="BU1159" s="87"/>
      <c r="BV1159" s="87"/>
      <c r="BW1159" s="87"/>
      <c r="BX1159" s="87"/>
      <c r="BY1159" s="87"/>
      <c r="BZ1159" s="87"/>
      <c r="CA1159" s="87"/>
      <c r="CB1159" s="87"/>
      <c r="CC1159" s="87"/>
      <c r="CD1159" s="87"/>
      <c r="CE1159" s="87"/>
      <c r="CF1159" s="87"/>
      <c r="CG1159" s="87"/>
      <c r="CH1159" s="87"/>
      <c r="CI1159" s="87"/>
      <c r="CJ1159" s="87"/>
      <c r="CK1159" s="87"/>
      <c r="CL1159" s="87"/>
      <c r="CM1159" s="87"/>
      <c r="CN1159" s="87"/>
      <c r="CO1159" s="87"/>
      <c r="CP1159" s="87"/>
      <c r="CQ1159" s="87"/>
      <c r="CR1159" s="87"/>
      <c r="CS1159" s="87"/>
      <c r="CT1159" s="87"/>
      <c r="CU1159" s="87"/>
      <c r="CV1159" s="87"/>
      <c r="CW1159" s="87"/>
      <c r="CX1159" s="87"/>
      <c r="CY1159" s="87"/>
      <c r="CZ1159" s="87"/>
      <c r="DA1159" s="87"/>
      <c r="DB1159" s="87"/>
      <c r="DC1159" s="87"/>
      <c r="DD1159" s="87"/>
      <c r="DE1159" s="87"/>
      <c r="DF1159" s="87"/>
      <c r="DG1159" s="87"/>
      <c r="DH1159" s="87"/>
      <c r="DI1159" s="87"/>
      <c r="DJ1159" s="87"/>
      <c r="DK1159" s="87"/>
      <c r="DL1159" s="87"/>
      <c r="DM1159" s="87"/>
      <c r="DN1159" s="87"/>
      <c r="DO1159" s="87"/>
      <c r="DP1159" s="87"/>
      <c r="DQ1159" s="87"/>
      <c r="DR1159" s="87"/>
      <c r="DS1159" s="87"/>
      <c r="DT1159" s="87"/>
      <c r="DU1159" s="87"/>
      <c r="DV1159" s="87"/>
      <c r="DW1159" s="87"/>
      <c r="DX1159" s="87"/>
      <c r="DY1159" s="87"/>
      <c r="DZ1159" s="87"/>
      <c r="EA1159" s="87"/>
      <c r="EB1159" s="87"/>
      <c r="EC1159" s="87"/>
      <c r="ED1159" s="87"/>
      <c r="EE1159" s="87"/>
      <c r="EF1159" s="87"/>
      <c r="EG1159" s="87"/>
      <c r="EH1159" s="87"/>
      <c r="EI1159" s="87"/>
      <c r="EJ1159" s="87"/>
      <c r="EK1159" s="87"/>
      <c r="EL1159" s="87"/>
      <c r="EM1159" s="87"/>
      <c r="EN1159" s="87"/>
      <c r="EO1159" s="87"/>
      <c r="EP1159" s="87"/>
      <c r="EQ1159" s="87"/>
      <c r="ER1159" s="87"/>
      <c r="ES1159" s="87"/>
      <c r="ET1159" s="87"/>
      <c r="EU1159" s="87"/>
      <c r="EV1159" s="87"/>
      <c r="EW1159" s="87"/>
      <c r="EX1159" s="87"/>
      <c r="EY1159" s="87"/>
      <c r="EZ1159" s="87"/>
      <c r="FA1159" s="87"/>
      <c r="FB1159" s="87"/>
      <c r="FC1159" s="87"/>
      <c r="FD1159" s="87"/>
      <c r="FE1159" s="87"/>
      <c r="FF1159" s="87"/>
      <c r="FG1159" s="87"/>
      <c r="FH1159" s="87"/>
      <c r="FI1159" s="87"/>
      <c r="FJ1159" s="87"/>
      <c r="FK1159" s="87"/>
      <c r="FL1159" s="87"/>
      <c r="FM1159" s="87"/>
      <c r="FN1159" s="87"/>
      <c r="FO1159" s="87"/>
      <c r="FP1159" s="87"/>
      <c r="FQ1159" s="87"/>
      <c r="FR1159" s="87"/>
      <c r="FS1159" s="87"/>
      <c r="FT1159" s="87"/>
      <c r="FU1159" s="87"/>
      <c r="FV1159" s="87"/>
      <c r="FW1159" s="87"/>
      <c r="FX1159" s="87"/>
      <c r="FY1159" s="87"/>
      <c r="FZ1159" s="87"/>
      <c r="GA1159" s="87"/>
      <c r="GB1159" s="87"/>
      <c r="GC1159" s="87"/>
      <c r="GD1159" s="87"/>
      <c r="GE1159" s="87"/>
      <c r="GF1159" s="87"/>
      <c r="GG1159" s="87"/>
      <c r="GH1159" s="87"/>
      <c r="GI1159" s="87"/>
      <c r="GJ1159" s="87"/>
      <c r="GK1159" s="87"/>
      <c r="GL1159" s="87"/>
      <c r="GM1159" s="87"/>
      <c r="GN1159" s="87"/>
      <c r="GO1159" s="87"/>
      <c r="GP1159" s="87"/>
      <c r="GQ1159" s="87"/>
      <c r="GR1159" s="87"/>
      <c r="GS1159" s="87"/>
      <c r="GT1159" s="87"/>
      <c r="GU1159" s="87"/>
      <c r="GV1159" s="87"/>
      <c r="GW1159" s="87"/>
      <c r="GX1159" s="87"/>
      <c r="GY1159" s="87"/>
    </row>
    <row r="1160" spans="1:207" s="15" customFormat="1" ht="30" customHeight="1" x14ac:dyDescent="0.25">
      <c r="A1160" s="228">
        <v>906</v>
      </c>
      <c r="B1160" s="78" t="s">
        <v>985</v>
      </c>
      <c r="C1160" s="184">
        <v>1959</v>
      </c>
      <c r="D1160" s="229" t="s">
        <v>141</v>
      </c>
      <c r="E1160" s="229" t="s">
        <v>16</v>
      </c>
      <c r="F1160" s="230">
        <v>2</v>
      </c>
      <c r="G1160" s="230">
        <v>1</v>
      </c>
      <c r="H1160" s="39">
        <v>274</v>
      </c>
      <c r="I1160" s="122">
        <v>77.84</v>
      </c>
      <c r="J1160" s="39">
        <v>194.43</v>
      </c>
      <c r="K1160" s="231">
        <f t="shared" si="308"/>
        <v>1938543.69</v>
      </c>
      <c r="L1160" s="39">
        <v>0</v>
      </c>
      <c r="M1160" s="39">
        <v>0</v>
      </c>
      <c r="N1160" s="39">
        <v>0</v>
      </c>
      <c r="O1160" s="187">
        <f>'[1]Прод. прилож (2)'!$D$907</f>
        <v>1938543.69</v>
      </c>
      <c r="P1160" s="41">
        <f>O1160/H1160</f>
        <v>7074.9769708029198</v>
      </c>
      <c r="Q1160" s="231">
        <v>9673</v>
      </c>
      <c r="R1160" s="277" t="s">
        <v>34</v>
      </c>
      <c r="S1160" s="87"/>
      <c r="T1160" s="87"/>
      <c r="U1160" s="87"/>
      <c r="V1160" s="87"/>
      <c r="W1160" s="87"/>
      <c r="X1160" s="87"/>
      <c r="Y1160" s="87"/>
      <c r="Z1160" s="87"/>
      <c r="AA1160" s="87"/>
      <c r="AB1160" s="87"/>
      <c r="AC1160" s="87"/>
      <c r="AD1160" s="87"/>
      <c r="AE1160" s="87"/>
      <c r="AF1160" s="87"/>
      <c r="AG1160" s="87"/>
      <c r="AH1160" s="87"/>
      <c r="AI1160" s="87"/>
      <c r="AJ1160" s="87"/>
      <c r="AK1160" s="87"/>
      <c r="AL1160" s="87"/>
      <c r="AM1160" s="87"/>
      <c r="AN1160" s="87"/>
      <c r="AO1160" s="87"/>
      <c r="AP1160" s="87"/>
      <c r="AQ1160" s="87"/>
      <c r="AR1160" s="87"/>
      <c r="AS1160" s="87"/>
      <c r="AT1160" s="87"/>
      <c r="AU1160" s="87"/>
      <c r="AV1160" s="87"/>
      <c r="AW1160" s="87"/>
      <c r="AX1160" s="87"/>
      <c r="AY1160" s="87"/>
      <c r="AZ1160" s="87"/>
      <c r="BA1160" s="87"/>
      <c r="BB1160" s="87"/>
      <c r="BC1160" s="87"/>
      <c r="BD1160" s="87"/>
      <c r="BE1160" s="87"/>
      <c r="BF1160" s="87"/>
      <c r="BG1160" s="87"/>
      <c r="BH1160" s="87"/>
      <c r="BI1160" s="87"/>
      <c r="BJ1160" s="87"/>
      <c r="BK1160" s="87"/>
      <c r="BL1160" s="87"/>
      <c r="BM1160" s="87"/>
      <c r="BN1160" s="87"/>
      <c r="BO1160" s="87"/>
      <c r="BP1160" s="87"/>
      <c r="BQ1160" s="87"/>
      <c r="BR1160" s="87"/>
      <c r="BS1160" s="87"/>
      <c r="BT1160" s="87"/>
      <c r="BU1160" s="87"/>
      <c r="BV1160" s="87"/>
      <c r="BW1160" s="87"/>
      <c r="BX1160" s="87"/>
      <c r="BY1160" s="87"/>
      <c r="BZ1160" s="87"/>
      <c r="CA1160" s="87"/>
      <c r="CB1160" s="87"/>
      <c r="CC1160" s="87"/>
      <c r="CD1160" s="87"/>
      <c r="CE1160" s="87"/>
      <c r="CF1160" s="87"/>
      <c r="CG1160" s="87"/>
      <c r="CH1160" s="87"/>
      <c r="CI1160" s="87"/>
      <c r="CJ1160" s="87"/>
      <c r="CK1160" s="87"/>
      <c r="CL1160" s="87"/>
      <c r="CM1160" s="87"/>
      <c r="CN1160" s="87"/>
      <c r="CO1160" s="87"/>
      <c r="CP1160" s="87"/>
      <c r="CQ1160" s="87"/>
      <c r="CR1160" s="87"/>
      <c r="CS1160" s="87"/>
      <c r="CT1160" s="87"/>
      <c r="CU1160" s="87"/>
      <c r="CV1160" s="87"/>
      <c r="CW1160" s="87"/>
      <c r="CX1160" s="87"/>
      <c r="CY1160" s="87"/>
      <c r="CZ1160" s="87"/>
      <c r="DA1160" s="87"/>
      <c r="DB1160" s="87"/>
      <c r="DC1160" s="87"/>
      <c r="DD1160" s="87"/>
      <c r="DE1160" s="87"/>
      <c r="DF1160" s="87"/>
      <c r="DG1160" s="87"/>
      <c r="DH1160" s="87"/>
      <c r="DI1160" s="87"/>
      <c r="DJ1160" s="87"/>
      <c r="DK1160" s="87"/>
      <c r="DL1160" s="87"/>
      <c r="DM1160" s="87"/>
      <c r="DN1160" s="87"/>
      <c r="DO1160" s="87"/>
      <c r="DP1160" s="87"/>
      <c r="DQ1160" s="87"/>
      <c r="DR1160" s="87"/>
      <c r="DS1160" s="87"/>
      <c r="DT1160" s="87"/>
      <c r="DU1160" s="87"/>
      <c r="DV1160" s="87"/>
      <c r="DW1160" s="87"/>
      <c r="DX1160" s="87"/>
      <c r="DY1160" s="87"/>
      <c r="DZ1160" s="87"/>
      <c r="EA1160" s="87"/>
      <c r="EB1160" s="87"/>
      <c r="EC1160" s="87"/>
      <c r="ED1160" s="87"/>
      <c r="EE1160" s="87"/>
      <c r="EF1160" s="87"/>
      <c r="EG1160" s="87"/>
      <c r="EH1160" s="87"/>
      <c r="EI1160" s="87"/>
      <c r="EJ1160" s="87"/>
      <c r="EK1160" s="87"/>
      <c r="EL1160" s="87"/>
      <c r="EM1160" s="87"/>
      <c r="EN1160" s="87"/>
      <c r="EO1160" s="87"/>
      <c r="EP1160" s="87"/>
      <c r="EQ1160" s="87"/>
      <c r="ER1160" s="87"/>
      <c r="ES1160" s="87"/>
      <c r="ET1160" s="87"/>
      <c r="EU1160" s="87"/>
      <c r="EV1160" s="87"/>
      <c r="EW1160" s="87"/>
      <c r="EX1160" s="87"/>
      <c r="EY1160" s="87"/>
      <c r="EZ1160" s="87"/>
      <c r="FA1160" s="87"/>
      <c r="FB1160" s="87"/>
      <c r="FC1160" s="87"/>
      <c r="FD1160" s="87"/>
      <c r="FE1160" s="87"/>
      <c r="FF1160" s="87"/>
      <c r="FG1160" s="87"/>
      <c r="FH1160" s="87"/>
      <c r="FI1160" s="87"/>
      <c r="FJ1160" s="87"/>
      <c r="FK1160" s="87"/>
      <c r="FL1160" s="87"/>
      <c r="FM1160" s="87"/>
      <c r="FN1160" s="87"/>
      <c r="FO1160" s="87"/>
      <c r="FP1160" s="87"/>
      <c r="FQ1160" s="87"/>
      <c r="FR1160" s="87"/>
      <c r="FS1160" s="87"/>
      <c r="FT1160" s="87"/>
      <c r="FU1160" s="87"/>
      <c r="FV1160" s="87"/>
      <c r="FW1160" s="87"/>
      <c r="FX1160" s="87"/>
      <c r="FY1160" s="87"/>
      <c r="FZ1160" s="87"/>
      <c r="GA1160" s="87"/>
      <c r="GB1160" s="87"/>
      <c r="GC1160" s="87"/>
      <c r="GD1160" s="87"/>
      <c r="GE1160" s="87"/>
      <c r="GF1160" s="87"/>
      <c r="GG1160" s="87"/>
      <c r="GH1160" s="87"/>
      <c r="GI1160" s="87"/>
      <c r="GJ1160" s="87"/>
      <c r="GK1160" s="87"/>
      <c r="GL1160" s="87"/>
      <c r="GM1160" s="87"/>
      <c r="GN1160" s="87"/>
      <c r="GO1160" s="87"/>
      <c r="GP1160" s="87"/>
      <c r="GQ1160" s="87"/>
      <c r="GR1160" s="87"/>
      <c r="GS1160" s="87"/>
      <c r="GT1160" s="87"/>
      <c r="GU1160" s="87"/>
      <c r="GV1160" s="87"/>
      <c r="GW1160" s="87"/>
      <c r="GX1160" s="87"/>
      <c r="GY1160" s="87"/>
    </row>
    <row r="1161" spans="1:207" s="15" customFormat="1" ht="30" customHeight="1" x14ac:dyDescent="0.25">
      <c r="A1161" s="313">
        <v>907</v>
      </c>
      <c r="B1161" s="327" t="s">
        <v>886</v>
      </c>
      <c r="C1161" s="313">
        <v>1970</v>
      </c>
      <c r="D1161" s="315" t="s">
        <v>141</v>
      </c>
      <c r="E1161" s="315" t="s">
        <v>18</v>
      </c>
      <c r="F1161" s="343">
        <v>5</v>
      </c>
      <c r="G1161" s="343">
        <v>4</v>
      </c>
      <c r="H1161" s="353">
        <v>3641.2</v>
      </c>
      <c r="I1161" s="361">
        <v>0</v>
      </c>
      <c r="J1161" s="353">
        <v>2657.3</v>
      </c>
      <c r="K1161" s="231">
        <f t="shared" si="308"/>
        <v>8260905.9700000007</v>
      </c>
      <c r="L1161" s="39">
        <v>0</v>
      </c>
      <c r="M1161" s="39">
        <v>0</v>
      </c>
      <c r="N1161" s="39">
        <v>0</v>
      </c>
      <c r="O1161" s="187">
        <f>'[1]Прод. прилож (2)'!$D$308</f>
        <v>8260905.9700000007</v>
      </c>
      <c r="P1161" s="41">
        <f t="shared" ref="P1161:P1182" si="319">K1161/H1161</f>
        <v>2268.7317285510276</v>
      </c>
      <c r="Q1161" s="231">
        <v>9673</v>
      </c>
      <c r="R1161" s="277" t="s">
        <v>33</v>
      </c>
      <c r="S1161" s="141"/>
      <c r="T1161" s="87"/>
      <c r="U1161" s="87"/>
      <c r="V1161" s="87"/>
      <c r="W1161" s="87"/>
      <c r="X1161" s="87"/>
      <c r="Y1161" s="87"/>
      <c r="Z1161" s="87"/>
      <c r="AA1161" s="87"/>
      <c r="AB1161" s="87"/>
      <c r="AC1161" s="87"/>
      <c r="AD1161" s="87"/>
      <c r="AE1161" s="87"/>
      <c r="AF1161" s="87"/>
      <c r="AG1161" s="87"/>
      <c r="AH1161" s="87"/>
      <c r="AI1161" s="87"/>
      <c r="AJ1161" s="87"/>
      <c r="AK1161" s="87"/>
      <c r="AL1161" s="87"/>
      <c r="AM1161" s="87"/>
      <c r="AN1161" s="87"/>
      <c r="AO1161" s="87"/>
      <c r="AP1161" s="87"/>
      <c r="AQ1161" s="87"/>
      <c r="AR1161" s="87"/>
      <c r="AS1161" s="87"/>
      <c r="AT1161" s="87"/>
      <c r="AU1161" s="87"/>
      <c r="AV1161" s="87"/>
      <c r="AW1161" s="87"/>
      <c r="AX1161" s="87"/>
      <c r="AY1161" s="87"/>
      <c r="AZ1161" s="87"/>
      <c r="BA1161" s="87"/>
      <c r="BB1161" s="87"/>
      <c r="BC1161" s="87"/>
      <c r="BD1161" s="87"/>
      <c r="BE1161" s="87"/>
      <c r="BF1161" s="87"/>
      <c r="BG1161" s="87"/>
      <c r="BH1161" s="87"/>
      <c r="BI1161" s="87"/>
      <c r="BJ1161" s="87"/>
      <c r="BK1161" s="87"/>
      <c r="BL1161" s="87"/>
      <c r="BM1161" s="87"/>
      <c r="BN1161" s="87"/>
      <c r="BO1161" s="87"/>
      <c r="BP1161" s="87"/>
      <c r="BQ1161" s="87"/>
      <c r="BR1161" s="87"/>
      <c r="BS1161" s="87"/>
      <c r="BT1161" s="87"/>
      <c r="BU1161" s="87"/>
      <c r="BV1161" s="87"/>
      <c r="BW1161" s="87"/>
      <c r="BX1161" s="87"/>
      <c r="BY1161" s="87"/>
      <c r="BZ1161" s="87"/>
      <c r="CA1161" s="87"/>
      <c r="CB1161" s="87"/>
      <c r="CC1161" s="87"/>
      <c r="CD1161" s="87"/>
      <c r="CE1161" s="87"/>
      <c r="CF1161" s="87"/>
      <c r="CG1161" s="87"/>
      <c r="CH1161" s="87"/>
      <c r="CI1161" s="87"/>
      <c r="CJ1161" s="87"/>
      <c r="CK1161" s="87"/>
      <c r="CL1161" s="87"/>
      <c r="CM1161" s="87"/>
      <c r="CN1161" s="87"/>
      <c r="CO1161" s="87"/>
      <c r="CP1161" s="87"/>
      <c r="CQ1161" s="87"/>
      <c r="CR1161" s="87"/>
      <c r="CS1161" s="87"/>
      <c r="CT1161" s="87"/>
      <c r="CU1161" s="87"/>
      <c r="CV1161" s="87"/>
      <c r="CW1161" s="87"/>
      <c r="CX1161" s="87"/>
      <c r="CY1161" s="87"/>
      <c r="CZ1161" s="87"/>
      <c r="DA1161" s="87"/>
      <c r="DB1161" s="87"/>
      <c r="DC1161" s="87"/>
      <c r="DD1161" s="87"/>
      <c r="DE1161" s="87"/>
      <c r="DF1161" s="87"/>
      <c r="DG1161" s="87"/>
      <c r="DH1161" s="87"/>
      <c r="DI1161" s="87"/>
      <c r="DJ1161" s="87"/>
      <c r="DK1161" s="87"/>
      <c r="DL1161" s="87"/>
      <c r="DM1161" s="87"/>
      <c r="DN1161" s="87"/>
      <c r="DO1161" s="87"/>
      <c r="DP1161" s="87"/>
      <c r="DQ1161" s="87"/>
      <c r="DR1161" s="87"/>
      <c r="DS1161" s="87"/>
      <c r="DT1161" s="87"/>
      <c r="DU1161" s="87"/>
      <c r="DV1161" s="87"/>
      <c r="DW1161" s="87"/>
      <c r="DX1161" s="87"/>
      <c r="DY1161" s="87"/>
      <c r="DZ1161" s="87"/>
      <c r="EA1161" s="87"/>
      <c r="EB1161" s="87"/>
      <c r="EC1161" s="87"/>
      <c r="ED1161" s="87"/>
      <c r="EE1161" s="87"/>
      <c r="EF1161" s="87"/>
      <c r="EG1161" s="87"/>
      <c r="EH1161" s="87"/>
      <c r="EI1161" s="87"/>
      <c r="EJ1161" s="87"/>
      <c r="EK1161" s="87"/>
      <c r="EL1161" s="87"/>
      <c r="EM1161" s="87"/>
      <c r="EN1161" s="87"/>
      <c r="EO1161" s="87"/>
      <c r="EP1161" s="87"/>
      <c r="EQ1161" s="87"/>
      <c r="ER1161" s="87"/>
      <c r="ES1161" s="87"/>
      <c r="ET1161" s="87"/>
      <c r="EU1161" s="87"/>
      <c r="EV1161" s="87"/>
      <c r="EW1161" s="87"/>
      <c r="EX1161" s="87"/>
      <c r="EY1161" s="87"/>
      <c r="EZ1161" s="87"/>
      <c r="FA1161" s="87"/>
      <c r="FB1161" s="87"/>
      <c r="FC1161" s="87"/>
      <c r="FD1161" s="87"/>
      <c r="FE1161" s="87"/>
      <c r="FF1161" s="87"/>
      <c r="FG1161" s="87"/>
      <c r="FH1161" s="87"/>
      <c r="FI1161" s="87"/>
      <c r="FJ1161" s="87"/>
      <c r="FK1161" s="87"/>
      <c r="FL1161" s="87"/>
      <c r="FM1161" s="87"/>
      <c r="FN1161" s="87"/>
      <c r="FO1161" s="87"/>
      <c r="FP1161" s="87"/>
      <c r="FQ1161" s="87"/>
      <c r="FR1161" s="87"/>
      <c r="FS1161" s="87"/>
      <c r="FT1161" s="87"/>
      <c r="FU1161" s="87"/>
      <c r="FV1161" s="87"/>
      <c r="FW1161" s="87"/>
      <c r="FX1161" s="87"/>
      <c r="FY1161" s="87"/>
      <c r="FZ1161" s="87"/>
      <c r="GA1161" s="87"/>
      <c r="GB1161" s="87"/>
      <c r="GC1161" s="87"/>
      <c r="GD1161" s="87"/>
      <c r="GE1161" s="87"/>
      <c r="GF1161" s="87"/>
      <c r="GG1161" s="87"/>
      <c r="GH1161" s="87"/>
      <c r="GI1161" s="87"/>
      <c r="GJ1161" s="87"/>
      <c r="GK1161" s="87"/>
      <c r="GL1161" s="87"/>
      <c r="GM1161" s="87"/>
      <c r="GN1161" s="87"/>
      <c r="GO1161" s="87"/>
      <c r="GP1161" s="87"/>
      <c r="GQ1161" s="87"/>
      <c r="GR1161" s="87"/>
      <c r="GS1161" s="87"/>
      <c r="GT1161" s="87"/>
      <c r="GU1161" s="87"/>
      <c r="GV1161" s="87"/>
      <c r="GW1161" s="87"/>
      <c r="GX1161" s="87"/>
      <c r="GY1161" s="87"/>
    </row>
    <row r="1162" spans="1:207" s="15" customFormat="1" ht="30" customHeight="1" x14ac:dyDescent="0.25">
      <c r="A1162" s="356"/>
      <c r="B1162" s="328"/>
      <c r="C1162" s="314"/>
      <c r="D1162" s="316"/>
      <c r="E1162" s="316"/>
      <c r="F1162" s="344"/>
      <c r="G1162" s="344"/>
      <c r="H1162" s="354"/>
      <c r="I1162" s="362"/>
      <c r="J1162" s="354"/>
      <c r="K1162" s="231">
        <f t="shared" ref="K1162" si="320">SUM(L1162:O1162)</f>
        <v>10025328.24</v>
      </c>
      <c r="L1162" s="39">
        <v>0</v>
      </c>
      <c r="M1162" s="39">
        <v>0</v>
      </c>
      <c r="N1162" s="39">
        <v>0</v>
      </c>
      <c r="O1162" s="187">
        <f>'[1]Прод. прилож (2)'!$D$908</f>
        <v>10025328.24</v>
      </c>
      <c r="P1162" s="41">
        <f>K1162/H1161</f>
        <v>2753.303372514556</v>
      </c>
      <c r="Q1162" s="231">
        <v>9673</v>
      </c>
      <c r="R1162" s="277" t="s">
        <v>34</v>
      </c>
      <c r="S1162" s="88"/>
      <c r="T1162" s="87"/>
      <c r="U1162" s="87"/>
      <c r="V1162" s="87"/>
      <c r="W1162" s="87"/>
      <c r="X1162" s="87"/>
      <c r="Y1162" s="87"/>
      <c r="Z1162" s="87"/>
      <c r="AA1162" s="87"/>
      <c r="AB1162" s="87"/>
      <c r="AC1162" s="87"/>
      <c r="AD1162" s="87"/>
      <c r="AE1162" s="87"/>
      <c r="AF1162" s="87"/>
      <c r="AG1162" s="87"/>
      <c r="AH1162" s="87"/>
      <c r="AI1162" s="87"/>
      <c r="AJ1162" s="87"/>
      <c r="AK1162" s="87"/>
      <c r="AL1162" s="87"/>
      <c r="AM1162" s="87"/>
      <c r="AN1162" s="87"/>
      <c r="AO1162" s="87"/>
      <c r="AP1162" s="87"/>
      <c r="AQ1162" s="87"/>
      <c r="AR1162" s="87"/>
      <c r="AS1162" s="87"/>
      <c r="AT1162" s="87"/>
      <c r="AU1162" s="87"/>
      <c r="AV1162" s="87"/>
      <c r="AW1162" s="87"/>
      <c r="AX1162" s="87"/>
      <c r="AY1162" s="87"/>
      <c r="AZ1162" s="87"/>
      <c r="BA1162" s="87"/>
      <c r="BB1162" s="87"/>
      <c r="BC1162" s="87"/>
      <c r="BD1162" s="87"/>
      <c r="BE1162" s="87"/>
      <c r="BF1162" s="87"/>
      <c r="BG1162" s="87"/>
      <c r="BH1162" s="87"/>
      <c r="BI1162" s="87"/>
      <c r="BJ1162" s="87"/>
      <c r="BK1162" s="87"/>
      <c r="BL1162" s="87"/>
      <c r="BM1162" s="87"/>
      <c r="BN1162" s="87"/>
      <c r="BO1162" s="87"/>
      <c r="BP1162" s="87"/>
      <c r="BQ1162" s="87"/>
      <c r="BR1162" s="87"/>
      <c r="BS1162" s="87"/>
      <c r="BT1162" s="87"/>
      <c r="BU1162" s="87"/>
      <c r="BV1162" s="87"/>
      <c r="BW1162" s="87"/>
      <c r="BX1162" s="87"/>
      <c r="BY1162" s="87"/>
      <c r="BZ1162" s="87"/>
      <c r="CA1162" s="87"/>
      <c r="CB1162" s="87"/>
      <c r="CC1162" s="87"/>
      <c r="CD1162" s="87"/>
      <c r="CE1162" s="87"/>
      <c r="CF1162" s="87"/>
      <c r="CG1162" s="87"/>
      <c r="CH1162" s="87"/>
      <c r="CI1162" s="87"/>
      <c r="CJ1162" s="87"/>
      <c r="CK1162" s="87"/>
      <c r="CL1162" s="87"/>
      <c r="CM1162" s="87"/>
      <c r="CN1162" s="87"/>
      <c r="CO1162" s="87"/>
      <c r="CP1162" s="87"/>
      <c r="CQ1162" s="87"/>
      <c r="CR1162" s="87"/>
      <c r="CS1162" s="87"/>
      <c r="CT1162" s="87"/>
      <c r="CU1162" s="87"/>
      <c r="CV1162" s="87"/>
      <c r="CW1162" s="87"/>
      <c r="CX1162" s="87"/>
      <c r="CY1162" s="87"/>
      <c r="CZ1162" s="87"/>
      <c r="DA1162" s="87"/>
      <c r="DB1162" s="87"/>
      <c r="DC1162" s="87"/>
      <c r="DD1162" s="87"/>
      <c r="DE1162" s="87"/>
      <c r="DF1162" s="87"/>
      <c r="DG1162" s="87"/>
      <c r="DH1162" s="87"/>
      <c r="DI1162" s="87"/>
      <c r="DJ1162" s="87"/>
      <c r="DK1162" s="87"/>
      <c r="DL1162" s="87"/>
      <c r="DM1162" s="87"/>
      <c r="DN1162" s="87"/>
      <c r="DO1162" s="87"/>
      <c r="DP1162" s="87"/>
      <c r="DQ1162" s="87"/>
      <c r="DR1162" s="87"/>
      <c r="DS1162" s="87"/>
      <c r="DT1162" s="87"/>
      <c r="DU1162" s="87"/>
      <c r="DV1162" s="87"/>
      <c r="DW1162" s="87"/>
      <c r="DX1162" s="87"/>
      <c r="DY1162" s="87"/>
      <c r="DZ1162" s="87"/>
      <c r="EA1162" s="87"/>
      <c r="EB1162" s="87"/>
      <c r="EC1162" s="87"/>
      <c r="ED1162" s="87"/>
      <c r="EE1162" s="87"/>
      <c r="EF1162" s="87"/>
      <c r="EG1162" s="87"/>
      <c r="EH1162" s="87"/>
      <c r="EI1162" s="87"/>
      <c r="EJ1162" s="87"/>
      <c r="EK1162" s="87"/>
      <c r="EL1162" s="87"/>
      <c r="EM1162" s="87"/>
      <c r="EN1162" s="87"/>
      <c r="EO1162" s="87"/>
      <c r="EP1162" s="87"/>
      <c r="EQ1162" s="87"/>
      <c r="ER1162" s="87"/>
      <c r="ES1162" s="87"/>
      <c r="ET1162" s="87"/>
      <c r="EU1162" s="87"/>
      <c r="EV1162" s="87"/>
      <c r="EW1162" s="87"/>
      <c r="EX1162" s="87"/>
      <c r="EY1162" s="87"/>
      <c r="EZ1162" s="87"/>
      <c r="FA1162" s="87"/>
      <c r="FB1162" s="87"/>
      <c r="FC1162" s="87"/>
      <c r="FD1162" s="87"/>
      <c r="FE1162" s="87"/>
      <c r="FF1162" s="87"/>
      <c r="FG1162" s="87"/>
      <c r="FH1162" s="87"/>
      <c r="FI1162" s="87"/>
      <c r="FJ1162" s="87"/>
      <c r="FK1162" s="87"/>
      <c r="FL1162" s="87"/>
      <c r="FM1162" s="87"/>
      <c r="FN1162" s="87"/>
      <c r="FO1162" s="87"/>
      <c r="FP1162" s="87"/>
      <c r="FQ1162" s="87"/>
      <c r="FR1162" s="87"/>
      <c r="FS1162" s="87"/>
      <c r="FT1162" s="87"/>
      <c r="FU1162" s="87"/>
      <c r="FV1162" s="87"/>
      <c r="FW1162" s="87"/>
      <c r="FX1162" s="87"/>
      <c r="FY1162" s="87"/>
      <c r="FZ1162" s="87"/>
      <c r="GA1162" s="87"/>
      <c r="GB1162" s="87"/>
      <c r="GC1162" s="87"/>
      <c r="GD1162" s="87"/>
      <c r="GE1162" s="87"/>
      <c r="GF1162" s="87"/>
      <c r="GG1162" s="87"/>
      <c r="GH1162" s="87"/>
      <c r="GI1162" s="87"/>
      <c r="GJ1162" s="87"/>
      <c r="GK1162" s="87"/>
      <c r="GL1162" s="87"/>
      <c r="GM1162" s="87"/>
      <c r="GN1162" s="87"/>
      <c r="GO1162" s="87"/>
      <c r="GP1162" s="87"/>
      <c r="GQ1162" s="87"/>
      <c r="GR1162" s="87"/>
      <c r="GS1162" s="87"/>
      <c r="GT1162" s="87"/>
      <c r="GU1162" s="87"/>
      <c r="GV1162" s="87"/>
      <c r="GW1162" s="87"/>
      <c r="GX1162" s="87"/>
      <c r="GY1162" s="87"/>
    </row>
    <row r="1163" spans="1:207" s="15" customFormat="1" ht="30" customHeight="1" x14ac:dyDescent="0.25">
      <c r="A1163" s="228">
        <v>908</v>
      </c>
      <c r="B1163" s="222" t="s">
        <v>1303</v>
      </c>
      <c r="C1163" s="203">
        <v>1982</v>
      </c>
      <c r="D1163" s="201" t="s">
        <v>141</v>
      </c>
      <c r="E1163" s="201" t="s">
        <v>16</v>
      </c>
      <c r="F1163" s="206">
        <v>9</v>
      </c>
      <c r="G1163" s="206">
        <v>2</v>
      </c>
      <c r="H1163" s="238">
        <v>4366.3999999999996</v>
      </c>
      <c r="I1163" s="243">
        <v>10</v>
      </c>
      <c r="J1163" s="238">
        <v>3844.9</v>
      </c>
      <c r="K1163" s="231">
        <f>SUM(L1163:O1163)</f>
        <v>3091089.6</v>
      </c>
      <c r="L1163" s="39">
        <v>0</v>
      </c>
      <c r="M1163" s="39">
        <v>0</v>
      </c>
      <c r="N1163" s="39">
        <v>0</v>
      </c>
      <c r="O1163" s="187">
        <f>'[1]Прод. прилож (2)'!$D$909</f>
        <v>3091089.6</v>
      </c>
      <c r="P1163" s="41">
        <f>K1163/H1163</f>
        <v>707.92634664712352</v>
      </c>
      <c r="Q1163" s="231">
        <v>9673</v>
      </c>
      <c r="R1163" s="277" t="s">
        <v>34</v>
      </c>
      <c r="S1163" s="88"/>
      <c r="T1163" s="87"/>
      <c r="U1163" s="87"/>
      <c r="V1163" s="87"/>
      <c r="W1163" s="87"/>
      <c r="X1163" s="87"/>
      <c r="Y1163" s="87"/>
      <c r="Z1163" s="87"/>
      <c r="AA1163" s="87"/>
      <c r="AB1163" s="87"/>
      <c r="AC1163" s="87"/>
      <c r="AD1163" s="87"/>
      <c r="AE1163" s="87"/>
      <c r="AF1163" s="87"/>
      <c r="AG1163" s="87"/>
      <c r="AH1163" s="87"/>
      <c r="AI1163" s="87"/>
      <c r="AJ1163" s="87"/>
      <c r="AK1163" s="87"/>
      <c r="AL1163" s="87"/>
      <c r="AM1163" s="87"/>
      <c r="AN1163" s="87"/>
      <c r="AO1163" s="87"/>
      <c r="AP1163" s="87"/>
      <c r="AQ1163" s="87"/>
      <c r="AR1163" s="87"/>
      <c r="AS1163" s="87"/>
      <c r="AT1163" s="87"/>
      <c r="AU1163" s="87"/>
      <c r="AV1163" s="87"/>
      <c r="AW1163" s="87"/>
      <c r="AX1163" s="87"/>
      <c r="AY1163" s="87"/>
      <c r="AZ1163" s="87"/>
      <c r="BA1163" s="87"/>
      <c r="BB1163" s="87"/>
      <c r="BC1163" s="87"/>
      <c r="BD1163" s="87"/>
      <c r="BE1163" s="87"/>
      <c r="BF1163" s="87"/>
      <c r="BG1163" s="87"/>
      <c r="BH1163" s="87"/>
      <c r="BI1163" s="87"/>
      <c r="BJ1163" s="87"/>
      <c r="BK1163" s="87"/>
      <c r="BL1163" s="87"/>
      <c r="BM1163" s="87"/>
      <c r="BN1163" s="87"/>
      <c r="BO1163" s="87"/>
      <c r="BP1163" s="87"/>
      <c r="BQ1163" s="87"/>
      <c r="BR1163" s="87"/>
      <c r="BS1163" s="87"/>
      <c r="BT1163" s="87"/>
      <c r="BU1163" s="87"/>
      <c r="BV1163" s="87"/>
      <c r="BW1163" s="87"/>
      <c r="BX1163" s="87"/>
      <c r="BY1163" s="87"/>
      <c r="BZ1163" s="87"/>
      <c r="CA1163" s="87"/>
      <c r="CB1163" s="87"/>
      <c r="CC1163" s="87"/>
      <c r="CD1163" s="87"/>
      <c r="CE1163" s="87"/>
      <c r="CF1163" s="87"/>
      <c r="CG1163" s="87"/>
      <c r="CH1163" s="87"/>
      <c r="CI1163" s="87"/>
      <c r="CJ1163" s="87"/>
      <c r="CK1163" s="87"/>
      <c r="CL1163" s="87"/>
      <c r="CM1163" s="87"/>
      <c r="CN1163" s="87"/>
      <c r="CO1163" s="87"/>
      <c r="CP1163" s="87"/>
      <c r="CQ1163" s="87"/>
      <c r="CR1163" s="87"/>
      <c r="CS1163" s="87"/>
      <c r="CT1163" s="87"/>
      <c r="CU1163" s="87"/>
      <c r="CV1163" s="87"/>
      <c r="CW1163" s="87"/>
      <c r="CX1163" s="87"/>
      <c r="CY1163" s="87"/>
      <c r="CZ1163" s="87"/>
      <c r="DA1163" s="87"/>
      <c r="DB1163" s="87"/>
      <c r="DC1163" s="87"/>
      <c r="DD1163" s="87"/>
      <c r="DE1163" s="87"/>
      <c r="DF1163" s="87"/>
      <c r="DG1163" s="87"/>
      <c r="DH1163" s="87"/>
      <c r="DI1163" s="87"/>
      <c r="DJ1163" s="87"/>
      <c r="DK1163" s="87"/>
      <c r="DL1163" s="87"/>
      <c r="DM1163" s="87"/>
      <c r="DN1163" s="87"/>
      <c r="DO1163" s="87"/>
      <c r="DP1163" s="87"/>
      <c r="DQ1163" s="87"/>
      <c r="DR1163" s="87"/>
      <c r="DS1163" s="87"/>
      <c r="DT1163" s="87"/>
      <c r="DU1163" s="87"/>
      <c r="DV1163" s="87"/>
      <c r="DW1163" s="87"/>
      <c r="DX1163" s="87"/>
      <c r="DY1163" s="87"/>
      <c r="DZ1163" s="87"/>
      <c r="EA1163" s="87"/>
      <c r="EB1163" s="87"/>
      <c r="EC1163" s="87"/>
      <c r="ED1163" s="87"/>
      <c r="EE1163" s="87"/>
      <c r="EF1163" s="87"/>
      <c r="EG1163" s="87"/>
      <c r="EH1163" s="87"/>
      <c r="EI1163" s="87"/>
      <c r="EJ1163" s="87"/>
      <c r="EK1163" s="87"/>
      <c r="EL1163" s="87"/>
      <c r="EM1163" s="87"/>
      <c r="EN1163" s="87"/>
      <c r="EO1163" s="87"/>
      <c r="EP1163" s="87"/>
      <c r="EQ1163" s="87"/>
      <c r="ER1163" s="87"/>
      <c r="ES1163" s="87"/>
      <c r="ET1163" s="87"/>
      <c r="EU1163" s="87"/>
      <c r="EV1163" s="87"/>
      <c r="EW1163" s="87"/>
      <c r="EX1163" s="87"/>
      <c r="EY1163" s="87"/>
      <c r="EZ1163" s="87"/>
      <c r="FA1163" s="87"/>
      <c r="FB1163" s="87"/>
      <c r="FC1163" s="87"/>
      <c r="FD1163" s="87"/>
      <c r="FE1163" s="87"/>
      <c r="FF1163" s="87"/>
      <c r="FG1163" s="87"/>
      <c r="FH1163" s="87"/>
      <c r="FI1163" s="87"/>
      <c r="FJ1163" s="87"/>
      <c r="FK1163" s="87"/>
      <c r="FL1163" s="87"/>
      <c r="FM1163" s="87"/>
      <c r="FN1163" s="87"/>
      <c r="FO1163" s="87"/>
      <c r="FP1163" s="87"/>
      <c r="FQ1163" s="87"/>
      <c r="FR1163" s="87"/>
      <c r="FS1163" s="87"/>
      <c r="FT1163" s="87"/>
      <c r="FU1163" s="87"/>
      <c r="FV1163" s="87"/>
      <c r="FW1163" s="87"/>
      <c r="FX1163" s="87"/>
      <c r="FY1163" s="87"/>
      <c r="FZ1163" s="87"/>
      <c r="GA1163" s="87"/>
      <c r="GB1163" s="87"/>
      <c r="GC1163" s="87"/>
      <c r="GD1163" s="87"/>
      <c r="GE1163" s="87"/>
      <c r="GF1163" s="87"/>
      <c r="GG1163" s="87"/>
      <c r="GH1163" s="87"/>
      <c r="GI1163" s="87"/>
      <c r="GJ1163" s="87"/>
      <c r="GK1163" s="87"/>
      <c r="GL1163" s="87"/>
      <c r="GM1163" s="87"/>
      <c r="GN1163" s="87"/>
      <c r="GO1163" s="87"/>
      <c r="GP1163" s="87"/>
      <c r="GQ1163" s="87"/>
      <c r="GR1163" s="87"/>
      <c r="GS1163" s="87"/>
      <c r="GT1163" s="87"/>
      <c r="GU1163" s="87"/>
      <c r="GV1163" s="87"/>
      <c r="GW1163" s="87"/>
      <c r="GX1163" s="87"/>
      <c r="GY1163" s="87"/>
    </row>
    <row r="1164" spans="1:207" s="15" customFormat="1" ht="30" customHeight="1" x14ac:dyDescent="0.25">
      <c r="A1164" s="228">
        <v>909</v>
      </c>
      <c r="B1164" s="79" t="s">
        <v>505</v>
      </c>
      <c r="C1164" s="47">
        <v>1962</v>
      </c>
      <c r="D1164" s="229" t="s">
        <v>141</v>
      </c>
      <c r="E1164" s="229" t="s">
        <v>16</v>
      </c>
      <c r="F1164" s="26">
        <v>5</v>
      </c>
      <c r="G1164" s="26">
        <v>2</v>
      </c>
      <c r="H1164" s="39">
        <v>2611.98</v>
      </c>
      <c r="I1164" s="116">
        <v>0</v>
      </c>
      <c r="J1164" s="39">
        <v>1594.18</v>
      </c>
      <c r="K1164" s="231">
        <f t="shared" si="308"/>
        <v>4378750</v>
      </c>
      <c r="L1164" s="187">
        <v>0</v>
      </c>
      <c r="M1164" s="187">
        <v>0</v>
      </c>
      <c r="N1164" s="187">
        <v>0</v>
      </c>
      <c r="O1164" s="39">
        <f>'[1]Прод. прилож (2)'!$D$309</f>
        <v>4378750</v>
      </c>
      <c r="P1164" s="187">
        <f t="shared" si="319"/>
        <v>1676.4102328501749</v>
      </c>
      <c r="Q1164" s="41">
        <v>9673</v>
      </c>
      <c r="R1164" s="57" t="s">
        <v>33</v>
      </c>
      <c r="S1164" s="137"/>
    </row>
    <row r="1165" spans="1:207" s="15" customFormat="1" ht="30" customHeight="1" x14ac:dyDescent="0.25">
      <c r="A1165" s="198">
        <v>910</v>
      </c>
      <c r="B1165" s="223" t="s">
        <v>1450</v>
      </c>
      <c r="C1165" s="239">
        <v>1990</v>
      </c>
      <c r="D1165" s="200" t="s">
        <v>141</v>
      </c>
      <c r="E1165" s="200" t="s">
        <v>18</v>
      </c>
      <c r="F1165" s="215">
        <v>9</v>
      </c>
      <c r="G1165" s="215">
        <v>2</v>
      </c>
      <c r="H1165" s="217">
        <v>6205.74</v>
      </c>
      <c r="I1165" s="213">
        <v>0</v>
      </c>
      <c r="J1165" s="217">
        <v>4400.3</v>
      </c>
      <c r="K1165" s="231">
        <f>SUBTOTAL(9,L1165:O1165)</f>
        <v>4342405.1200000001</v>
      </c>
      <c r="L1165" s="187">
        <v>0</v>
      </c>
      <c r="M1165" s="187">
        <v>0</v>
      </c>
      <c r="N1165" s="187">
        <v>0</v>
      </c>
      <c r="O1165" s="39">
        <f>'[2]Прод. прилож (2)'!$D$1533</f>
        <v>4342405.1200000001</v>
      </c>
      <c r="P1165" s="187">
        <f>K1165/H1165</f>
        <v>699.74009868283235</v>
      </c>
      <c r="Q1165" s="41">
        <v>9673</v>
      </c>
      <c r="R1165" s="57" t="s">
        <v>35</v>
      </c>
      <c r="S1165" s="137"/>
    </row>
    <row r="1166" spans="1:207" s="15" customFormat="1" ht="30" customHeight="1" x14ac:dyDescent="0.25">
      <c r="A1166" s="329">
        <v>911</v>
      </c>
      <c r="B1166" s="331" t="s">
        <v>506</v>
      </c>
      <c r="C1166" s="357">
        <v>1963</v>
      </c>
      <c r="D1166" s="315" t="s">
        <v>141</v>
      </c>
      <c r="E1166" s="357" t="s">
        <v>16</v>
      </c>
      <c r="F1166" s="317">
        <v>5</v>
      </c>
      <c r="G1166" s="317">
        <v>3</v>
      </c>
      <c r="H1166" s="319">
        <v>4100.26</v>
      </c>
      <c r="I1166" s="311">
        <v>0</v>
      </c>
      <c r="J1166" s="319">
        <v>2528.65</v>
      </c>
      <c r="K1166" s="231">
        <f t="shared" si="308"/>
        <v>53100.46</v>
      </c>
      <c r="L1166" s="187">
        <v>0</v>
      </c>
      <c r="M1166" s="187">
        <v>0</v>
      </c>
      <c r="N1166" s="187">
        <v>0</v>
      </c>
      <c r="O1166" s="39">
        <f>'[1]Прод. прилож (2)'!$D$910</f>
        <v>53100.46</v>
      </c>
      <c r="P1166" s="187">
        <f t="shared" si="319"/>
        <v>12.950510455434532</v>
      </c>
      <c r="Q1166" s="41">
        <v>9673</v>
      </c>
      <c r="R1166" s="57" t="s">
        <v>34</v>
      </c>
      <c r="S1166" s="53"/>
      <c r="T1166" s="16"/>
      <c r="V1166" s="113"/>
      <c r="W1166" s="113"/>
      <c r="X1166" s="113"/>
      <c r="Y1166" s="113"/>
      <c r="Z1166" s="113"/>
      <c r="AA1166" s="113"/>
      <c r="AB1166" s="113"/>
      <c r="AC1166" s="113"/>
      <c r="AD1166" s="113"/>
      <c r="AE1166" s="113"/>
      <c r="AF1166" s="113"/>
      <c r="AG1166" s="113"/>
      <c r="AH1166" s="113"/>
      <c r="AI1166" s="113"/>
      <c r="AJ1166" s="113"/>
      <c r="AK1166" s="113"/>
      <c r="AL1166" s="113"/>
      <c r="AM1166" s="113"/>
      <c r="AN1166" s="113"/>
      <c r="AO1166" s="113"/>
      <c r="AP1166" s="113"/>
      <c r="AQ1166" s="113"/>
      <c r="AR1166" s="113"/>
      <c r="AS1166" s="113"/>
      <c r="AT1166" s="113"/>
      <c r="AU1166" s="113"/>
      <c r="AV1166" s="113"/>
      <c r="AW1166" s="113"/>
      <c r="AX1166" s="113"/>
      <c r="AY1166" s="113"/>
      <c r="AZ1166" s="113"/>
      <c r="BA1166" s="113"/>
      <c r="BB1166" s="113"/>
      <c r="BC1166" s="113"/>
      <c r="BD1166" s="113"/>
      <c r="BE1166" s="113"/>
      <c r="BF1166" s="113"/>
      <c r="BG1166" s="113"/>
      <c r="BH1166" s="113"/>
      <c r="BI1166" s="113"/>
      <c r="BJ1166" s="113"/>
      <c r="BK1166" s="113"/>
      <c r="BL1166" s="113"/>
      <c r="BM1166" s="113"/>
      <c r="BN1166" s="113"/>
      <c r="BO1166" s="113"/>
      <c r="BP1166" s="113"/>
      <c r="BQ1166" s="113"/>
      <c r="BR1166" s="113"/>
      <c r="BS1166" s="113"/>
      <c r="BT1166" s="113"/>
      <c r="BU1166" s="113"/>
      <c r="BV1166" s="113"/>
      <c r="BW1166" s="113"/>
      <c r="BX1166" s="113"/>
      <c r="BY1166" s="113"/>
      <c r="BZ1166" s="113"/>
      <c r="CA1166" s="113"/>
      <c r="CB1166" s="113"/>
      <c r="CC1166" s="113"/>
      <c r="CD1166" s="113"/>
      <c r="CE1166" s="113"/>
      <c r="CF1166" s="113"/>
      <c r="CG1166" s="113"/>
      <c r="CH1166" s="113"/>
      <c r="CI1166" s="113"/>
      <c r="CJ1166" s="113"/>
      <c r="CK1166" s="113"/>
      <c r="CL1166" s="113"/>
      <c r="CM1166" s="113"/>
      <c r="CN1166" s="113"/>
      <c r="CO1166" s="113"/>
      <c r="CP1166" s="113"/>
      <c r="CQ1166" s="113"/>
      <c r="CR1166" s="113"/>
      <c r="CS1166" s="113"/>
      <c r="CT1166" s="113"/>
      <c r="CU1166" s="113"/>
      <c r="CV1166" s="113"/>
      <c r="CW1166" s="113"/>
      <c r="CX1166" s="113"/>
      <c r="CY1166" s="113"/>
      <c r="CZ1166" s="113"/>
      <c r="DA1166" s="113"/>
      <c r="DB1166" s="113"/>
      <c r="DC1166" s="113"/>
      <c r="DD1166" s="113"/>
      <c r="DE1166" s="113"/>
      <c r="DF1166" s="113"/>
      <c r="DG1166" s="113"/>
      <c r="DH1166" s="113"/>
      <c r="DI1166" s="113"/>
      <c r="DJ1166" s="113"/>
      <c r="DK1166" s="113"/>
      <c r="DL1166" s="113"/>
      <c r="DM1166" s="113"/>
      <c r="DN1166" s="113"/>
      <c r="DO1166" s="113"/>
      <c r="DP1166" s="113"/>
      <c r="DQ1166" s="113"/>
      <c r="DR1166" s="113"/>
      <c r="DS1166" s="113"/>
      <c r="DT1166" s="113"/>
      <c r="DU1166" s="113"/>
      <c r="DV1166" s="113"/>
      <c r="DW1166" s="113"/>
      <c r="DX1166" s="113"/>
      <c r="DY1166" s="113"/>
      <c r="DZ1166" s="113"/>
      <c r="EA1166" s="113"/>
      <c r="EB1166" s="113"/>
      <c r="EC1166" s="113"/>
      <c r="ED1166" s="113"/>
      <c r="EE1166" s="113"/>
      <c r="EF1166" s="113"/>
      <c r="EG1166" s="113"/>
      <c r="EH1166" s="113"/>
      <c r="EI1166" s="113"/>
      <c r="EJ1166" s="113"/>
      <c r="EK1166" s="113"/>
      <c r="EL1166" s="113"/>
      <c r="EM1166" s="113"/>
      <c r="EN1166" s="113"/>
      <c r="EO1166" s="113"/>
      <c r="EP1166" s="113"/>
      <c r="EQ1166" s="113"/>
      <c r="ER1166" s="113"/>
      <c r="ES1166" s="113"/>
      <c r="ET1166" s="113"/>
      <c r="EU1166" s="113"/>
      <c r="EV1166" s="113"/>
      <c r="EW1166" s="113"/>
      <c r="EX1166" s="113"/>
      <c r="EY1166" s="113"/>
      <c r="EZ1166" s="113"/>
      <c r="FA1166" s="113"/>
      <c r="FB1166" s="113"/>
      <c r="FC1166" s="113"/>
      <c r="FD1166" s="113"/>
      <c r="FE1166" s="113"/>
      <c r="FF1166" s="113"/>
      <c r="FG1166" s="113"/>
      <c r="FH1166" s="113"/>
      <c r="FI1166" s="113"/>
      <c r="FJ1166" s="113"/>
      <c r="FK1166" s="113"/>
      <c r="FL1166" s="113"/>
      <c r="FM1166" s="113"/>
      <c r="FN1166" s="113"/>
      <c r="FO1166" s="113"/>
      <c r="FP1166" s="113"/>
      <c r="FQ1166" s="113"/>
      <c r="FR1166" s="113"/>
      <c r="FS1166" s="113"/>
      <c r="FT1166" s="113"/>
      <c r="FU1166" s="113"/>
      <c r="FV1166" s="113"/>
      <c r="FW1166" s="113"/>
      <c r="FX1166" s="113"/>
      <c r="FY1166" s="113"/>
      <c r="FZ1166" s="113"/>
      <c r="GA1166" s="113"/>
      <c r="GB1166" s="113"/>
      <c r="GC1166" s="113"/>
      <c r="GD1166" s="113"/>
      <c r="GE1166" s="113"/>
      <c r="GF1166" s="113"/>
      <c r="GG1166" s="113"/>
      <c r="GH1166" s="113"/>
      <c r="GI1166" s="113"/>
      <c r="GJ1166" s="113"/>
      <c r="GK1166" s="113"/>
      <c r="GL1166" s="113"/>
      <c r="GM1166" s="113"/>
      <c r="GN1166" s="113"/>
      <c r="GO1166" s="113"/>
      <c r="GP1166" s="113"/>
      <c r="GQ1166" s="113"/>
      <c r="GR1166" s="113"/>
      <c r="GS1166" s="113"/>
      <c r="GT1166" s="113"/>
      <c r="GU1166" s="113"/>
      <c r="GV1166" s="113"/>
      <c r="GW1166" s="113"/>
      <c r="GX1166" s="113"/>
      <c r="GY1166" s="113"/>
    </row>
    <row r="1167" spans="1:207" s="15" customFormat="1" ht="30" customHeight="1" x14ac:dyDescent="0.25">
      <c r="A1167" s="330"/>
      <c r="B1167" s="332"/>
      <c r="C1167" s="358"/>
      <c r="D1167" s="316"/>
      <c r="E1167" s="358"/>
      <c r="F1167" s="318"/>
      <c r="G1167" s="318"/>
      <c r="H1167" s="320"/>
      <c r="I1167" s="312"/>
      <c r="J1167" s="320"/>
      <c r="K1167" s="231">
        <f t="shared" si="308"/>
        <v>12172626.15</v>
      </c>
      <c r="L1167" s="217">
        <v>0</v>
      </c>
      <c r="M1167" s="217">
        <v>0</v>
      </c>
      <c r="N1167" s="217">
        <v>0</v>
      </c>
      <c r="O1167" s="39">
        <f>'[2]Прод. прилож (2)'!$D$1532</f>
        <v>12172626.15</v>
      </c>
      <c r="P1167" s="187">
        <f>K1167/H1166</f>
        <v>2968.7449454424841</v>
      </c>
      <c r="Q1167" s="41">
        <v>9673</v>
      </c>
      <c r="R1167" s="57" t="s">
        <v>35</v>
      </c>
      <c r="S1167" s="53"/>
      <c r="T1167" s="16"/>
      <c r="V1167" s="113"/>
      <c r="W1167" s="113"/>
      <c r="X1167" s="113"/>
      <c r="Y1167" s="113"/>
      <c r="Z1167" s="113"/>
      <c r="AA1167" s="113"/>
      <c r="AB1167" s="113"/>
      <c r="AC1167" s="113"/>
      <c r="AD1167" s="113"/>
      <c r="AE1167" s="113"/>
      <c r="AF1167" s="113"/>
      <c r="AG1167" s="113"/>
      <c r="AH1167" s="113"/>
      <c r="AI1167" s="113"/>
      <c r="AJ1167" s="113"/>
      <c r="AK1167" s="113"/>
      <c r="AL1167" s="113"/>
      <c r="AM1167" s="113"/>
      <c r="AN1167" s="113"/>
      <c r="AO1167" s="113"/>
      <c r="AP1167" s="113"/>
      <c r="AQ1167" s="113"/>
      <c r="AR1167" s="113"/>
      <c r="AS1167" s="113"/>
      <c r="AT1167" s="113"/>
      <c r="AU1167" s="113"/>
      <c r="AV1167" s="113"/>
      <c r="AW1167" s="113"/>
      <c r="AX1167" s="113"/>
      <c r="AY1167" s="113"/>
      <c r="AZ1167" s="113"/>
      <c r="BA1167" s="113"/>
      <c r="BB1167" s="113"/>
      <c r="BC1167" s="113"/>
      <c r="BD1167" s="113"/>
      <c r="BE1167" s="113"/>
      <c r="BF1167" s="113"/>
      <c r="BG1167" s="113"/>
      <c r="BH1167" s="113"/>
      <c r="BI1167" s="113"/>
      <c r="BJ1167" s="113"/>
      <c r="BK1167" s="113"/>
      <c r="BL1167" s="113"/>
      <c r="BM1167" s="113"/>
      <c r="BN1167" s="113"/>
      <c r="BO1167" s="113"/>
      <c r="BP1167" s="113"/>
      <c r="BQ1167" s="113"/>
      <c r="BR1167" s="113"/>
      <c r="BS1167" s="113"/>
      <c r="BT1167" s="113"/>
      <c r="BU1167" s="113"/>
      <c r="BV1167" s="113"/>
      <c r="BW1167" s="113"/>
      <c r="BX1167" s="113"/>
      <c r="BY1167" s="113"/>
      <c r="BZ1167" s="113"/>
      <c r="CA1167" s="113"/>
      <c r="CB1167" s="113"/>
      <c r="CC1167" s="113"/>
      <c r="CD1167" s="113"/>
      <c r="CE1167" s="113"/>
      <c r="CF1167" s="113"/>
      <c r="CG1167" s="113"/>
      <c r="CH1167" s="113"/>
      <c r="CI1167" s="113"/>
      <c r="CJ1167" s="113"/>
      <c r="CK1167" s="113"/>
      <c r="CL1167" s="113"/>
      <c r="CM1167" s="113"/>
      <c r="CN1167" s="113"/>
      <c r="CO1167" s="113"/>
      <c r="CP1167" s="113"/>
      <c r="CQ1167" s="113"/>
      <c r="CR1167" s="113"/>
      <c r="CS1167" s="113"/>
      <c r="CT1167" s="113"/>
      <c r="CU1167" s="113"/>
      <c r="CV1167" s="113"/>
      <c r="CW1167" s="113"/>
      <c r="CX1167" s="113"/>
      <c r="CY1167" s="113"/>
      <c r="CZ1167" s="113"/>
      <c r="DA1167" s="113"/>
      <c r="DB1167" s="113"/>
      <c r="DC1167" s="113"/>
      <c r="DD1167" s="113"/>
      <c r="DE1167" s="113"/>
      <c r="DF1167" s="113"/>
      <c r="DG1167" s="113"/>
      <c r="DH1167" s="113"/>
      <c r="DI1167" s="113"/>
      <c r="DJ1167" s="113"/>
      <c r="DK1167" s="113"/>
      <c r="DL1167" s="113"/>
      <c r="DM1167" s="113"/>
      <c r="DN1167" s="113"/>
      <c r="DO1167" s="113"/>
      <c r="DP1167" s="113"/>
      <c r="DQ1167" s="113"/>
      <c r="DR1167" s="113"/>
      <c r="DS1167" s="113"/>
      <c r="DT1167" s="113"/>
      <c r="DU1167" s="113"/>
      <c r="DV1167" s="113"/>
      <c r="DW1167" s="113"/>
      <c r="DX1167" s="113"/>
      <c r="DY1167" s="113"/>
      <c r="DZ1167" s="113"/>
      <c r="EA1167" s="113"/>
      <c r="EB1167" s="113"/>
      <c r="EC1167" s="113"/>
      <c r="ED1167" s="113"/>
      <c r="EE1167" s="113"/>
      <c r="EF1167" s="113"/>
      <c r="EG1167" s="113"/>
      <c r="EH1167" s="113"/>
      <c r="EI1167" s="113"/>
      <c r="EJ1167" s="113"/>
      <c r="EK1167" s="113"/>
      <c r="EL1167" s="113"/>
      <c r="EM1167" s="113"/>
      <c r="EN1167" s="113"/>
      <c r="EO1167" s="113"/>
      <c r="EP1167" s="113"/>
      <c r="EQ1167" s="113"/>
      <c r="ER1167" s="113"/>
      <c r="ES1167" s="113"/>
      <c r="ET1167" s="113"/>
      <c r="EU1167" s="113"/>
      <c r="EV1167" s="113"/>
      <c r="EW1167" s="113"/>
      <c r="EX1167" s="113"/>
      <c r="EY1167" s="113"/>
      <c r="EZ1167" s="113"/>
      <c r="FA1167" s="113"/>
      <c r="FB1167" s="113"/>
      <c r="FC1167" s="113"/>
      <c r="FD1167" s="113"/>
      <c r="FE1167" s="113"/>
      <c r="FF1167" s="113"/>
      <c r="FG1167" s="113"/>
      <c r="FH1167" s="113"/>
      <c r="FI1167" s="113"/>
      <c r="FJ1167" s="113"/>
      <c r="FK1167" s="113"/>
      <c r="FL1167" s="113"/>
      <c r="FM1167" s="113"/>
      <c r="FN1167" s="113"/>
      <c r="FO1167" s="113"/>
      <c r="FP1167" s="113"/>
      <c r="FQ1167" s="113"/>
      <c r="FR1167" s="113"/>
      <c r="FS1167" s="113"/>
      <c r="FT1167" s="113"/>
      <c r="FU1167" s="113"/>
      <c r="FV1167" s="113"/>
      <c r="FW1167" s="113"/>
      <c r="FX1167" s="113"/>
      <c r="FY1167" s="113"/>
      <c r="FZ1167" s="113"/>
      <c r="GA1167" s="113"/>
      <c r="GB1167" s="113"/>
      <c r="GC1167" s="113"/>
      <c r="GD1167" s="113"/>
      <c r="GE1167" s="113"/>
      <c r="GF1167" s="113"/>
      <c r="GG1167" s="113"/>
      <c r="GH1167" s="113"/>
      <c r="GI1167" s="113"/>
      <c r="GJ1167" s="113"/>
      <c r="GK1167" s="113"/>
      <c r="GL1167" s="113"/>
      <c r="GM1167" s="113"/>
      <c r="GN1167" s="113"/>
      <c r="GO1167" s="113"/>
      <c r="GP1167" s="113"/>
      <c r="GQ1167" s="113"/>
      <c r="GR1167" s="113"/>
      <c r="GS1167" s="113"/>
      <c r="GT1167" s="113"/>
      <c r="GU1167" s="113"/>
      <c r="GV1167" s="113"/>
      <c r="GW1167" s="113"/>
      <c r="GX1167" s="113"/>
      <c r="GY1167" s="113"/>
    </row>
    <row r="1168" spans="1:207" s="87" customFormat="1" ht="30" customHeight="1" x14ac:dyDescent="0.25">
      <c r="A1168" s="228">
        <v>912</v>
      </c>
      <c r="B1168" s="79" t="s">
        <v>951</v>
      </c>
      <c r="C1168" s="47">
        <v>1977</v>
      </c>
      <c r="D1168" s="229" t="s">
        <v>141</v>
      </c>
      <c r="E1168" s="47" t="s">
        <v>18</v>
      </c>
      <c r="F1168" s="26">
        <v>9</v>
      </c>
      <c r="G1168" s="26">
        <v>2</v>
      </c>
      <c r="H1168" s="39">
        <v>4831.1000000000004</v>
      </c>
      <c r="I1168" s="116">
        <v>0</v>
      </c>
      <c r="J1168" s="39">
        <v>2385.3000000000002</v>
      </c>
      <c r="K1168" s="231">
        <f t="shared" si="308"/>
        <v>7162794.4500000002</v>
      </c>
      <c r="L1168" s="187">
        <v>0</v>
      </c>
      <c r="M1168" s="187">
        <v>0</v>
      </c>
      <c r="N1168" s="187">
        <v>0</v>
      </c>
      <c r="O1168" s="39">
        <f>'[1]Прод. прилож (2)'!$D$911</f>
        <v>7162794.4500000002</v>
      </c>
      <c r="P1168" s="187">
        <f t="shared" si="319"/>
        <v>1482.6425555256567</v>
      </c>
      <c r="Q1168" s="41">
        <v>9673</v>
      </c>
      <c r="R1168" s="57" t="s">
        <v>34</v>
      </c>
      <c r="S1168" s="16"/>
      <c r="T1168" s="16"/>
      <c r="U1168" s="15"/>
      <c r="V1168" s="113"/>
      <c r="W1168" s="113"/>
      <c r="X1168" s="113"/>
      <c r="Y1168" s="113"/>
      <c r="Z1168" s="113"/>
      <c r="AA1168" s="113"/>
      <c r="AB1168" s="113"/>
      <c r="AC1168" s="113"/>
      <c r="AD1168" s="113"/>
      <c r="AE1168" s="113"/>
      <c r="AF1168" s="113"/>
      <c r="AG1168" s="113"/>
      <c r="AH1168" s="113"/>
      <c r="AI1168" s="113"/>
      <c r="AJ1168" s="113"/>
      <c r="AK1168" s="113"/>
      <c r="AL1168" s="113"/>
      <c r="AM1168" s="113"/>
      <c r="AN1168" s="113"/>
      <c r="AO1168" s="113"/>
      <c r="AP1168" s="113"/>
      <c r="AQ1168" s="113"/>
      <c r="AR1168" s="113"/>
      <c r="AS1168" s="113"/>
      <c r="AT1168" s="113"/>
      <c r="AU1168" s="113"/>
      <c r="AV1168" s="113"/>
      <c r="AW1168" s="113"/>
      <c r="AX1168" s="113"/>
      <c r="AY1168" s="113"/>
      <c r="AZ1168" s="113"/>
      <c r="BA1168" s="113"/>
      <c r="BB1168" s="113"/>
      <c r="BC1168" s="113"/>
      <c r="BD1168" s="113"/>
      <c r="BE1168" s="113"/>
      <c r="BF1168" s="113"/>
      <c r="BG1168" s="113"/>
      <c r="BH1168" s="113"/>
      <c r="BI1168" s="113"/>
      <c r="BJ1168" s="113"/>
      <c r="BK1168" s="113"/>
      <c r="BL1168" s="113"/>
      <c r="BM1168" s="113"/>
      <c r="BN1168" s="113"/>
      <c r="BO1168" s="113"/>
      <c r="BP1168" s="113"/>
      <c r="BQ1168" s="113"/>
      <c r="BR1168" s="113"/>
      <c r="BS1168" s="113"/>
      <c r="BT1168" s="113"/>
      <c r="BU1168" s="113"/>
      <c r="BV1168" s="113"/>
      <c r="BW1168" s="113"/>
      <c r="BX1168" s="113"/>
      <c r="BY1168" s="113"/>
      <c r="BZ1168" s="113"/>
      <c r="CA1168" s="113"/>
      <c r="CB1168" s="113"/>
      <c r="CC1168" s="113"/>
      <c r="CD1168" s="113"/>
      <c r="CE1168" s="113"/>
      <c r="CF1168" s="113"/>
      <c r="CG1168" s="113"/>
      <c r="CH1168" s="113"/>
      <c r="CI1168" s="113"/>
      <c r="CJ1168" s="113"/>
      <c r="CK1168" s="113"/>
      <c r="CL1168" s="113"/>
      <c r="CM1168" s="113"/>
      <c r="CN1168" s="113"/>
      <c r="CO1168" s="113"/>
      <c r="CP1168" s="113"/>
      <c r="CQ1168" s="113"/>
      <c r="CR1168" s="113"/>
      <c r="CS1168" s="113"/>
      <c r="CT1168" s="113"/>
      <c r="CU1168" s="113"/>
      <c r="CV1168" s="113"/>
      <c r="CW1168" s="113"/>
      <c r="CX1168" s="113"/>
      <c r="CY1168" s="113"/>
      <c r="CZ1168" s="113"/>
      <c r="DA1168" s="113"/>
      <c r="DB1168" s="113"/>
      <c r="DC1168" s="113"/>
      <c r="DD1168" s="113"/>
      <c r="DE1168" s="113"/>
      <c r="DF1168" s="113"/>
      <c r="DG1168" s="113"/>
      <c r="DH1168" s="113"/>
      <c r="DI1168" s="113"/>
      <c r="DJ1168" s="113"/>
      <c r="DK1168" s="113"/>
      <c r="DL1168" s="113"/>
      <c r="DM1168" s="113"/>
      <c r="DN1168" s="113"/>
      <c r="DO1168" s="113"/>
      <c r="DP1168" s="113"/>
      <c r="DQ1168" s="113"/>
      <c r="DR1168" s="113"/>
      <c r="DS1168" s="113"/>
      <c r="DT1168" s="113"/>
      <c r="DU1168" s="113"/>
      <c r="DV1168" s="113"/>
      <c r="DW1168" s="113"/>
      <c r="DX1168" s="113"/>
      <c r="DY1168" s="113"/>
      <c r="DZ1168" s="113"/>
      <c r="EA1168" s="113"/>
      <c r="EB1168" s="113"/>
      <c r="EC1168" s="113"/>
      <c r="ED1168" s="113"/>
      <c r="EE1168" s="113"/>
      <c r="EF1168" s="113"/>
      <c r="EG1168" s="113"/>
      <c r="EH1168" s="113"/>
      <c r="EI1168" s="113"/>
      <c r="EJ1168" s="113"/>
      <c r="EK1168" s="113"/>
      <c r="EL1168" s="113"/>
      <c r="EM1168" s="113"/>
      <c r="EN1168" s="113"/>
      <c r="EO1168" s="113"/>
      <c r="EP1168" s="113"/>
      <c r="EQ1168" s="113"/>
      <c r="ER1168" s="113"/>
      <c r="ES1168" s="113"/>
      <c r="ET1168" s="113"/>
      <c r="EU1168" s="113"/>
      <c r="EV1168" s="113"/>
      <c r="EW1168" s="113"/>
      <c r="EX1168" s="113"/>
      <c r="EY1168" s="113"/>
      <c r="EZ1168" s="113"/>
      <c r="FA1168" s="113"/>
      <c r="FB1168" s="113"/>
      <c r="FC1168" s="113"/>
      <c r="FD1168" s="113"/>
      <c r="FE1168" s="113"/>
      <c r="FF1168" s="113"/>
      <c r="FG1168" s="113"/>
      <c r="FH1168" s="113"/>
      <c r="FI1168" s="113"/>
      <c r="FJ1168" s="113"/>
      <c r="FK1168" s="113"/>
      <c r="FL1168" s="113"/>
      <c r="FM1168" s="113"/>
      <c r="FN1168" s="113"/>
      <c r="FO1168" s="113"/>
      <c r="FP1168" s="113"/>
      <c r="FQ1168" s="113"/>
      <c r="FR1168" s="113"/>
      <c r="FS1168" s="113"/>
      <c r="FT1168" s="113"/>
      <c r="FU1168" s="113"/>
      <c r="FV1168" s="113"/>
      <c r="FW1168" s="113"/>
      <c r="FX1168" s="113"/>
      <c r="FY1168" s="113"/>
      <c r="FZ1168" s="113"/>
      <c r="GA1168" s="113"/>
      <c r="GB1168" s="113"/>
      <c r="GC1168" s="113"/>
      <c r="GD1168" s="113"/>
      <c r="GE1168" s="113"/>
      <c r="GF1168" s="113"/>
      <c r="GG1168" s="113"/>
      <c r="GH1168" s="113"/>
      <c r="GI1168" s="113"/>
      <c r="GJ1168" s="113"/>
      <c r="GK1168" s="113"/>
      <c r="GL1168" s="113"/>
      <c r="GM1168" s="113"/>
      <c r="GN1168" s="113"/>
      <c r="GO1168" s="113"/>
      <c r="GP1168" s="113"/>
      <c r="GQ1168" s="113"/>
      <c r="GR1168" s="113"/>
      <c r="GS1168" s="113"/>
      <c r="GT1168" s="113"/>
      <c r="GU1168" s="113"/>
      <c r="GV1168" s="113"/>
      <c r="GW1168" s="113"/>
      <c r="GX1168" s="113"/>
      <c r="GY1168" s="113"/>
    </row>
    <row r="1169" spans="1:207" s="15" customFormat="1" ht="30" customHeight="1" x14ac:dyDescent="0.25">
      <c r="A1169" s="228">
        <v>913</v>
      </c>
      <c r="B1169" s="79" t="s">
        <v>507</v>
      </c>
      <c r="C1169" s="47">
        <v>1966</v>
      </c>
      <c r="D1169" s="229" t="s">
        <v>141</v>
      </c>
      <c r="E1169" s="229" t="s">
        <v>18</v>
      </c>
      <c r="F1169" s="184">
        <v>5</v>
      </c>
      <c r="G1169" s="184">
        <v>4</v>
      </c>
      <c r="H1169" s="39">
        <v>4707.71</v>
      </c>
      <c r="I1169" s="39">
        <v>0</v>
      </c>
      <c r="J1169" s="39">
        <v>3545.31</v>
      </c>
      <c r="K1169" s="231">
        <f t="shared" si="308"/>
        <v>93997.65</v>
      </c>
      <c r="L1169" s="187">
        <v>0</v>
      </c>
      <c r="M1169" s="187">
        <v>0</v>
      </c>
      <c r="N1169" s="187">
        <v>0</v>
      </c>
      <c r="O1169" s="39">
        <f>'[2]Прод. прилож (2)'!$D$1534</f>
        <v>93997.65</v>
      </c>
      <c r="P1169" s="187">
        <f t="shared" si="319"/>
        <v>19.966746040006711</v>
      </c>
      <c r="Q1169" s="41">
        <v>9673</v>
      </c>
      <c r="R1169" s="57" t="s">
        <v>35</v>
      </c>
      <c r="S1169" s="46"/>
    </row>
    <row r="1170" spans="1:207" s="15" customFormat="1" ht="30" customHeight="1" x14ac:dyDescent="0.25">
      <c r="A1170" s="228">
        <v>914</v>
      </c>
      <c r="B1170" s="78" t="s">
        <v>508</v>
      </c>
      <c r="C1170" s="229">
        <v>1962</v>
      </c>
      <c r="D1170" s="229" t="s">
        <v>141</v>
      </c>
      <c r="E1170" s="229" t="s">
        <v>16</v>
      </c>
      <c r="F1170" s="26">
        <v>5</v>
      </c>
      <c r="G1170" s="26">
        <v>2</v>
      </c>
      <c r="H1170" s="39">
        <v>1740.8</v>
      </c>
      <c r="I1170" s="116">
        <v>160</v>
      </c>
      <c r="J1170" s="39">
        <v>1712.18</v>
      </c>
      <c r="K1170" s="231">
        <f t="shared" si="308"/>
        <v>4340000</v>
      </c>
      <c r="L1170" s="187">
        <v>0</v>
      </c>
      <c r="M1170" s="187">
        <v>0</v>
      </c>
      <c r="N1170" s="187">
        <v>0</v>
      </c>
      <c r="O1170" s="39">
        <f>'[1]Прод. прилож (2)'!$D$310</f>
        <v>4340000</v>
      </c>
      <c r="P1170" s="187">
        <f t="shared" si="319"/>
        <v>2493.106617647059</v>
      </c>
      <c r="Q1170" s="41">
        <v>9673</v>
      </c>
      <c r="R1170" s="57" t="s">
        <v>33</v>
      </c>
      <c r="S1170" s="137"/>
    </row>
    <row r="1171" spans="1:207" s="113" customFormat="1" ht="30" customHeight="1" x14ac:dyDescent="0.25">
      <c r="A1171" s="228">
        <v>915</v>
      </c>
      <c r="B1171" s="78" t="s">
        <v>1163</v>
      </c>
      <c r="C1171" s="47">
        <v>1977</v>
      </c>
      <c r="D1171" s="229" t="s">
        <v>141</v>
      </c>
      <c r="E1171" s="47" t="s">
        <v>16</v>
      </c>
      <c r="F1171" s="26">
        <v>9</v>
      </c>
      <c r="G1171" s="26">
        <v>2</v>
      </c>
      <c r="H1171" s="39">
        <v>5516.26</v>
      </c>
      <c r="I1171" s="116">
        <v>0</v>
      </c>
      <c r="J1171" s="39">
        <v>5516.26</v>
      </c>
      <c r="K1171" s="231">
        <f t="shared" ref="K1171" si="321">SUM(L1171:O1171)</f>
        <v>7160492.4199999999</v>
      </c>
      <c r="L1171" s="187">
        <v>0</v>
      </c>
      <c r="M1171" s="187">
        <v>0</v>
      </c>
      <c r="N1171" s="187">
        <v>0</v>
      </c>
      <c r="O1171" s="39">
        <f>'[1]Прод. прилож (2)'!$D$912</f>
        <v>7160492.4199999999</v>
      </c>
      <c r="P1171" s="187">
        <f t="shared" si="319"/>
        <v>1298.0701453521044</v>
      </c>
      <c r="Q1171" s="41">
        <v>9673</v>
      </c>
      <c r="R1171" s="57" t="s">
        <v>34</v>
      </c>
      <c r="S1171" s="46"/>
      <c r="T1171" s="15"/>
      <c r="U1171" s="15"/>
    </row>
    <row r="1172" spans="1:207" s="15" customFormat="1" ht="30" customHeight="1" x14ac:dyDescent="0.25">
      <c r="A1172" s="329">
        <v>916</v>
      </c>
      <c r="B1172" s="331" t="s">
        <v>509</v>
      </c>
      <c r="C1172" s="357">
        <v>1963</v>
      </c>
      <c r="D1172" s="315" t="s">
        <v>141</v>
      </c>
      <c r="E1172" s="357" t="s">
        <v>16</v>
      </c>
      <c r="F1172" s="317">
        <v>5</v>
      </c>
      <c r="G1172" s="317">
        <v>2</v>
      </c>
      <c r="H1172" s="319">
        <v>2649.87</v>
      </c>
      <c r="I1172" s="311">
        <v>90.5</v>
      </c>
      <c r="J1172" s="319">
        <v>1506.77</v>
      </c>
      <c r="K1172" s="231">
        <f t="shared" si="308"/>
        <v>44408.98</v>
      </c>
      <c r="L1172" s="187">
        <v>0</v>
      </c>
      <c r="M1172" s="187">
        <v>0</v>
      </c>
      <c r="N1172" s="187">
        <v>0</v>
      </c>
      <c r="O1172" s="39">
        <f>'[1]Прод. прилож (2)'!$D$913</f>
        <v>44408.98</v>
      </c>
      <c r="P1172" s="187">
        <f t="shared" si="319"/>
        <v>16.758927796457943</v>
      </c>
      <c r="Q1172" s="41">
        <v>9673</v>
      </c>
      <c r="R1172" s="57" t="s">
        <v>34</v>
      </c>
      <c r="S1172" s="46"/>
    </row>
    <row r="1173" spans="1:207" s="15" customFormat="1" ht="30" customHeight="1" x14ac:dyDescent="0.25">
      <c r="A1173" s="330"/>
      <c r="B1173" s="332"/>
      <c r="C1173" s="358"/>
      <c r="D1173" s="316"/>
      <c r="E1173" s="358"/>
      <c r="F1173" s="318"/>
      <c r="G1173" s="318"/>
      <c r="H1173" s="320"/>
      <c r="I1173" s="312"/>
      <c r="J1173" s="320"/>
      <c r="K1173" s="231">
        <f t="shared" si="308"/>
        <v>11317804.459999999</v>
      </c>
      <c r="L1173" s="217">
        <v>0</v>
      </c>
      <c r="M1173" s="217">
        <v>0</v>
      </c>
      <c r="N1173" s="217">
        <v>0</v>
      </c>
      <c r="O1173" s="39">
        <f>'[2]Прод. прилож (2)'!$D$1530</f>
        <v>11317804.459999999</v>
      </c>
      <c r="P1173" s="187">
        <f>K1173/H1172</f>
        <v>4271.0791321838424</v>
      </c>
      <c r="Q1173" s="41">
        <v>9673</v>
      </c>
      <c r="R1173" s="57" t="s">
        <v>35</v>
      </c>
      <c r="S1173" s="46"/>
    </row>
    <row r="1174" spans="1:207" s="15" customFormat="1" ht="30" customHeight="1" x14ac:dyDescent="0.25">
      <c r="A1174" s="228">
        <v>917</v>
      </c>
      <c r="B1174" s="78" t="s">
        <v>510</v>
      </c>
      <c r="C1174" s="229">
        <v>1962</v>
      </c>
      <c r="D1174" s="229" t="s">
        <v>141</v>
      </c>
      <c r="E1174" s="229" t="s">
        <v>16</v>
      </c>
      <c r="F1174" s="26">
        <v>5</v>
      </c>
      <c r="G1174" s="26">
        <v>2</v>
      </c>
      <c r="H1174" s="39">
        <v>1759.1</v>
      </c>
      <c r="I1174" s="116">
        <v>131</v>
      </c>
      <c r="J1174" s="39">
        <v>1628.06</v>
      </c>
      <c r="K1174" s="231">
        <f t="shared" si="308"/>
        <v>4425250</v>
      </c>
      <c r="L1174" s="187">
        <v>0</v>
      </c>
      <c r="M1174" s="187">
        <v>0</v>
      </c>
      <c r="N1174" s="187">
        <v>0</v>
      </c>
      <c r="O1174" s="39">
        <f>'[1]Прод. прилож (2)'!$D$311</f>
        <v>4425250</v>
      </c>
      <c r="P1174" s="187">
        <f t="shared" si="319"/>
        <v>2515.6329941447334</v>
      </c>
      <c r="Q1174" s="41">
        <v>9673</v>
      </c>
      <c r="R1174" s="57" t="s">
        <v>33</v>
      </c>
      <c r="S1174" s="137"/>
    </row>
    <row r="1175" spans="1:207" s="15" customFormat="1" ht="30" customHeight="1" x14ac:dyDescent="0.25">
      <c r="A1175" s="329">
        <v>918</v>
      </c>
      <c r="B1175" s="331" t="s">
        <v>511</v>
      </c>
      <c r="C1175" s="357">
        <v>1963</v>
      </c>
      <c r="D1175" s="315" t="s">
        <v>141</v>
      </c>
      <c r="E1175" s="357" t="s">
        <v>16</v>
      </c>
      <c r="F1175" s="317">
        <v>5</v>
      </c>
      <c r="G1175" s="317">
        <v>2</v>
      </c>
      <c r="H1175" s="319">
        <v>2626.44</v>
      </c>
      <c r="I1175" s="311">
        <v>72.7</v>
      </c>
      <c r="J1175" s="319">
        <v>1535.14</v>
      </c>
      <c r="K1175" s="231">
        <f t="shared" si="308"/>
        <v>44408.98</v>
      </c>
      <c r="L1175" s="187">
        <v>0</v>
      </c>
      <c r="M1175" s="187">
        <v>0</v>
      </c>
      <c r="N1175" s="187">
        <v>0</v>
      </c>
      <c r="O1175" s="39">
        <f>'[1]Прод. прилож (2)'!$D$914</f>
        <v>44408.98</v>
      </c>
      <c r="P1175" s="187">
        <f t="shared" si="319"/>
        <v>16.90843118441693</v>
      </c>
      <c r="Q1175" s="41">
        <v>9673</v>
      </c>
      <c r="R1175" s="57" t="s">
        <v>34</v>
      </c>
      <c r="S1175" s="46"/>
    </row>
    <row r="1176" spans="1:207" s="15" customFormat="1" ht="30" customHeight="1" x14ac:dyDescent="0.25">
      <c r="A1176" s="330"/>
      <c r="B1176" s="332"/>
      <c r="C1176" s="358"/>
      <c r="D1176" s="316"/>
      <c r="E1176" s="358"/>
      <c r="F1176" s="318"/>
      <c r="G1176" s="318"/>
      <c r="H1176" s="320"/>
      <c r="I1176" s="312"/>
      <c r="J1176" s="320"/>
      <c r="K1176" s="231">
        <f t="shared" si="308"/>
        <v>4481050</v>
      </c>
      <c r="L1176" s="217">
        <v>0</v>
      </c>
      <c r="M1176" s="217">
        <v>0</v>
      </c>
      <c r="N1176" s="217">
        <v>0</v>
      </c>
      <c r="O1176" s="39">
        <f>'[2]Прод. прилож (2)'!$D$1531</f>
        <v>4481050</v>
      </c>
      <c r="P1176" s="187">
        <f>K1176/H1175</f>
        <v>1706.1307320936323</v>
      </c>
      <c r="Q1176" s="41">
        <v>9673</v>
      </c>
      <c r="R1176" s="57" t="s">
        <v>35</v>
      </c>
      <c r="S1176" s="46"/>
    </row>
    <row r="1177" spans="1:207" s="15" customFormat="1" ht="30" customHeight="1" x14ac:dyDescent="0.25">
      <c r="A1177" s="198">
        <v>919</v>
      </c>
      <c r="B1177" s="223" t="s">
        <v>512</v>
      </c>
      <c r="C1177" s="239">
        <v>1963</v>
      </c>
      <c r="D1177" s="200" t="s">
        <v>141</v>
      </c>
      <c r="E1177" s="239" t="s">
        <v>16</v>
      </c>
      <c r="F1177" s="215">
        <v>5</v>
      </c>
      <c r="G1177" s="215">
        <v>3</v>
      </c>
      <c r="H1177" s="217">
        <v>3731.39</v>
      </c>
      <c r="I1177" s="213">
        <v>0</v>
      </c>
      <c r="J1177" s="217">
        <v>2476.29</v>
      </c>
      <c r="K1177" s="231">
        <f t="shared" si="308"/>
        <v>53100.46</v>
      </c>
      <c r="L1177" s="187">
        <v>0</v>
      </c>
      <c r="M1177" s="187">
        <v>0</v>
      </c>
      <c r="N1177" s="187">
        <v>0</v>
      </c>
      <c r="O1177" s="39">
        <f>'[1]Прод. прилож (2)'!$D$915</f>
        <v>53100.46</v>
      </c>
      <c r="P1177" s="187">
        <f t="shared" si="319"/>
        <v>14.23074511107121</v>
      </c>
      <c r="Q1177" s="41">
        <v>9673</v>
      </c>
      <c r="R1177" s="57" t="s">
        <v>34</v>
      </c>
      <c r="S1177" s="46"/>
    </row>
    <row r="1178" spans="1:207" s="15" customFormat="1" ht="30" customHeight="1" x14ac:dyDescent="0.25">
      <c r="A1178" s="228">
        <v>920</v>
      </c>
      <c r="B1178" s="78" t="s">
        <v>513</v>
      </c>
      <c r="C1178" s="229">
        <v>1962</v>
      </c>
      <c r="D1178" s="229" t="s">
        <v>141</v>
      </c>
      <c r="E1178" s="229" t="s">
        <v>16</v>
      </c>
      <c r="F1178" s="26">
        <v>5</v>
      </c>
      <c r="G1178" s="26">
        <v>2</v>
      </c>
      <c r="H1178" s="39">
        <v>1738.9</v>
      </c>
      <c r="I1178" s="116">
        <v>135</v>
      </c>
      <c r="J1178" s="39">
        <v>1603.9</v>
      </c>
      <c r="K1178" s="231">
        <f t="shared" si="308"/>
        <v>5482973.9899999993</v>
      </c>
      <c r="L1178" s="187">
        <v>0</v>
      </c>
      <c r="M1178" s="187">
        <v>0</v>
      </c>
      <c r="N1178" s="187">
        <v>0</v>
      </c>
      <c r="O1178" s="39">
        <f>'[1]Прод. прилож (2)'!$D$312</f>
        <v>5482973.9899999993</v>
      </c>
      <c r="P1178" s="187">
        <f t="shared" si="319"/>
        <v>3153.1278336879632</v>
      </c>
      <c r="Q1178" s="41">
        <v>9673</v>
      </c>
      <c r="R1178" s="57" t="s">
        <v>33</v>
      </c>
      <c r="S1178" s="137"/>
    </row>
    <row r="1179" spans="1:207" s="15" customFormat="1" ht="30" customHeight="1" x14ac:dyDescent="0.25">
      <c r="A1179" s="198">
        <v>921</v>
      </c>
      <c r="B1179" s="79" t="s">
        <v>514</v>
      </c>
      <c r="C1179" s="47">
        <v>1964</v>
      </c>
      <c r="D1179" s="229" t="s">
        <v>141</v>
      </c>
      <c r="E1179" s="47" t="s">
        <v>16</v>
      </c>
      <c r="F1179" s="26">
        <v>5</v>
      </c>
      <c r="G1179" s="26">
        <v>3</v>
      </c>
      <c r="H1179" s="39">
        <v>5514.64</v>
      </c>
      <c r="I1179" s="116">
        <v>0</v>
      </c>
      <c r="J1179" s="39">
        <v>2974.73</v>
      </c>
      <c r="K1179" s="231">
        <f t="shared" si="308"/>
        <v>7817703.0099999998</v>
      </c>
      <c r="L1179" s="187">
        <v>0</v>
      </c>
      <c r="M1179" s="187">
        <v>0</v>
      </c>
      <c r="N1179" s="187">
        <v>0</v>
      </c>
      <c r="O1179" s="39">
        <f>'[1]Прод. прилож (2)'!$D$916</f>
        <v>7817703.0099999998</v>
      </c>
      <c r="P1179" s="187">
        <f t="shared" si="319"/>
        <v>1417.6270817315362</v>
      </c>
      <c r="Q1179" s="41">
        <v>9673</v>
      </c>
      <c r="R1179" s="57" t="s">
        <v>34</v>
      </c>
      <c r="S1179" s="46"/>
    </row>
    <row r="1180" spans="1:207" s="87" customFormat="1" ht="30" customHeight="1" x14ac:dyDescent="0.25">
      <c r="A1180" s="228">
        <v>922</v>
      </c>
      <c r="B1180" s="78" t="s">
        <v>1396</v>
      </c>
      <c r="C1180" s="184">
        <v>1985</v>
      </c>
      <c r="D1180" s="229" t="s">
        <v>141</v>
      </c>
      <c r="E1180" s="229" t="s">
        <v>16</v>
      </c>
      <c r="F1180" s="230">
        <v>9</v>
      </c>
      <c r="G1180" s="230">
        <v>6</v>
      </c>
      <c r="H1180" s="41">
        <v>17178.23</v>
      </c>
      <c r="I1180" s="122">
        <v>396.6</v>
      </c>
      <c r="J1180" s="39">
        <v>11609.36</v>
      </c>
      <c r="K1180" s="231">
        <f t="shared" ref="K1180" si="322">SUM(L1180:O1180)</f>
        <v>17766326.93</v>
      </c>
      <c r="L1180" s="187">
        <v>0</v>
      </c>
      <c r="M1180" s="187">
        <f>'[4]Прод. прилож (2)'!$D$1500</f>
        <v>17766326.93</v>
      </c>
      <c r="N1180" s="187">
        <v>0</v>
      </c>
      <c r="O1180" s="187">
        <v>0</v>
      </c>
      <c r="P1180" s="187">
        <f t="shared" si="319"/>
        <v>1034.235013153276</v>
      </c>
      <c r="Q1180" s="41">
        <v>9673</v>
      </c>
      <c r="R1180" s="277" t="s">
        <v>35</v>
      </c>
    </row>
    <row r="1181" spans="1:207" s="87" customFormat="1" ht="30" customHeight="1" x14ac:dyDescent="0.25">
      <c r="A1181" s="198">
        <v>923</v>
      </c>
      <c r="B1181" s="78" t="s">
        <v>1093</v>
      </c>
      <c r="C1181" s="184">
        <v>1959</v>
      </c>
      <c r="D1181" s="229" t="s">
        <v>141</v>
      </c>
      <c r="E1181" s="229" t="s">
        <v>16</v>
      </c>
      <c r="F1181" s="230">
        <v>3</v>
      </c>
      <c r="G1181" s="230">
        <v>2</v>
      </c>
      <c r="H1181" s="41">
        <v>2002.17</v>
      </c>
      <c r="I1181" s="122">
        <v>0</v>
      </c>
      <c r="J1181" s="39">
        <v>981.8</v>
      </c>
      <c r="K1181" s="231">
        <f t="shared" si="308"/>
        <v>4095655.24</v>
      </c>
      <c r="L1181" s="39">
        <v>0</v>
      </c>
      <c r="M1181" s="39">
        <v>0</v>
      </c>
      <c r="N1181" s="39">
        <v>0</v>
      </c>
      <c r="O1181" s="187">
        <f>'[1]Прод. прилож (2)'!$D$917</f>
        <v>4095655.24</v>
      </c>
      <c r="P1181" s="41">
        <f t="shared" ref="P1181" si="323">K1181/H1181</f>
        <v>2045.6081351733369</v>
      </c>
      <c r="Q1181" s="231">
        <v>9673</v>
      </c>
      <c r="R1181" s="277" t="s">
        <v>34</v>
      </c>
    </row>
    <row r="1182" spans="1:207" s="15" customFormat="1" ht="30" customHeight="1" x14ac:dyDescent="0.25">
      <c r="A1182" s="228">
        <v>924</v>
      </c>
      <c r="B1182" s="78" t="s">
        <v>515</v>
      </c>
      <c r="C1182" s="47">
        <v>1950</v>
      </c>
      <c r="D1182" s="229" t="s">
        <v>141</v>
      </c>
      <c r="E1182" s="47" t="s">
        <v>16</v>
      </c>
      <c r="F1182" s="26">
        <v>2</v>
      </c>
      <c r="G1182" s="26">
        <v>1</v>
      </c>
      <c r="H1182" s="39">
        <v>923.64</v>
      </c>
      <c r="I1182" s="116">
        <v>0</v>
      </c>
      <c r="J1182" s="39">
        <v>513.84</v>
      </c>
      <c r="K1182" s="231">
        <f t="shared" si="308"/>
        <v>2088282.44</v>
      </c>
      <c r="L1182" s="187">
        <v>0</v>
      </c>
      <c r="M1182" s="187">
        <v>0</v>
      </c>
      <c r="N1182" s="187">
        <v>0</v>
      </c>
      <c r="O1182" s="39">
        <f>'[1]Прод. прилож (2)'!$D$313</f>
        <v>2088282.44</v>
      </c>
      <c r="P1182" s="187">
        <f t="shared" si="319"/>
        <v>2260.9268113117664</v>
      </c>
      <c r="Q1182" s="41">
        <v>9673</v>
      </c>
      <c r="R1182" s="57" t="s">
        <v>33</v>
      </c>
      <c r="S1182" s="137"/>
    </row>
    <row r="1183" spans="1:207" s="15" customFormat="1" ht="30" customHeight="1" x14ac:dyDescent="0.25">
      <c r="A1183" s="329">
        <v>925</v>
      </c>
      <c r="B1183" s="327" t="s">
        <v>986</v>
      </c>
      <c r="C1183" s="313">
        <v>1951</v>
      </c>
      <c r="D1183" s="313" t="s">
        <v>141</v>
      </c>
      <c r="E1183" s="313" t="s">
        <v>16</v>
      </c>
      <c r="F1183" s="343">
        <v>2</v>
      </c>
      <c r="G1183" s="343">
        <v>3</v>
      </c>
      <c r="H1183" s="353">
        <v>1609.5</v>
      </c>
      <c r="I1183" s="361">
        <v>712.1</v>
      </c>
      <c r="J1183" s="319">
        <v>587.4</v>
      </c>
      <c r="K1183" s="41">
        <f t="shared" ref="K1183" si="324">SUM(L1183:O1183)</f>
        <v>4532084.58</v>
      </c>
      <c r="L1183" s="41">
        <v>0</v>
      </c>
      <c r="M1183" s="41">
        <v>0</v>
      </c>
      <c r="N1183" s="41">
        <v>0</v>
      </c>
      <c r="O1183" s="187">
        <f>'[1]Прод. прилож (2)'!$D$314</f>
        <v>4532084.58</v>
      </c>
      <c r="P1183" s="41">
        <f>O1183/H1183</f>
        <v>2815.8338490214351</v>
      </c>
      <c r="Q1183" s="41">
        <v>9673</v>
      </c>
      <c r="R1183" s="277" t="s">
        <v>33</v>
      </c>
      <c r="S1183" s="131"/>
      <c r="T1183" s="83"/>
      <c r="U1183" s="83"/>
      <c r="V1183" s="84"/>
      <c r="W1183" s="84"/>
      <c r="X1183" s="84"/>
      <c r="Y1183" s="84"/>
      <c r="Z1183" s="84"/>
      <c r="AA1183" s="84"/>
      <c r="AB1183" s="84"/>
      <c r="AC1183" s="84"/>
      <c r="AD1183" s="84"/>
      <c r="AE1183" s="84"/>
      <c r="AF1183" s="84"/>
      <c r="AG1183" s="84"/>
      <c r="AH1183" s="84"/>
      <c r="AI1183" s="84"/>
      <c r="AJ1183" s="84"/>
      <c r="AK1183" s="84"/>
      <c r="AL1183" s="84"/>
      <c r="AM1183" s="84"/>
      <c r="AN1183" s="84"/>
      <c r="AO1183" s="84"/>
      <c r="AP1183" s="84"/>
      <c r="AQ1183" s="84"/>
      <c r="AR1183" s="84"/>
      <c r="AS1183" s="84"/>
      <c r="AT1183" s="84"/>
      <c r="AU1183" s="84"/>
      <c r="AV1183" s="84"/>
      <c r="AW1183" s="84"/>
      <c r="AX1183" s="84"/>
      <c r="AY1183" s="84"/>
      <c r="AZ1183" s="84"/>
      <c r="BA1183" s="84"/>
      <c r="BB1183" s="84"/>
      <c r="BC1183" s="84"/>
      <c r="BD1183" s="84"/>
      <c r="BE1183" s="84"/>
      <c r="BF1183" s="84"/>
      <c r="BG1183" s="84"/>
      <c r="BH1183" s="84"/>
      <c r="BI1183" s="84"/>
      <c r="BJ1183" s="84"/>
      <c r="BK1183" s="84"/>
      <c r="BL1183" s="84"/>
      <c r="BM1183" s="84"/>
      <c r="BN1183" s="84"/>
      <c r="BO1183" s="84"/>
      <c r="BP1183" s="84"/>
      <c r="BQ1183" s="84"/>
      <c r="BR1183" s="84"/>
      <c r="BS1183" s="84"/>
      <c r="BT1183" s="84"/>
      <c r="BU1183" s="84"/>
      <c r="BV1183" s="84"/>
      <c r="BW1183" s="84"/>
      <c r="BX1183" s="84"/>
      <c r="BY1183" s="84"/>
      <c r="BZ1183" s="84"/>
      <c r="CA1183" s="84"/>
      <c r="CB1183" s="84"/>
      <c r="CC1183" s="84"/>
      <c r="CD1183" s="84"/>
      <c r="CE1183" s="84"/>
      <c r="CF1183" s="84"/>
      <c r="CG1183" s="84"/>
      <c r="CH1183" s="84"/>
      <c r="CI1183" s="84"/>
      <c r="CJ1183" s="84"/>
      <c r="CK1183" s="84"/>
      <c r="CL1183" s="84"/>
      <c r="CM1183" s="84"/>
      <c r="CN1183" s="84"/>
      <c r="CO1183" s="84"/>
      <c r="CP1183" s="84"/>
      <c r="CQ1183" s="84"/>
      <c r="CR1183" s="84"/>
      <c r="CS1183" s="84"/>
      <c r="CT1183" s="84"/>
      <c r="CU1183" s="84"/>
      <c r="CV1183" s="84"/>
      <c r="CW1183" s="84"/>
      <c r="CX1183" s="84"/>
      <c r="CY1183" s="84"/>
      <c r="CZ1183" s="84"/>
      <c r="DA1183" s="84"/>
      <c r="DB1183" s="84"/>
      <c r="DC1183" s="84"/>
      <c r="DD1183" s="84"/>
      <c r="DE1183" s="84"/>
      <c r="DF1183" s="84"/>
      <c r="DG1183" s="84"/>
      <c r="DH1183" s="84"/>
      <c r="DI1183" s="84"/>
      <c r="DJ1183" s="84"/>
      <c r="DK1183" s="84"/>
      <c r="DL1183" s="84"/>
      <c r="DM1183" s="84"/>
      <c r="DN1183" s="84"/>
      <c r="DO1183" s="84"/>
      <c r="DP1183" s="84"/>
      <c r="DQ1183" s="84"/>
      <c r="DR1183" s="84"/>
      <c r="DS1183" s="84"/>
      <c r="DT1183" s="84"/>
      <c r="DU1183" s="84"/>
      <c r="DV1183" s="84"/>
      <c r="DW1183" s="84"/>
      <c r="DX1183" s="84"/>
      <c r="DY1183" s="84"/>
      <c r="DZ1183" s="84"/>
      <c r="EA1183" s="84"/>
      <c r="EB1183" s="84"/>
      <c r="EC1183" s="84"/>
      <c r="ED1183" s="84"/>
      <c r="EE1183" s="84"/>
      <c r="EF1183" s="84"/>
      <c r="EG1183" s="84"/>
      <c r="EH1183" s="84"/>
      <c r="EI1183" s="84"/>
      <c r="EJ1183" s="84"/>
      <c r="EK1183" s="84"/>
      <c r="EL1183" s="84"/>
      <c r="EM1183" s="84"/>
      <c r="EN1183" s="84"/>
      <c r="EO1183" s="84"/>
      <c r="EP1183" s="84"/>
      <c r="EQ1183" s="84"/>
      <c r="ER1183" s="84"/>
      <c r="ES1183" s="84"/>
      <c r="ET1183" s="84"/>
      <c r="EU1183" s="84"/>
      <c r="EV1183" s="84"/>
      <c r="EW1183" s="84"/>
      <c r="EX1183" s="84"/>
      <c r="EY1183" s="84"/>
      <c r="EZ1183" s="84"/>
      <c r="FA1183" s="84"/>
      <c r="FB1183" s="84"/>
      <c r="FC1183" s="84"/>
      <c r="FD1183" s="84"/>
      <c r="FE1183" s="84"/>
      <c r="FF1183" s="84"/>
      <c r="FG1183" s="84"/>
      <c r="FH1183" s="84"/>
      <c r="FI1183" s="84"/>
      <c r="FJ1183" s="84"/>
      <c r="FK1183" s="84"/>
      <c r="FL1183" s="84"/>
      <c r="FM1183" s="84"/>
      <c r="FN1183" s="84"/>
      <c r="FO1183" s="84"/>
      <c r="FP1183" s="84"/>
      <c r="FQ1183" s="84"/>
      <c r="FR1183" s="84"/>
      <c r="FS1183" s="84"/>
      <c r="FT1183" s="84"/>
      <c r="FU1183" s="84"/>
      <c r="FV1183" s="84"/>
      <c r="FW1183" s="84"/>
      <c r="FX1183" s="84"/>
      <c r="FY1183" s="84"/>
      <c r="FZ1183" s="84"/>
      <c r="GA1183" s="84"/>
      <c r="GB1183" s="84"/>
      <c r="GC1183" s="84"/>
      <c r="GD1183" s="84"/>
      <c r="GE1183" s="84"/>
      <c r="GF1183" s="84"/>
      <c r="GG1183" s="84"/>
      <c r="GH1183" s="84"/>
      <c r="GI1183" s="84"/>
      <c r="GJ1183" s="84"/>
      <c r="GK1183" s="84"/>
      <c r="GL1183" s="84"/>
      <c r="GM1183" s="84"/>
      <c r="GN1183" s="84"/>
      <c r="GO1183" s="84"/>
      <c r="GP1183" s="84"/>
      <c r="GQ1183" s="84"/>
      <c r="GR1183" s="84"/>
      <c r="GS1183" s="84"/>
      <c r="GT1183" s="84"/>
      <c r="GU1183" s="84"/>
      <c r="GV1183" s="84"/>
      <c r="GW1183" s="84"/>
      <c r="GX1183" s="84"/>
      <c r="GY1183" s="84"/>
    </row>
    <row r="1184" spans="1:207" s="15" customFormat="1" ht="30" customHeight="1" x14ac:dyDescent="0.25">
      <c r="A1184" s="330"/>
      <c r="B1184" s="328"/>
      <c r="C1184" s="314"/>
      <c r="D1184" s="314"/>
      <c r="E1184" s="314"/>
      <c r="F1184" s="344"/>
      <c r="G1184" s="344"/>
      <c r="H1184" s="354"/>
      <c r="I1184" s="362"/>
      <c r="J1184" s="320"/>
      <c r="K1184" s="41">
        <f t="shared" si="308"/>
        <v>126898.37</v>
      </c>
      <c r="L1184" s="41">
        <v>0</v>
      </c>
      <c r="M1184" s="41">
        <v>0</v>
      </c>
      <c r="N1184" s="41">
        <v>0</v>
      </c>
      <c r="O1184" s="187">
        <f>'[1]Прод. прилож (2)'!$D$918</f>
        <v>126898.37</v>
      </c>
      <c r="P1184" s="41">
        <f>K1184/H1183</f>
        <v>78.84334886610749</v>
      </c>
      <c r="Q1184" s="41">
        <v>9673</v>
      </c>
      <c r="R1184" s="277" t="s">
        <v>34</v>
      </c>
      <c r="S1184" s="131"/>
      <c r="T1184" s="83"/>
      <c r="U1184" s="83"/>
      <c r="V1184" s="84"/>
      <c r="W1184" s="84"/>
      <c r="X1184" s="84"/>
      <c r="Y1184" s="84"/>
      <c r="Z1184" s="84"/>
      <c r="AA1184" s="84"/>
      <c r="AB1184" s="84"/>
      <c r="AC1184" s="84"/>
      <c r="AD1184" s="84"/>
      <c r="AE1184" s="84"/>
      <c r="AF1184" s="84"/>
      <c r="AG1184" s="84"/>
      <c r="AH1184" s="84"/>
      <c r="AI1184" s="84"/>
      <c r="AJ1184" s="84"/>
      <c r="AK1184" s="84"/>
      <c r="AL1184" s="84"/>
      <c r="AM1184" s="84"/>
      <c r="AN1184" s="84"/>
      <c r="AO1184" s="84"/>
      <c r="AP1184" s="84"/>
      <c r="AQ1184" s="84"/>
      <c r="AR1184" s="84"/>
      <c r="AS1184" s="84"/>
      <c r="AT1184" s="84"/>
      <c r="AU1184" s="84"/>
      <c r="AV1184" s="84"/>
      <c r="AW1184" s="84"/>
      <c r="AX1184" s="84"/>
      <c r="AY1184" s="84"/>
      <c r="AZ1184" s="84"/>
      <c r="BA1184" s="84"/>
      <c r="BB1184" s="84"/>
      <c r="BC1184" s="84"/>
      <c r="BD1184" s="84"/>
      <c r="BE1184" s="84"/>
      <c r="BF1184" s="84"/>
      <c r="BG1184" s="84"/>
      <c r="BH1184" s="84"/>
      <c r="BI1184" s="84"/>
      <c r="BJ1184" s="84"/>
      <c r="BK1184" s="84"/>
      <c r="BL1184" s="84"/>
      <c r="BM1184" s="84"/>
      <c r="BN1184" s="84"/>
      <c r="BO1184" s="84"/>
      <c r="BP1184" s="84"/>
      <c r="BQ1184" s="84"/>
      <c r="BR1184" s="84"/>
      <c r="BS1184" s="84"/>
      <c r="BT1184" s="84"/>
      <c r="BU1184" s="84"/>
      <c r="BV1184" s="84"/>
      <c r="BW1184" s="84"/>
      <c r="BX1184" s="84"/>
      <c r="BY1184" s="84"/>
      <c r="BZ1184" s="84"/>
      <c r="CA1184" s="84"/>
      <c r="CB1184" s="84"/>
      <c r="CC1184" s="84"/>
      <c r="CD1184" s="84"/>
      <c r="CE1184" s="84"/>
      <c r="CF1184" s="84"/>
      <c r="CG1184" s="84"/>
      <c r="CH1184" s="84"/>
      <c r="CI1184" s="84"/>
      <c r="CJ1184" s="84"/>
      <c r="CK1184" s="84"/>
      <c r="CL1184" s="84"/>
      <c r="CM1184" s="84"/>
      <c r="CN1184" s="84"/>
      <c r="CO1184" s="84"/>
      <c r="CP1184" s="84"/>
      <c r="CQ1184" s="84"/>
      <c r="CR1184" s="84"/>
      <c r="CS1184" s="84"/>
      <c r="CT1184" s="84"/>
      <c r="CU1184" s="84"/>
      <c r="CV1184" s="84"/>
      <c r="CW1184" s="84"/>
      <c r="CX1184" s="84"/>
      <c r="CY1184" s="84"/>
      <c r="CZ1184" s="84"/>
      <c r="DA1184" s="84"/>
      <c r="DB1184" s="84"/>
      <c r="DC1184" s="84"/>
      <c r="DD1184" s="84"/>
      <c r="DE1184" s="84"/>
      <c r="DF1184" s="84"/>
      <c r="DG1184" s="84"/>
      <c r="DH1184" s="84"/>
      <c r="DI1184" s="84"/>
      <c r="DJ1184" s="84"/>
      <c r="DK1184" s="84"/>
      <c r="DL1184" s="84"/>
      <c r="DM1184" s="84"/>
      <c r="DN1184" s="84"/>
      <c r="DO1184" s="84"/>
      <c r="DP1184" s="84"/>
      <c r="DQ1184" s="84"/>
      <c r="DR1184" s="84"/>
      <c r="DS1184" s="84"/>
      <c r="DT1184" s="84"/>
      <c r="DU1184" s="84"/>
      <c r="DV1184" s="84"/>
      <c r="DW1184" s="84"/>
      <c r="DX1184" s="84"/>
      <c r="DY1184" s="84"/>
      <c r="DZ1184" s="84"/>
      <c r="EA1184" s="84"/>
      <c r="EB1184" s="84"/>
      <c r="EC1184" s="84"/>
      <c r="ED1184" s="84"/>
      <c r="EE1184" s="84"/>
      <c r="EF1184" s="84"/>
      <c r="EG1184" s="84"/>
      <c r="EH1184" s="84"/>
      <c r="EI1184" s="84"/>
      <c r="EJ1184" s="84"/>
      <c r="EK1184" s="84"/>
      <c r="EL1184" s="84"/>
      <c r="EM1184" s="84"/>
      <c r="EN1184" s="84"/>
      <c r="EO1184" s="84"/>
      <c r="EP1184" s="84"/>
      <c r="EQ1184" s="84"/>
      <c r="ER1184" s="84"/>
      <c r="ES1184" s="84"/>
      <c r="ET1184" s="84"/>
      <c r="EU1184" s="84"/>
      <c r="EV1184" s="84"/>
      <c r="EW1184" s="84"/>
      <c r="EX1184" s="84"/>
      <c r="EY1184" s="84"/>
      <c r="EZ1184" s="84"/>
      <c r="FA1184" s="84"/>
      <c r="FB1184" s="84"/>
      <c r="FC1184" s="84"/>
      <c r="FD1184" s="84"/>
      <c r="FE1184" s="84"/>
      <c r="FF1184" s="84"/>
      <c r="FG1184" s="84"/>
      <c r="FH1184" s="84"/>
      <c r="FI1184" s="84"/>
      <c r="FJ1184" s="84"/>
      <c r="FK1184" s="84"/>
      <c r="FL1184" s="84"/>
      <c r="FM1184" s="84"/>
      <c r="FN1184" s="84"/>
      <c r="FO1184" s="84"/>
      <c r="FP1184" s="84"/>
      <c r="FQ1184" s="84"/>
      <c r="FR1184" s="84"/>
      <c r="FS1184" s="84"/>
      <c r="FT1184" s="84"/>
      <c r="FU1184" s="84"/>
      <c r="FV1184" s="84"/>
      <c r="FW1184" s="84"/>
      <c r="FX1184" s="84"/>
      <c r="FY1184" s="84"/>
      <c r="FZ1184" s="84"/>
      <c r="GA1184" s="84"/>
      <c r="GB1184" s="84"/>
      <c r="GC1184" s="84"/>
      <c r="GD1184" s="84"/>
      <c r="GE1184" s="84"/>
      <c r="GF1184" s="84"/>
      <c r="GG1184" s="84"/>
      <c r="GH1184" s="84"/>
      <c r="GI1184" s="84"/>
      <c r="GJ1184" s="84"/>
      <c r="GK1184" s="84"/>
      <c r="GL1184" s="84"/>
      <c r="GM1184" s="84"/>
      <c r="GN1184" s="84"/>
      <c r="GO1184" s="84"/>
      <c r="GP1184" s="84"/>
      <c r="GQ1184" s="84"/>
      <c r="GR1184" s="84"/>
      <c r="GS1184" s="84"/>
      <c r="GT1184" s="84"/>
      <c r="GU1184" s="84"/>
      <c r="GV1184" s="84"/>
      <c r="GW1184" s="84"/>
      <c r="GX1184" s="84"/>
      <c r="GY1184" s="84"/>
    </row>
    <row r="1185" spans="1:207" s="87" customFormat="1" ht="30" customHeight="1" x14ac:dyDescent="0.25">
      <c r="A1185" s="228">
        <v>926</v>
      </c>
      <c r="B1185" s="78" t="s">
        <v>516</v>
      </c>
      <c r="C1185" s="47">
        <v>1950</v>
      </c>
      <c r="D1185" s="229" t="s">
        <v>141</v>
      </c>
      <c r="E1185" s="229" t="s">
        <v>16</v>
      </c>
      <c r="F1185" s="26">
        <v>2</v>
      </c>
      <c r="G1185" s="26">
        <v>1</v>
      </c>
      <c r="H1185" s="39">
        <v>512.6</v>
      </c>
      <c r="I1185" s="116">
        <v>48.8</v>
      </c>
      <c r="J1185" s="39">
        <v>325.2</v>
      </c>
      <c r="K1185" s="231">
        <f t="shared" si="308"/>
        <v>2138070</v>
      </c>
      <c r="L1185" s="187">
        <v>0</v>
      </c>
      <c r="M1185" s="187">
        <v>0</v>
      </c>
      <c r="N1185" s="187">
        <v>0</v>
      </c>
      <c r="O1185" s="39">
        <f>'[1]Прод. прилож (2)'!$D$315</f>
        <v>2138070</v>
      </c>
      <c r="P1185" s="187">
        <f t="shared" ref="P1185:P1246" si="325">K1185/H1185</f>
        <v>4171.0300429184545</v>
      </c>
      <c r="Q1185" s="41">
        <v>9673</v>
      </c>
      <c r="R1185" s="57" t="s">
        <v>33</v>
      </c>
      <c r="S1185" s="127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  <c r="AX1185" s="15"/>
      <c r="AY1185" s="15"/>
      <c r="AZ1185" s="15"/>
      <c r="BA1185" s="15"/>
      <c r="BB1185" s="15"/>
      <c r="BC1185" s="15"/>
      <c r="BD1185" s="15"/>
      <c r="BE1185" s="15"/>
      <c r="BF1185" s="15"/>
      <c r="BG1185" s="15"/>
      <c r="BH1185" s="15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5"/>
      <c r="CU1185" s="15"/>
      <c r="CV1185" s="15"/>
      <c r="CW1185" s="15"/>
      <c r="CX1185" s="15"/>
      <c r="CY1185" s="15"/>
      <c r="CZ1185" s="15"/>
      <c r="DA1185" s="15"/>
      <c r="DB1185" s="15"/>
      <c r="DC1185" s="15"/>
      <c r="DD1185" s="15"/>
      <c r="DE1185" s="15"/>
      <c r="DF1185" s="15"/>
      <c r="DG1185" s="15"/>
      <c r="DH1185" s="15"/>
      <c r="DI1185" s="15"/>
      <c r="DJ1185" s="15"/>
      <c r="DK1185" s="15"/>
      <c r="DL1185" s="15"/>
      <c r="DM1185" s="15"/>
      <c r="DN1185" s="15"/>
      <c r="DO1185" s="15"/>
      <c r="DP1185" s="15"/>
      <c r="DQ1185" s="15"/>
      <c r="DR1185" s="15"/>
      <c r="DS1185" s="15"/>
      <c r="DT1185" s="15"/>
      <c r="DU1185" s="15"/>
      <c r="DV1185" s="15"/>
      <c r="DW1185" s="15"/>
      <c r="DX1185" s="15"/>
      <c r="DY1185" s="15"/>
      <c r="DZ1185" s="15"/>
      <c r="EA1185" s="15"/>
      <c r="EB1185" s="15"/>
      <c r="EC1185" s="15"/>
      <c r="ED1185" s="15"/>
      <c r="EE1185" s="15"/>
      <c r="EF1185" s="15"/>
      <c r="EG1185" s="15"/>
      <c r="EH1185" s="15"/>
      <c r="EI1185" s="15"/>
      <c r="EJ1185" s="15"/>
      <c r="EK1185" s="15"/>
      <c r="EL1185" s="15"/>
      <c r="EM1185" s="15"/>
      <c r="EN1185" s="15"/>
      <c r="EO1185" s="15"/>
      <c r="EP1185" s="15"/>
      <c r="EQ1185" s="15"/>
      <c r="ER1185" s="15"/>
      <c r="ES1185" s="15"/>
      <c r="ET1185" s="15"/>
      <c r="EU1185" s="15"/>
      <c r="EV1185" s="15"/>
      <c r="EW1185" s="15"/>
      <c r="EX1185" s="15"/>
      <c r="EY1185" s="15"/>
      <c r="EZ1185" s="15"/>
      <c r="FA1185" s="15"/>
      <c r="FB1185" s="15"/>
      <c r="FC1185" s="15"/>
      <c r="FD1185" s="15"/>
      <c r="FE1185" s="15"/>
      <c r="FF1185" s="15"/>
      <c r="FG1185" s="15"/>
      <c r="FH1185" s="15"/>
      <c r="FI1185" s="15"/>
      <c r="FJ1185" s="15"/>
      <c r="FK1185" s="15"/>
      <c r="FL1185" s="15"/>
      <c r="FM1185" s="15"/>
      <c r="FN1185" s="15"/>
      <c r="FO1185" s="15"/>
      <c r="FP1185" s="15"/>
      <c r="FQ1185" s="15"/>
      <c r="FR1185" s="15"/>
      <c r="FS1185" s="15"/>
      <c r="FT1185" s="15"/>
      <c r="FU1185" s="15"/>
      <c r="FV1185" s="15"/>
      <c r="FW1185" s="15"/>
      <c r="FX1185" s="15"/>
      <c r="FY1185" s="15"/>
      <c r="FZ1185" s="15"/>
      <c r="GA1185" s="15"/>
      <c r="GB1185" s="15"/>
      <c r="GC1185" s="15"/>
      <c r="GD1185" s="15"/>
      <c r="GE1185" s="15"/>
      <c r="GF1185" s="15"/>
      <c r="GG1185" s="15"/>
      <c r="GH1185" s="15"/>
      <c r="GI1185" s="15"/>
      <c r="GJ1185" s="15"/>
      <c r="GK1185" s="15"/>
      <c r="GL1185" s="15"/>
      <c r="GM1185" s="15"/>
      <c r="GN1185" s="15"/>
      <c r="GO1185" s="15"/>
      <c r="GP1185" s="15"/>
      <c r="GQ1185" s="15"/>
      <c r="GR1185" s="15"/>
      <c r="GS1185" s="15"/>
      <c r="GT1185" s="15"/>
      <c r="GU1185" s="15"/>
      <c r="GV1185" s="15"/>
      <c r="GW1185" s="15"/>
      <c r="GX1185" s="15"/>
      <c r="GY1185" s="15"/>
    </row>
    <row r="1186" spans="1:207" s="87" customFormat="1" ht="30" customHeight="1" x14ac:dyDescent="0.25">
      <c r="A1186" s="198">
        <v>927</v>
      </c>
      <c r="B1186" s="221" t="s">
        <v>1451</v>
      </c>
      <c r="C1186" s="239">
        <v>1986</v>
      </c>
      <c r="D1186" s="200" t="s">
        <v>141</v>
      </c>
      <c r="E1186" s="200" t="s">
        <v>18</v>
      </c>
      <c r="F1186" s="215">
        <v>9</v>
      </c>
      <c r="G1186" s="215">
        <v>3</v>
      </c>
      <c r="H1186" s="217">
        <v>8921.1</v>
      </c>
      <c r="I1186" s="213">
        <v>0</v>
      </c>
      <c r="J1186" s="217">
        <v>5839.86</v>
      </c>
      <c r="K1186" s="231">
        <f>SUBTOTAL(9,L1186:O1186)</f>
        <v>3900251</v>
      </c>
      <c r="L1186" s="187">
        <v>0</v>
      </c>
      <c r="M1186" s="187">
        <v>0</v>
      </c>
      <c r="N1186" s="187">
        <v>0</v>
      </c>
      <c r="O1186" s="39">
        <f>'[2]Прод. прилож (2)'!$D$1536</f>
        <v>3900251</v>
      </c>
      <c r="P1186" s="187">
        <f>K1186/H1186</f>
        <v>437.19395590229902</v>
      </c>
      <c r="Q1186" s="41">
        <v>9673</v>
      </c>
      <c r="R1186" s="57" t="s">
        <v>35</v>
      </c>
      <c r="S1186" s="127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5"/>
      <c r="CY1186" s="15"/>
      <c r="CZ1186" s="15"/>
      <c r="DA1186" s="15"/>
      <c r="DB1186" s="15"/>
      <c r="DC1186" s="15"/>
      <c r="DD1186" s="15"/>
      <c r="DE1186" s="15"/>
      <c r="DF1186" s="15"/>
      <c r="DG1186" s="15"/>
      <c r="DH1186" s="15"/>
      <c r="DI1186" s="15"/>
      <c r="DJ1186" s="15"/>
      <c r="DK1186" s="15"/>
      <c r="DL1186" s="15"/>
      <c r="DM1186" s="15"/>
      <c r="DN1186" s="15"/>
      <c r="DO1186" s="15"/>
      <c r="DP1186" s="15"/>
      <c r="DQ1186" s="15"/>
      <c r="DR1186" s="15"/>
      <c r="DS1186" s="15"/>
      <c r="DT1186" s="15"/>
      <c r="DU1186" s="15"/>
      <c r="DV1186" s="15"/>
      <c r="DW1186" s="15"/>
      <c r="DX1186" s="15"/>
      <c r="DY1186" s="15"/>
      <c r="DZ1186" s="15"/>
      <c r="EA1186" s="15"/>
      <c r="EB1186" s="15"/>
      <c r="EC1186" s="15"/>
      <c r="ED1186" s="15"/>
      <c r="EE1186" s="15"/>
      <c r="EF1186" s="15"/>
      <c r="EG1186" s="15"/>
      <c r="EH1186" s="15"/>
      <c r="EI1186" s="15"/>
      <c r="EJ1186" s="15"/>
      <c r="EK1186" s="15"/>
      <c r="EL1186" s="15"/>
      <c r="EM1186" s="15"/>
      <c r="EN1186" s="15"/>
      <c r="EO1186" s="15"/>
      <c r="EP1186" s="15"/>
      <c r="EQ1186" s="15"/>
      <c r="ER1186" s="15"/>
      <c r="ES1186" s="15"/>
      <c r="ET1186" s="15"/>
      <c r="EU1186" s="15"/>
      <c r="EV1186" s="15"/>
      <c r="EW1186" s="15"/>
      <c r="EX1186" s="15"/>
      <c r="EY1186" s="15"/>
      <c r="EZ1186" s="15"/>
      <c r="FA1186" s="15"/>
      <c r="FB1186" s="15"/>
      <c r="FC1186" s="15"/>
      <c r="FD1186" s="15"/>
      <c r="FE1186" s="15"/>
      <c r="FF1186" s="15"/>
      <c r="FG1186" s="15"/>
      <c r="FH1186" s="15"/>
      <c r="FI1186" s="15"/>
      <c r="FJ1186" s="15"/>
      <c r="FK1186" s="15"/>
      <c r="FL1186" s="15"/>
      <c r="FM1186" s="15"/>
      <c r="FN1186" s="15"/>
      <c r="FO1186" s="15"/>
      <c r="FP1186" s="15"/>
      <c r="FQ1186" s="15"/>
      <c r="FR1186" s="15"/>
      <c r="FS1186" s="15"/>
      <c r="FT1186" s="15"/>
      <c r="FU1186" s="15"/>
      <c r="FV1186" s="15"/>
      <c r="FW1186" s="15"/>
      <c r="FX1186" s="15"/>
      <c r="FY1186" s="15"/>
      <c r="FZ1186" s="15"/>
      <c r="GA1186" s="15"/>
      <c r="GB1186" s="15"/>
      <c r="GC1186" s="15"/>
      <c r="GD1186" s="15"/>
      <c r="GE1186" s="15"/>
      <c r="GF1186" s="15"/>
      <c r="GG1186" s="15"/>
      <c r="GH1186" s="15"/>
      <c r="GI1186" s="15"/>
      <c r="GJ1186" s="15"/>
      <c r="GK1186" s="15"/>
      <c r="GL1186" s="15"/>
      <c r="GM1186" s="15"/>
      <c r="GN1186" s="15"/>
      <c r="GO1186" s="15"/>
      <c r="GP1186" s="15"/>
      <c r="GQ1186" s="15"/>
      <c r="GR1186" s="15"/>
      <c r="GS1186" s="15"/>
      <c r="GT1186" s="15"/>
      <c r="GU1186" s="15"/>
      <c r="GV1186" s="15"/>
      <c r="GW1186" s="15"/>
      <c r="GX1186" s="15"/>
      <c r="GY1186" s="15"/>
    </row>
    <row r="1187" spans="1:207" s="15" customFormat="1" ht="30" customHeight="1" x14ac:dyDescent="0.25">
      <c r="A1187" s="329">
        <v>928</v>
      </c>
      <c r="B1187" s="327" t="s">
        <v>519</v>
      </c>
      <c r="C1187" s="315">
        <v>1963</v>
      </c>
      <c r="D1187" s="315" t="s">
        <v>141</v>
      </c>
      <c r="E1187" s="357" t="s">
        <v>16</v>
      </c>
      <c r="F1187" s="317">
        <v>5</v>
      </c>
      <c r="G1187" s="317">
        <v>3</v>
      </c>
      <c r="H1187" s="319">
        <v>4772.88</v>
      </c>
      <c r="I1187" s="311">
        <v>289.2</v>
      </c>
      <c r="J1187" s="319">
        <v>2168.8000000000002</v>
      </c>
      <c r="K1187" s="231">
        <f t="shared" si="308"/>
        <v>78657.649999999994</v>
      </c>
      <c r="L1187" s="187">
        <v>0</v>
      </c>
      <c r="M1187" s="187">
        <v>0</v>
      </c>
      <c r="N1187" s="187">
        <v>0</v>
      </c>
      <c r="O1187" s="39">
        <f>'[1]Прод. прилож (2)'!$D$919</f>
        <v>78657.649999999994</v>
      </c>
      <c r="P1187" s="187">
        <f t="shared" si="325"/>
        <v>16.480123112250883</v>
      </c>
      <c r="Q1187" s="41">
        <v>9673</v>
      </c>
      <c r="R1187" s="57" t="s">
        <v>34</v>
      </c>
    </row>
    <row r="1188" spans="1:207" s="15" customFormat="1" ht="30" customHeight="1" x14ac:dyDescent="0.25">
      <c r="A1188" s="330"/>
      <c r="B1188" s="328"/>
      <c r="C1188" s="316"/>
      <c r="D1188" s="316"/>
      <c r="E1188" s="358"/>
      <c r="F1188" s="318"/>
      <c r="G1188" s="318"/>
      <c r="H1188" s="320"/>
      <c r="I1188" s="312"/>
      <c r="J1188" s="320"/>
      <c r="K1188" s="231">
        <f t="shared" si="308"/>
        <v>6775303.75</v>
      </c>
      <c r="L1188" s="217">
        <v>0</v>
      </c>
      <c r="M1188" s="217">
        <v>0</v>
      </c>
      <c r="N1188" s="217">
        <v>0</v>
      </c>
      <c r="O1188" s="39">
        <f>'[2]Прод. прилож (2)'!$D$1537</f>
        <v>6775303.75</v>
      </c>
      <c r="P1188" s="187">
        <f>K1188/H1187</f>
        <v>1419.5420270360871</v>
      </c>
      <c r="Q1188" s="41">
        <v>9673</v>
      </c>
      <c r="R1188" s="57" t="s">
        <v>35</v>
      </c>
      <c r="S1188" s="46"/>
    </row>
    <row r="1189" spans="1:207" s="15" customFormat="1" ht="30" customHeight="1" x14ac:dyDescent="0.25">
      <c r="A1189" s="228">
        <v>929</v>
      </c>
      <c r="B1189" s="78" t="s">
        <v>520</v>
      </c>
      <c r="C1189" s="229">
        <v>1966</v>
      </c>
      <c r="D1189" s="229" t="s">
        <v>141</v>
      </c>
      <c r="E1189" s="229" t="s">
        <v>16</v>
      </c>
      <c r="F1189" s="184">
        <v>5</v>
      </c>
      <c r="G1189" s="184">
        <v>4</v>
      </c>
      <c r="H1189" s="39">
        <v>4304.13</v>
      </c>
      <c r="I1189" s="39">
        <v>640.29999999999995</v>
      </c>
      <c r="J1189" s="39">
        <v>2532.46</v>
      </c>
      <c r="K1189" s="231">
        <f t="shared" si="308"/>
        <v>91060.479999999996</v>
      </c>
      <c r="L1189" s="187">
        <v>0</v>
      </c>
      <c r="M1189" s="187">
        <v>0</v>
      </c>
      <c r="N1189" s="187">
        <v>0</v>
      </c>
      <c r="O1189" s="39">
        <f>'[2]Прод. прилож (2)'!$D$1538</f>
        <v>91060.479999999996</v>
      </c>
      <c r="P1189" s="187">
        <f t="shared" si="325"/>
        <v>21.156535699432869</v>
      </c>
      <c r="Q1189" s="41">
        <v>9673</v>
      </c>
      <c r="R1189" s="57" t="s">
        <v>35</v>
      </c>
      <c r="S1189" s="53"/>
      <c r="T1189" s="16"/>
    </row>
    <row r="1190" spans="1:207" s="15" customFormat="1" ht="30" customHeight="1" x14ac:dyDescent="0.25">
      <c r="A1190" s="228">
        <v>930</v>
      </c>
      <c r="B1190" s="78" t="s">
        <v>521</v>
      </c>
      <c r="C1190" s="229">
        <v>1962</v>
      </c>
      <c r="D1190" s="229" t="s">
        <v>141</v>
      </c>
      <c r="E1190" s="229" t="s">
        <v>18</v>
      </c>
      <c r="F1190" s="26">
        <v>4</v>
      </c>
      <c r="G1190" s="26">
        <v>4</v>
      </c>
      <c r="H1190" s="39">
        <v>4566.72</v>
      </c>
      <c r="I1190" s="116">
        <v>349.2</v>
      </c>
      <c r="J1190" s="39">
        <v>2172.56</v>
      </c>
      <c r="K1190" s="231">
        <f t="shared" si="308"/>
        <v>8398210</v>
      </c>
      <c r="L1190" s="187">
        <v>0</v>
      </c>
      <c r="M1190" s="187">
        <v>0</v>
      </c>
      <c r="N1190" s="187">
        <v>0</v>
      </c>
      <c r="O1190" s="39">
        <f>'[1]Прод. прилож (2)'!$D$316</f>
        <v>8398210</v>
      </c>
      <c r="P1190" s="187">
        <f t="shared" si="325"/>
        <v>1839.0026101884941</v>
      </c>
      <c r="Q1190" s="41">
        <v>9673</v>
      </c>
      <c r="R1190" s="57" t="s">
        <v>33</v>
      </c>
      <c r="S1190" s="137"/>
    </row>
    <row r="1191" spans="1:207" s="15" customFormat="1" ht="30" customHeight="1" x14ac:dyDescent="0.25">
      <c r="A1191" s="228">
        <v>931</v>
      </c>
      <c r="B1191" s="78" t="s">
        <v>522</v>
      </c>
      <c r="C1191" s="47">
        <v>1963</v>
      </c>
      <c r="D1191" s="229" t="s">
        <v>141</v>
      </c>
      <c r="E1191" s="47" t="s">
        <v>16</v>
      </c>
      <c r="F1191" s="26">
        <v>5</v>
      </c>
      <c r="G1191" s="26">
        <v>4</v>
      </c>
      <c r="H1191" s="39">
        <v>5220.18</v>
      </c>
      <c r="I1191" s="116">
        <v>261.3</v>
      </c>
      <c r="J1191" s="39">
        <v>3192.78</v>
      </c>
      <c r="K1191" s="231">
        <f t="shared" si="308"/>
        <v>8050828</v>
      </c>
      <c r="L1191" s="187">
        <v>0</v>
      </c>
      <c r="M1191" s="187">
        <v>0</v>
      </c>
      <c r="N1191" s="187">
        <v>0</v>
      </c>
      <c r="O1191" s="39">
        <f>'[2]Прод. прилож (2)'!$D$1539</f>
        <v>8050828</v>
      </c>
      <c r="P1191" s="187">
        <f t="shared" si="325"/>
        <v>1542.2510334892665</v>
      </c>
      <c r="Q1191" s="41">
        <v>9673</v>
      </c>
      <c r="R1191" s="57" t="s">
        <v>35</v>
      </c>
      <c r="S1191" s="46"/>
    </row>
    <row r="1192" spans="1:207" s="15" customFormat="1" ht="30" customHeight="1" x14ac:dyDescent="0.25">
      <c r="A1192" s="228">
        <v>932</v>
      </c>
      <c r="B1192" s="78" t="s">
        <v>523</v>
      </c>
      <c r="C1192" s="47">
        <v>1967</v>
      </c>
      <c r="D1192" s="229" t="s">
        <v>141</v>
      </c>
      <c r="E1192" s="229" t="s">
        <v>16</v>
      </c>
      <c r="F1192" s="184">
        <v>5</v>
      </c>
      <c r="G1192" s="184">
        <v>2</v>
      </c>
      <c r="H1192" s="39">
        <v>2452.9699999999998</v>
      </c>
      <c r="I1192" s="39">
        <v>0</v>
      </c>
      <c r="J1192" s="39">
        <v>1797.49</v>
      </c>
      <c r="K1192" s="231">
        <f t="shared" si="308"/>
        <v>52620.55</v>
      </c>
      <c r="L1192" s="187">
        <v>0</v>
      </c>
      <c r="M1192" s="187">
        <v>0</v>
      </c>
      <c r="N1192" s="187">
        <v>0</v>
      </c>
      <c r="O1192" s="39">
        <f>'[2]Прод. прилож (2)'!$D$1540</f>
        <v>52620.55</v>
      </c>
      <c r="P1192" s="187">
        <f t="shared" si="325"/>
        <v>21.45177071060796</v>
      </c>
      <c r="Q1192" s="41">
        <v>9673</v>
      </c>
      <c r="R1192" s="57" t="s">
        <v>35</v>
      </c>
    </row>
    <row r="1193" spans="1:207" s="87" customFormat="1" ht="30" customHeight="1" x14ac:dyDescent="0.25">
      <c r="A1193" s="228">
        <v>933</v>
      </c>
      <c r="B1193" s="221" t="s">
        <v>1452</v>
      </c>
      <c r="C1193" s="239" t="s">
        <v>1529</v>
      </c>
      <c r="D1193" s="200" t="s">
        <v>141</v>
      </c>
      <c r="E1193" s="200" t="s">
        <v>16</v>
      </c>
      <c r="F1193" s="215">
        <v>9</v>
      </c>
      <c r="G1193" s="215">
        <v>5</v>
      </c>
      <c r="H1193" s="217">
        <v>13176.05</v>
      </c>
      <c r="I1193" s="213">
        <v>0</v>
      </c>
      <c r="J1193" s="217">
        <v>9749.6</v>
      </c>
      <c r="K1193" s="231">
        <f t="shared" ref="K1193" si="326">SUM(L1193:O1193)</f>
        <v>4380501.4000000004</v>
      </c>
      <c r="L1193" s="187">
        <v>0</v>
      </c>
      <c r="M1193" s="187">
        <v>0</v>
      </c>
      <c r="N1193" s="187">
        <v>0</v>
      </c>
      <c r="O1193" s="39">
        <f>'[2]Прод. прилож (2)'!$D$1541</f>
        <v>4380501.4000000004</v>
      </c>
      <c r="P1193" s="187">
        <f t="shared" si="325"/>
        <v>332.45937894892631</v>
      </c>
      <c r="Q1193" s="41">
        <v>9673</v>
      </c>
      <c r="R1193" s="57" t="s">
        <v>35</v>
      </c>
      <c r="S1193" s="127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  <c r="AX1193" s="15"/>
      <c r="AY1193" s="15"/>
      <c r="AZ1193" s="15"/>
      <c r="BA1193" s="15"/>
      <c r="BB1193" s="15"/>
      <c r="BC1193" s="15"/>
      <c r="BD1193" s="15"/>
      <c r="BE1193" s="15"/>
      <c r="BF1193" s="15"/>
      <c r="BG1193" s="15"/>
      <c r="BH1193" s="15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5"/>
      <c r="CU1193" s="15"/>
      <c r="CV1193" s="15"/>
      <c r="CW1193" s="15"/>
      <c r="CX1193" s="15"/>
      <c r="CY1193" s="15"/>
      <c r="CZ1193" s="15"/>
      <c r="DA1193" s="15"/>
      <c r="DB1193" s="15"/>
      <c r="DC1193" s="15"/>
      <c r="DD1193" s="15"/>
      <c r="DE1193" s="15"/>
      <c r="DF1193" s="15"/>
      <c r="DG1193" s="15"/>
      <c r="DH1193" s="15"/>
      <c r="DI1193" s="15"/>
      <c r="DJ1193" s="15"/>
      <c r="DK1193" s="15"/>
      <c r="DL1193" s="15"/>
      <c r="DM1193" s="15"/>
      <c r="DN1193" s="15"/>
      <c r="DO1193" s="15"/>
      <c r="DP1193" s="15"/>
      <c r="DQ1193" s="15"/>
      <c r="DR1193" s="15"/>
      <c r="DS1193" s="15"/>
      <c r="DT1193" s="15"/>
      <c r="DU1193" s="15"/>
      <c r="DV1193" s="15"/>
      <c r="DW1193" s="15"/>
      <c r="DX1193" s="15"/>
      <c r="DY1193" s="15"/>
      <c r="DZ1193" s="15"/>
      <c r="EA1193" s="15"/>
      <c r="EB1193" s="15"/>
      <c r="EC1193" s="15"/>
      <c r="ED1193" s="15"/>
      <c r="EE1193" s="15"/>
      <c r="EF1193" s="15"/>
      <c r="EG1193" s="15"/>
      <c r="EH1193" s="15"/>
      <c r="EI1193" s="15"/>
      <c r="EJ1193" s="15"/>
      <c r="EK1193" s="15"/>
      <c r="EL1193" s="15"/>
      <c r="EM1193" s="15"/>
      <c r="EN1193" s="15"/>
      <c r="EO1193" s="15"/>
      <c r="EP1193" s="15"/>
      <c r="EQ1193" s="15"/>
      <c r="ER1193" s="15"/>
      <c r="ES1193" s="15"/>
      <c r="ET1193" s="15"/>
      <c r="EU1193" s="15"/>
      <c r="EV1193" s="15"/>
      <c r="EW1193" s="15"/>
      <c r="EX1193" s="15"/>
      <c r="EY1193" s="15"/>
      <c r="EZ1193" s="15"/>
      <c r="FA1193" s="15"/>
      <c r="FB1193" s="15"/>
      <c r="FC1193" s="15"/>
      <c r="FD1193" s="15"/>
      <c r="FE1193" s="15"/>
      <c r="FF1193" s="15"/>
      <c r="FG1193" s="15"/>
      <c r="FH1193" s="15"/>
      <c r="FI1193" s="15"/>
      <c r="FJ1193" s="15"/>
      <c r="FK1193" s="15"/>
      <c r="FL1193" s="15"/>
      <c r="FM1193" s="15"/>
      <c r="FN1193" s="15"/>
      <c r="FO1193" s="15"/>
      <c r="FP1193" s="15"/>
      <c r="FQ1193" s="15"/>
      <c r="FR1193" s="15"/>
      <c r="FS1193" s="15"/>
      <c r="FT1193" s="15"/>
      <c r="FU1193" s="15"/>
      <c r="FV1193" s="15"/>
      <c r="FW1193" s="15"/>
      <c r="FX1193" s="15"/>
      <c r="FY1193" s="15"/>
      <c r="FZ1193" s="15"/>
      <c r="GA1193" s="15"/>
      <c r="GB1193" s="15"/>
      <c r="GC1193" s="15"/>
      <c r="GD1193" s="15"/>
      <c r="GE1193" s="15"/>
      <c r="GF1193" s="15"/>
      <c r="GG1193" s="15"/>
      <c r="GH1193" s="15"/>
      <c r="GI1193" s="15"/>
      <c r="GJ1193" s="15"/>
      <c r="GK1193" s="15"/>
      <c r="GL1193" s="15"/>
      <c r="GM1193" s="15"/>
      <c r="GN1193" s="15"/>
      <c r="GO1193" s="15"/>
      <c r="GP1193" s="15"/>
      <c r="GQ1193" s="15"/>
      <c r="GR1193" s="15"/>
      <c r="GS1193" s="15"/>
      <c r="GT1193" s="15"/>
      <c r="GU1193" s="15"/>
      <c r="GV1193" s="15"/>
      <c r="GW1193" s="15"/>
      <c r="GX1193" s="15"/>
      <c r="GY1193" s="15"/>
    </row>
    <row r="1194" spans="1:207" s="15" customFormat="1" ht="30" customHeight="1" x14ac:dyDescent="0.25">
      <c r="A1194" s="228">
        <v>934</v>
      </c>
      <c r="B1194" s="78" t="s">
        <v>524</v>
      </c>
      <c r="C1194" s="229">
        <v>1963</v>
      </c>
      <c r="D1194" s="229" t="s">
        <v>141</v>
      </c>
      <c r="E1194" s="47" t="s">
        <v>16</v>
      </c>
      <c r="F1194" s="26">
        <v>5</v>
      </c>
      <c r="G1194" s="26">
        <v>4</v>
      </c>
      <c r="H1194" s="39">
        <v>4139.05</v>
      </c>
      <c r="I1194" s="116">
        <v>589.79999999999995</v>
      </c>
      <c r="J1194" s="39">
        <v>2541.0500000000002</v>
      </c>
      <c r="K1194" s="231">
        <f t="shared" si="308"/>
        <v>98092.46</v>
      </c>
      <c r="L1194" s="187">
        <v>0</v>
      </c>
      <c r="M1194" s="187">
        <v>0</v>
      </c>
      <c r="N1194" s="187">
        <v>0</v>
      </c>
      <c r="O1194" s="39">
        <f>'[1]Прод. прилож (2)'!$D$920</f>
        <v>98092.46</v>
      </c>
      <c r="P1194" s="187">
        <f t="shared" si="325"/>
        <v>23.699269155965741</v>
      </c>
      <c r="Q1194" s="41">
        <v>9673</v>
      </c>
      <c r="R1194" s="57" t="s">
        <v>34</v>
      </c>
      <c r="S1194" s="46"/>
    </row>
    <row r="1195" spans="1:207" s="15" customFormat="1" ht="30" customHeight="1" x14ac:dyDescent="0.25">
      <c r="A1195" s="329">
        <v>935</v>
      </c>
      <c r="B1195" s="327" t="s">
        <v>716</v>
      </c>
      <c r="C1195" s="315">
        <v>1983</v>
      </c>
      <c r="D1195" s="315" t="s">
        <v>141</v>
      </c>
      <c r="E1195" s="357" t="s">
        <v>16</v>
      </c>
      <c r="F1195" s="317">
        <v>9</v>
      </c>
      <c r="G1195" s="317">
        <v>4</v>
      </c>
      <c r="H1195" s="319">
        <v>11378.5</v>
      </c>
      <c r="I1195" s="311">
        <v>0</v>
      </c>
      <c r="J1195" s="335">
        <v>7734.18</v>
      </c>
      <c r="K1195" s="231">
        <f t="shared" ref="K1195" si="327">SUM(L1195:O1195)</f>
        <v>6369489.79</v>
      </c>
      <c r="L1195" s="187">
        <v>0</v>
      </c>
      <c r="M1195" s="187">
        <v>0</v>
      </c>
      <c r="N1195" s="187">
        <v>0</v>
      </c>
      <c r="O1195" s="39">
        <f>'[1]Прод. прилож (2)'!$D$317</f>
        <v>6369489.79</v>
      </c>
      <c r="P1195" s="187">
        <f t="shared" ref="P1195" si="328">K1195/H1195</f>
        <v>559.78290547963263</v>
      </c>
      <c r="Q1195" s="41">
        <v>9673</v>
      </c>
      <c r="R1195" s="57" t="s">
        <v>33</v>
      </c>
      <c r="S1195" s="137"/>
    </row>
    <row r="1196" spans="1:207" s="15" customFormat="1" ht="30" customHeight="1" x14ac:dyDescent="0.25">
      <c r="A1196" s="330"/>
      <c r="B1196" s="328"/>
      <c r="C1196" s="316"/>
      <c r="D1196" s="316"/>
      <c r="E1196" s="358"/>
      <c r="F1196" s="318"/>
      <c r="G1196" s="318"/>
      <c r="H1196" s="320"/>
      <c r="I1196" s="312"/>
      <c r="J1196" s="334"/>
      <c r="K1196" s="231">
        <f t="shared" si="308"/>
        <v>14124493.529999999</v>
      </c>
      <c r="L1196" s="187">
        <v>0</v>
      </c>
      <c r="M1196" s="187">
        <v>0</v>
      </c>
      <c r="N1196" s="187">
        <v>0</v>
      </c>
      <c r="O1196" s="39">
        <f>'[1]Прод. прилож (2)'!$D$921</f>
        <v>14124493.529999999</v>
      </c>
      <c r="P1196" s="187">
        <f>O1196/H1195</f>
        <v>1241.331768686558</v>
      </c>
      <c r="Q1196" s="41">
        <v>9673</v>
      </c>
      <c r="R1196" s="57" t="s">
        <v>34</v>
      </c>
      <c r="S1196" s="46"/>
    </row>
    <row r="1197" spans="1:207" s="15" customFormat="1" ht="30" customHeight="1" x14ac:dyDescent="0.25">
      <c r="A1197" s="228">
        <v>936</v>
      </c>
      <c r="B1197" s="78" t="s">
        <v>525</v>
      </c>
      <c r="C1197" s="47">
        <v>1962</v>
      </c>
      <c r="D1197" s="229" t="s">
        <v>141</v>
      </c>
      <c r="E1197" s="229" t="s">
        <v>18</v>
      </c>
      <c r="F1197" s="26">
        <v>4</v>
      </c>
      <c r="G1197" s="26">
        <v>4</v>
      </c>
      <c r="H1197" s="39">
        <v>3332.64</v>
      </c>
      <c r="I1197" s="116">
        <v>357.6</v>
      </c>
      <c r="J1197" s="279">
        <v>2092.4</v>
      </c>
      <c r="K1197" s="231">
        <f t="shared" si="308"/>
        <v>8197175</v>
      </c>
      <c r="L1197" s="187">
        <v>0</v>
      </c>
      <c r="M1197" s="187">
        <v>0</v>
      </c>
      <c r="N1197" s="187">
        <v>0</v>
      </c>
      <c r="O1197" s="39">
        <f>'[1]Прод. прилож (2)'!$D$318</f>
        <v>8197175</v>
      </c>
      <c r="P1197" s="187">
        <f t="shared" si="325"/>
        <v>2459.6641101349082</v>
      </c>
      <c r="Q1197" s="41">
        <v>9673</v>
      </c>
      <c r="R1197" s="57" t="s">
        <v>33</v>
      </c>
      <c r="S1197" s="137"/>
    </row>
    <row r="1198" spans="1:207" s="113" customFormat="1" ht="30" customHeight="1" x14ac:dyDescent="0.25">
      <c r="A1198" s="228">
        <v>937</v>
      </c>
      <c r="B1198" s="78" t="s">
        <v>526</v>
      </c>
      <c r="C1198" s="47">
        <v>1963</v>
      </c>
      <c r="D1198" s="229" t="s">
        <v>141</v>
      </c>
      <c r="E1198" s="47" t="s">
        <v>16</v>
      </c>
      <c r="F1198" s="26">
        <v>5</v>
      </c>
      <c r="G1198" s="26">
        <v>4</v>
      </c>
      <c r="H1198" s="39">
        <v>5120.2700000000004</v>
      </c>
      <c r="I1198" s="116">
        <v>30.4</v>
      </c>
      <c r="J1198" s="279">
        <v>3182.79</v>
      </c>
      <c r="K1198" s="231">
        <f t="shared" si="308"/>
        <v>20516071.900000002</v>
      </c>
      <c r="L1198" s="187">
        <v>0</v>
      </c>
      <c r="M1198" s="187">
        <v>0</v>
      </c>
      <c r="N1198" s="187">
        <v>0</v>
      </c>
      <c r="O1198" s="39">
        <f>'[1]Прод. прилож (2)'!$D$319</f>
        <v>20516071.900000002</v>
      </c>
      <c r="P1198" s="187">
        <f t="shared" si="325"/>
        <v>4006.8339950822906</v>
      </c>
      <c r="Q1198" s="41">
        <v>9673</v>
      </c>
      <c r="R1198" s="57" t="s">
        <v>33</v>
      </c>
      <c r="S1198" s="137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  <c r="AX1198" s="15"/>
      <c r="AY1198" s="15"/>
      <c r="AZ1198" s="15"/>
      <c r="BA1198" s="15"/>
      <c r="BB1198" s="15"/>
      <c r="BC1198" s="15"/>
      <c r="BD1198" s="15"/>
      <c r="BE1198" s="15"/>
      <c r="BF1198" s="15"/>
      <c r="BG1198" s="15"/>
      <c r="BH1198" s="15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5"/>
      <c r="CU1198" s="15"/>
      <c r="CV1198" s="15"/>
      <c r="CW1198" s="15"/>
      <c r="CX1198" s="15"/>
      <c r="CY1198" s="15"/>
      <c r="CZ1198" s="15"/>
      <c r="DA1198" s="15"/>
      <c r="DB1198" s="15"/>
      <c r="DC1198" s="15"/>
      <c r="DD1198" s="15"/>
      <c r="DE1198" s="15"/>
      <c r="DF1198" s="15"/>
      <c r="DG1198" s="15"/>
      <c r="DH1198" s="15"/>
      <c r="DI1198" s="15"/>
      <c r="DJ1198" s="15"/>
      <c r="DK1198" s="15"/>
      <c r="DL1198" s="15"/>
      <c r="DM1198" s="15"/>
      <c r="DN1198" s="15"/>
      <c r="DO1198" s="15"/>
      <c r="DP1198" s="15"/>
      <c r="DQ1198" s="15"/>
      <c r="DR1198" s="15"/>
      <c r="DS1198" s="15"/>
      <c r="DT1198" s="15"/>
      <c r="DU1198" s="15"/>
      <c r="DV1198" s="15"/>
      <c r="DW1198" s="15"/>
      <c r="DX1198" s="15"/>
      <c r="DY1198" s="15"/>
      <c r="DZ1198" s="15"/>
      <c r="EA1198" s="15"/>
      <c r="EB1198" s="15"/>
      <c r="EC1198" s="15"/>
      <c r="ED1198" s="15"/>
      <c r="EE1198" s="15"/>
      <c r="EF1198" s="15"/>
      <c r="EG1198" s="15"/>
      <c r="EH1198" s="15"/>
      <c r="EI1198" s="15"/>
      <c r="EJ1198" s="15"/>
      <c r="EK1198" s="15"/>
      <c r="EL1198" s="15"/>
      <c r="EM1198" s="15"/>
      <c r="EN1198" s="15"/>
      <c r="EO1198" s="15"/>
      <c r="EP1198" s="15"/>
      <c r="EQ1198" s="15"/>
      <c r="ER1198" s="15"/>
      <c r="ES1198" s="15"/>
      <c r="ET1198" s="15"/>
      <c r="EU1198" s="15"/>
      <c r="EV1198" s="15"/>
      <c r="EW1198" s="15"/>
      <c r="EX1198" s="15"/>
      <c r="EY1198" s="15"/>
      <c r="EZ1198" s="15"/>
      <c r="FA1198" s="15"/>
      <c r="FB1198" s="15"/>
      <c r="FC1198" s="15"/>
      <c r="FD1198" s="15"/>
      <c r="FE1198" s="15"/>
      <c r="FF1198" s="15"/>
      <c r="FG1198" s="15"/>
      <c r="FH1198" s="15"/>
      <c r="FI1198" s="15"/>
      <c r="FJ1198" s="15"/>
      <c r="FK1198" s="15"/>
      <c r="FL1198" s="15"/>
      <c r="FM1198" s="15"/>
      <c r="FN1198" s="15"/>
      <c r="FO1198" s="15"/>
      <c r="FP1198" s="15"/>
      <c r="FQ1198" s="15"/>
      <c r="FR1198" s="15"/>
      <c r="FS1198" s="15"/>
      <c r="FT1198" s="15"/>
      <c r="FU1198" s="15"/>
      <c r="FV1198" s="15"/>
      <c r="FW1198" s="15"/>
      <c r="FX1198" s="15"/>
      <c r="FY1198" s="15"/>
      <c r="FZ1198" s="15"/>
      <c r="GA1198" s="15"/>
      <c r="GB1198" s="15"/>
      <c r="GC1198" s="15"/>
      <c r="GD1198" s="15"/>
      <c r="GE1198" s="15"/>
      <c r="GF1198" s="15"/>
      <c r="GG1198" s="15"/>
      <c r="GH1198" s="15"/>
      <c r="GI1198" s="15"/>
      <c r="GJ1198" s="15"/>
      <c r="GK1198" s="15"/>
      <c r="GL1198" s="15"/>
      <c r="GM1198" s="15"/>
      <c r="GN1198" s="15"/>
      <c r="GO1198" s="15"/>
      <c r="GP1198" s="15"/>
      <c r="GQ1198" s="15"/>
      <c r="GR1198" s="15"/>
      <c r="GS1198" s="15"/>
      <c r="GT1198" s="15"/>
      <c r="GU1198" s="15"/>
      <c r="GV1198" s="15"/>
      <c r="GW1198" s="15"/>
      <c r="GX1198" s="15"/>
      <c r="GY1198" s="15"/>
    </row>
    <row r="1199" spans="1:207" s="15" customFormat="1" ht="30" customHeight="1" x14ac:dyDescent="0.25">
      <c r="A1199" s="228">
        <v>938</v>
      </c>
      <c r="B1199" s="78" t="s">
        <v>517</v>
      </c>
      <c r="C1199" s="50">
        <v>1960</v>
      </c>
      <c r="D1199" s="184">
        <v>2020</v>
      </c>
      <c r="E1199" s="47" t="s">
        <v>16</v>
      </c>
      <c r="F1199" s="26">
        <v>5</v>
      </c>
      <c r="G1199" s="26">
        <v>4</v>
      </c>
      <c r="H1199" s="39">
        <v>4166</v>
      </c>
      <c r="I1199" s="279">
        <v>1147.7</v>
      </c>
      <c r="J1199" s="279">
        <v>2596.6</v>
      </c>
      <c r="K1199" s="231">
        <f t="shared" si="308"/>
        <v>1120476.72</v>
      </c>
      <c r="L1199" s="187">
        <v>0</v>
      </c>
      <c r="M1199" s="187">
        <v>0</v>
      </c>
      <c r="N1199" s="187">
        <v>0</v>
      </c>
      <c r="O1199" s="39">
        <f>'[1]Прод. прилож (2)'!$D$320</f>
        <v>1120476.72</v>
      </c>
      <c r="P1199" s="187">
        <f t="shared" si="325"/>
        <v>268.95744599135861</v>
      </c>
      <c r="Q1199" s="41">
        <v>9673</v>
      </c>
      <c r="R1199" s="57" t="s">
        <v>33</v>
      </c>
      <c r="S1199" s="127"/>
    </row>
    <row r="1200" spans="1:207" s="15" customFormat="1" ht="30" customHeight="1" x14ac:dyDescent="0.25">
      <c r="A1200" s="329">
        <v>939</v>
      </c>
      <c r="B1200" s="327" t="s">
        <v>527</v>
      </c>
      <c r="C1200" s="357">
        <v>1962</v>
      </c>
      <c r="D1200" s="315" t="s">
        <v>141</v>
      </c>
      <c r="E1200" s="315" t="s">
        <v>18</v>
      </c>
      <c r="F1200" s="317">
        <v>5</v>
      </c>
      <c r="G1200" s="317">
        <v>4</v>
      </c>
      <c r="H1200" s="319">
        <v>3825.34</v>
      </c>
      <c r="I1200" s="311">
        <v>659.1</v>
      </c>
      <c r="J1200" s="335">
        <v>2870.24</v>
      </c>
      <c r="K1200" s="231">
        <f t="shared" si="308"/>
        <v>4508868.18</v>
      </c>
      <c r="L1200" s="187">
        <v>0</v>
      </c>
      <c r="M1200" s="187">
        <v>0</v>
      </c>
      <c r="N1200" s="187">
        <v>0</v>
      </c>
      <c r="O1200" s="39">
        <f>'[1]Прод. прилож (2)'!$D$321</f>
        <v>4508868.18</v>
      </c>
      <c r="P1200" s="187">
        <f t="shared" si="325"/>
        <v>1178.6842947293574</v>
      </c>
      <c r="Q1200" s="41">
        <v>9673</v>
      </c>
      <c r="R1200" s="57" t="s">
        <v>33</v>
      </c>
      <c r="S1200" s="137"/>
    </row>
    <row r="1201" spans="1:21" s="15" customFormat="1" ht="30" customHeight="1" x14ac:dyDescent="0.25">
      <c r="A1201" s="330"/>
      <c r="B1201" s="328"/>
      <c r="C1201" s="358"/>
      <c r="D1201" s="316"/>
      <c r="E1201" s="316"/>
      <c r="F1201" s="318"/>
      <c r="G1201" s="318"/>
      <c r="H1201" s="320"/>
      <c r="I1201" s="312"/>
      <c r="J1201" s="334"/>
      <c r="K1201" s="231">
        <f t="shared" si="308"/>
        <v>8541242.6799999997</v>
      </c>
      <c r="L1201" s="217">
        <v>0</v>
      </c>
      <c r="M1201" s="217">
        <v>0</v>
      </c>
      <c r="N1201" s="217">
        <v>0</v>
      </c>
      <c r="O1201" s="39">
        <f>'[2]Прод. прилож (2)'!$D$1542</f>
        <v>8541242.6799999997</v>
      </c>
      <c r="P1201" s="187">
        <f>K1201/H1200</f>
        <v>2232.8061505643941</v>
      </c>
      <c r="Q1201" s="41">
        <v>9673</v>
      </c>
      <c r="R1201" s="57" t="s">
        <v>35</v>
      </c>
      <c r="S1201" s="137"/>
    </row>
    <row r="1202" spans="1:21" s="15" customFormat="1" ht="30" customHeight="1" x14ac:dyDescent="0.25">
      <c r="A1202" s="329">
        <v>940</v>
      </c>
      <c r="B1202" s="327" t="s">
        <v>528</v>
      </c>
      <c r="C1202" s="357">
        <v>1962</v>
      </c>
      <c r="D1202" s="315" t="s">
        <v>141</v>
      </c>
      <c r="E1202" s="315" t="s">
        <v>18</v>
      </c>
      <c r="F1202" s="317">
        <v>5</v>
      </c>
      <c r="G1202" s="317">
        <v>4</v>
      </c>
      <c r="H1202" s="319">
        <v>3735.99</v>
      </c>
      <c r="I1202" s="311">
        <v>554.29999999999995</v>
      </c>
      <c r="J1202" s="335">
        <v>2890.69</v>
      </c>
      <c r="K1202" s="231">
        <f t="shared" si="308"/>
        <v>4694716.13</v>
      </c>
      <c r="L1202" s="187">
        <v>0</v>
      </c>
      <c r="M1202" s="187">
        <v>0</v>
      </c>
      <c r="N1202" s="187">
        <v>0</v>
      </c>
      <c r="O1202" s="39">
        <f>'[1]Прод. прилож (2)'!$D$322</f>
        <v>4694716.13</v>
      </c>
      <c r="P1202" s="187">
        <f t="shared" si="325"/>
        <v>1256.6190300295236</v>
      </c>
      <c r="Q1202" s="41">
        <v>9673</v>
      </c>
      <c r="R1202" s="57" t="s">
        <v>33</v>
      </c>
      <c r="S1202" s="137"/>
    </row>
    <row r="1203" spans="1:21" s="15" customFormat="1" ht="30" customHeight="1" x14ac:dyDescent="0.25">
      <c r="A1203" s="330"/>
      <c r="B1203" s="328"/>
      <c r="C1203" s="358"/>
      <c r="D1203" s="316"/>
      <c r="E1203" s="316"/>
      <c r="F1203" s="318"/>
      <c r="G1203" s="318"/>
      <c r="H1203" s="320"/>
      <c r="I1203" s="312"/>
      <c r="J1203" s="334"/>
      <c r="K1203" s="231">
        <f t="shared" si="308"/>
        <v>7934790.0499999998</v>
      </c>
      <c r="L1203" s="217">
        <v>0</v>
      </c>
      <c r="M1203" s="217">
        <v>0</v>
      </c>
      <c r="N1203" s="217">
        <v>0</v>
      </c>
      <c r="O1203" s="39">
        <f>'[2]Прод. прилож (2)'!$D$1543</f>
        <v>7934790.0499999998</v>
      </c>
      <c r="P1203" s="187">
        <f>K1203/H1202</f>
        <v>2123.8788246221216</v>
      </c>
      <c r="Q1203" s="41">
        <v>9673</v>
      </c>
      <c r="R1203" s="57" t="s">
        <v>35</v>
      </c>
      <c r="S1203" s="137"/>
    </row>
    <row r="1204" spans="1:21" s="15" customFormat="1" ht="30" customHeight="1" x14ac:dyDescent="0.25">
      <c r="A1204" s="228">
        <v>941</v>
      </c>
      <c r="B1204" s="78" t="s">
        <v>529</v>
      </c>
      <c r="C1204" s="47">
        <v>1965</v>
      </c>
      <c r="D1204" s="229" t="s">
        <v>141</v>
      </c>
      <c r="E1204" s="47" t="s">
        <v>16</v>
      </c>
      <c r="F1204" s="184">
        <v>5</v>
      </c>
      <c r="G1204" s="184">
        <v>4</v>
      </c>
      <c r="H1204" s="39">
        <v>4936.76</v>
      </c>
      <c r="I1204" s="39">
        <v>289</v>
      </c>
      <c r="J1204" s="279">
        <v>2651.86</v>
      </c>
      <c r="K1204" s="231">
        <f t="shared" si="308"/>
        <v>93730.79</v>
      </c>
      <c r="L1204" s="187">
        <v>0</v>
      </c>
      <c r="M1204" s="187">
        <v>0</v>
      </c>
      <c r="N1204" s="187">
        <v>0</v>
      </c>
      <c r="O1204" s="39">
        <f>'[2]Прод. прилож (2)'!$D$1544</f>
        <v>93730.79</v>
      </c>
      <c r="P1204" s="187">
        <f t="shared" si="325"/>
        <v>18.986296680413872</v>
      </c>
      <c r="Q1204" s="41">
        <v>9673</v>
      </c>
      <c r="R1204" s="57" t="s">
        <v>35</v>
      </c>
      <c r="S1204" s="53"/>
      <c r="T1204" s="16"/>
    </row>
    <row r="1205" spans="1:21" s="113" customFormat="1" ht="30" customHeight="1" x14ac:dyDescent="0.25">
      <c r="A1205" s="228">
        <v>942</v>
      </c>
      <c r="B1205" s="78" t="s">
        <v>1164</v>
      </c>
      <c r="C1205" s="47">
        <v>1977</v>
      </c>
      <c r="D1205" s="229" t="s">
        <v>141</v>
      </c>
      <c r="E1205" s="47" t="s">
        <v>16</v>
      </c>
      <c r="F1205" s="26">
        <v>9</v>
      </c>
      <c r="G1205" s="26">
        <v>2</v>
      </c>
      <c r="H1205" s="39">
        <v>4821.9399999999996</v>
      </c>
      <c r="I1205" s="116">
        <v>0</v>
      </c>
      <c r="J1205" s="279">
        <v>4821.9399999999996</v>
      </c>
      <c r="K1205" s="231">
        <f t="shared" ref="K1205" si="329">SUM(L1205:O1205)</f>
        <v>7160269.1400000006</v>
      </c>
      <c r="L1205" s="187">
        <v>0</v>
      </c>
      <c r="M1205" s="187">
        <v>0</v>
      </c>
      <c r="N1205" s="187">
        <v>0</v>
      </c>
      <c r="O1205" s="39">
        <f>'[1]Прод. прилож (2)'!$D$922</f>
        <v>7160269.1400000006</v>
      </c>
      <c r="P1205" s="187">
        <f t="shared" ref="P1205" si="330">K1205/H1205</f>
        <v>1484.9353455248306</v>
      </c>
      <c r="Q1205" s="41">
        <v>9673</v>
      </c>
      <c r="R1205" s="57" t="s">
        <v>34</v>
      </c>
      <c r="S1205" s="46"/>
      <c r="T1205" s="15"/>
      <c r="U1205" s="15"/>
    </row>
    <row r="1206" spans="1:21" s="113" customFormat="1" ht="30" customHeight="1" x14ac:dyDescent="0.25">
      <c r="A1206" s="228">
        <v>943</v>
      </c>
      <c r="B1206" s="78" t="s">
        <v>1165</v>
      </c>
      <c r="C1206" s="47">
        <v>1979</v>
      </c>
      <c r="D1206" s="229" t="s">
        <v>141</v>
      </c>
      <c r="E1206" s="47" t="s">
        <v>16</v>
      </c>
      <c r="F1206" s="26">
        <v>9</v>
      </c>
      <c r="G1206" s="26">
        <v>2</v>
      </c>
      <c r="H1206" s="39">
        <v>4613.3999999999996</v>
      </c>
      <c r="I1206" s="116">
        <v>0</v>
      </c>
      <c r="J1206" s="279">
        <v>4613.3999999999996</v>
      </c>
      <c r="K1206" s="231">
        <f t="shared" si="308"/>
        <v>7079971.9800000004</v>
      </c>
      <c r="L1206" s="187">
        <v>0</v>
      </c>
      <c r="M1206" s="187">
        <v>0</v>
      </c>
      <c r="N1206" s="187">
        <v>0</v>
      </c>
      <c r="O1206" s="39">
        <f>'[1]Прод. прилож (2)'!$D$923</f>
        <v>7079971.9800000004</v>
      </c>
      <c r="P1206" s="187">
        <f t="shared" si="325"/>
        <v>1534.6538301469634</v>
      </c>
      <c r="Q1206" s="41">
        <v>9673</v>
      </c>
      <c r="R1206" s="57" t="s">
        <v>34</v>
      </c>
      <c r="S1206" s="46"/>
      <c r="T1206" s="15"/>
      <c r="U1206" s="15"/>
    </row>
    <row r="1207" spans="1:21" s="15" customFormat="1" ht="30" customHeight="1" x14ac:dyDescent="0.25">
      <c r="A1207" s="329">
        <v>944</v>
      </c>
      <c r="B1207" s="327" t="s">
        <v>518</v>
      </c>
      <c r="C1207" s="363">
        <v>1963</v>
      </c>
      <c r="D1207" s="315" t="s">
        <v>141</v>
      </c>
      <c r="E1207" s="357" t="s">
        <v>16</v>
      </c>
      <c r="F1207" s="317">
        <v>5</v>
      </c>
      <c r="G1207" s="317">
        <v>2</v>
      </c>
      <c r="H1207" s="319">
        <v>2397.13</v>
      </c>
      <c r="I1207" s="311">
        <v>332.55</v>
      </c>
      <c r="J1207" s="335">
        <v>1280.04</v>
      </c>
      <c r="K1207" s="231">
        <f t="shared" si="308"/>
        <v>49910.9</v>
      </c>
      <c r="L1207" s="187">
        <v>0</v>
      </c>
      <c r="M1207" s="187">
        <v>0</v>
      </c>
      <c r="N1207" s="187">
        <v>0</v>
      </c>
      <c r="O1207" s="39">
        <f>'[1]Прод. прилож (2)'!$D$924</f>
        <v>49910.9</v>
      </c>
      <c r="P1207" s="187">
        <f t="shared" si="325"/>
        <v>20.821106907009632</v>
      </c>
      <c r="Q1207" s="41">
        <v>9673</v>
      </c>
      <c r="R1207" s="57" t="s">
        <v>34</v>
      </c>
      <c r="S1207" s="46"/>
    </row>
    <row r="1208" spans="1:21" s="15" customFormat="1" ht="30" customHeight="1" x14ac:dyDescent="0.25">
      <c r="A1208" s="330"/>
      <c r="B1208" s="328"/>
      <c r="C1208" s="364"/>
      <c r="D1208" s="316"/>
      <c r="E1208" s="358"/>
      <c r="F1208" s="318"/>
      <c r="G1208" s="318"/>
      <c r="H1208" s="320"/>
      <c r="I1208" s="312"/>
      <c r="J1208" s="334"/>
      <c r="K1208" s="231">
        <f t="shared" si="308"/>
        <v>10011946</v>
      </c>
      <c r="L1208" s="217">
        <v>0</v>
      </c>
      <c r="M1208" s="217">
        <v>0</v>
      </c>
      <c r="N1208" s="217">
        <v>0</v>
      </c>
      <c r="O1208" s="39">
        <f>'[2]Прод. прилож (2)'!$D$1545</f>
        <v>10011946</v>
      </c>
      <c r="P1208" s="187">
        <f>K1208/H1207</f>
        <v>4176.6387304818682</v>
      </c>
      <c r="Q1208" s="41">
        <v>9673</v>
      </c>
      <c r="R1208" s="57" t="s">
        <v>35</v>
      </c>
      <c r="S1208" s="46"/>
    </row>
    <row r="1209" spans="1:21" s="15" customFormat="1" ht="30" customHeight="1" x14ac:dyDescent="0.25">
      <c r="A1209" s="228">
        <v>945</v>
      </c>
      <c r="B1209" s="78" t="s">
        <v>530</v>
      </c>
      <c r="C1209" s="47">
        <v>1965</v>
      </c>
      <c r="D1209" s="229" t="s">
        <v>141</v>
      </c>
      <c r="E1209" s="47" t="s">
        <v>16</v>
      </c>
      <c r="F1209" s="184">
        <v>5</v>
      </c>
      <c r="G1209" s="184">
        <v>3</v>
      </c>
      <c r="H1209" s="39">
        <v>4113.33</v>
      </c>
      <c r="I1209" s="39">
        <v>29.5</v>
      </c>
      <c r="J1209" s="279">
        <v>2493.5300000000002</v>
      </c>
      <c r="K1209" s="231">
        <f t="shared" si="308"/>
        <v>73080.72</v>
      </c>
      <c r="L1209" s="187">
        <v>0</v>
      </c>
      <c r="M1209" s="187">
        <v>0</v>
      </c>
      <c r="N1209" s="187">
        <v>0</v>
      </c>
      <c r="O1209" s="39">
        <f>'[2]Прод. прилож (2)'!$D$1546</f>
        <v>73080.72</v>
      </c>
      <c r="P1209" s="187">
        <f t="shared" si="325"/>
        <v>17.766802080066515</v>
      </c>
      <c r="Q1209" s="41">
        <v>9673</v>
      </c>
      <c r="R1209" s="57" t="s">
        <v>35</v>
      </c>
      <c r="S1209" s="46"/>
    </row>
    <row r="1210" spans="1:21" s="15" customFormat="1" ht="30" customHeight="1" x14ac:dyDescent="0.25">
      <c r="A1210" s="228">
        <v>946</v>
      </c>
      <c r="B1210" s="78" t="s">
        <v>531</v>
      </c>
      <c r="C1210" s="47">
        <v>1967</v>
      </c>
      <c r="D1210" s="229" t="s">
        <v>141</v>
      </c>
      <c r="E1210" s="229" t="s">
        <v>16</v>
      </c>
      <c r="F1210" s="184">
        <v>5</v>
      </c>
      <c r="G1210" s="184">
        <v>3</v>
      </c>
      <c r="H1210" s="39">
        <v>4140.49</v>
      </c>
      <c r="I1210" s="39">
        <v>50.2</v>
      </c>
      <c r="J1210" s="279">
        <v>2474.89</v>
      </c>
      <c r="K1210" s="231">
        <f t="shared" si="308"/>
        <v>75967.72</v>
      </c>
      <c r="L1210" s="187">
        <v>0</v>
      </c>
      <c r="M1210" s="187">
        <v>0</v>
      </c>
      <c r="N1210" s="187">
        <v>0</v>
      </c>
      <c r="O1210" s="39">
        <f>'[2]Прод. прилож (2)'!$D$1547</f>
        <v>75967.72</v>
      </c>
      <c r="P1210" s="187">
        <f t="shared" si="325"/>
        <v>18.347519254967409</v>
      </c>
      <c r="Q1210" s="41">
        <v>9673</v>
      </c>
      <c r="R1210" s="57" t="s">
        <v>35</v>
      </c>
      <c r="S1210" s="53"/>
      <c r="T1210" s="16"/>
    </row>
    <row r="1211" spans="1:21" s="15" customFormat="1" ht="30" customHeight="1" x14ac:dyDescent="0.25">
      <c r="A1211" s="228">
        <v>947</v>
      </c>
      <c r="B1211" s="78" t="s">
        <v>1232</v>
      </c>
      <c r="C1211" s="47">
        <v>1968</v>
      </c>
      <c r="D1211" s="229" t="s">
        <v>141</v>
      </c>
      <c r="E1211" s="229" t="s">
        <v>16</v>
      </c>
      <c r="F1211" s="184">
        <v>5</v>
      </c>
      <c r="G1211" s="184">
        <v>1</v>
      </c>
      <c r="H1211" s="39">
        <v>2503</v>
      </c>
      <c r="I1211" s="39">
        <v>29.1</v>
      </c>
      <c r="J1211" s="279">
        <v>1482.1</v>
      </c>
      <c r="K1211" s="231">
        <f>SUM(L1211:O1211)</f>
        <v>515000</v>
      </c>
      <c r="L1211" s="187">
        <v>0</v>
      </c>
      <c r="M1211" s="187">
        <f>'[1]Прод. прилож (2)'!$D$925</f>
        <v>515000</v>
      </c>
      <c r="N1211" s="187">
        <v>0</v>
      </c>
      <c r="O1211" s="39">
        <v>0</v>
      </c>
      <c r="P1211" s="187">
        <f>K1211/H1211</f>
        <v>205.75309628445865</v>
      </c>
      <c r="Q1211" s="41">
        <v>9673</v>
      </c>
      <c r="R1211" s="57" t="s">
        <v>34</v>
      </c>
      <c r="S1211" s="53"/>
      <c r="T1211" s="16"/>
    </row>
    <row r="1212" spans="1:21" s="113" customFormat="1" ht="30" customHeight="1" x14ac:dyDescent="0.25">
      <c r="A1212" s="228">
        <v>948</v>
      </c>
      <c r="B1212" s="78" t="s">
        <v>1187</v>
      </c>
      <c r="C1212" s="47">
        <v>1959</v>
      </c>
      <c r="D1212" s="229" t="s">
        <v>141</v>
      </c>
      <c r="E1212" s="47" t="s">
        <v>16</v>
      </c>
      <c r="F1212" s="26">
        <v>9</v>
      </c>
      <c r="G1212" s="26">
        <v>5</v>
      </c>
      <c r="H1212" s="39">
        <v>8494.81</v>
      </c>
      <c r="I1212" s="116">
        <v>0</v>
      </c>
      <c r="J1212" s="279">
        <v>8494.81</v>
      </c>
      <c r="K1212" s="231">
        <f t="shared" si="308"/>
        <v>17199259.84</v>
      </c>
      <c r="L1212" s="187">
        <v>0</v>
      </c>
      <c r="M1212" s="187">
        <v>0</v>
      </c>
      <c r="N1212" s="187">
        <v>0</v>
      </c>
      <c r="O1212" s="39">
        <f>'[1]Прод. прилож (2)'!$D$926</f>
        <v>17199259.84</v>
      </c>
      <c r="P1212" s="187">
        <f t="shared" si="325"/>
        <v>2024.6785790382598</v>
      </c>
      <c r="Q1212" s="41">
        <v>9673</v>
      </c>
      <c r="R1212" s="57" t="s">
        <v>34</v>
      </c>
      <c r="S1212" s="46"/>
      <c r="T1212" s="15"/>
      <c r="U1212" s="15"/>
    </row>
    <row r="1213" spans="1:21" s="113" customFormat="1" ht="30" customHeight="1" x14ac:dyDescent="0.25">
      <c r="A1213" s="228">
        <v>949</v>
      </c>
      <c r="B1213" s="78" t="s">
        <v>1166</v>
      </c>
      <c r="C1213" s="47" t="s">
        <v>1208</v>
      </c>
      <c r="D1213" s="229" t="s">
        <v>141</v>
      </c>
      <c r="E1213" s="47" t="s">
        <v>16</v>
      </c>
      <c r="F1213" s="26">
        <v>9</v>
      </c>
      <c r="G1213" s="26">
        <v>5</v>
      </c>
      <c r="H1213" s="39">
        <v>13744.82</v>
      </c>
      <c r="I1213" s="116">
        <v>0</v>
      </c>
      <c r="J1213" s="279">
        <v>13744.82</v>
      </c>
      <c r="K1213" s="231">
        <f t="shared" ref="K1213" si="331">SUM(L1213:O1213)</f>
        <v>17604348.539999999</v>
      </c>
      <c r="L1213" s="187">
        <v>0</v>
      </c>
      <c r="M1213" s="187">
        <v>0</v>
      </c>
      <c r="N1213" s="187">
        <v>0</v>
      </c>
      <c r="O1213" s="39">
        <f>'[1]Прод. прилож (2)'!$D$927</f>
        <v>17604348.539999999</v>
      </c>
      <c r="P1213" s="187">
        <f t="shared" ref="P1213" si="332">K1213/H1213</f>
        <v>1280.7987692818094</v>
      </c>
      <c r="Q1213" s="41">
        <v>9673</v>
      </c>
      <c r="R1213" s="57" t="s">
        <v>34</v>
      </c>
      <c r="S1213" s="46"/>
      <c r="T1213" s="15"/>
      <c r="U1213" s="15"/>
    </row>
    <row r="1214" spans="1:21" s="15" customFormat="1" ht="30" customHeight="1" x14ac:dyDescent="0.25">
      <c r="A1214" s="228">
        <v>950</v>
      </c>
      <c r="B1214" s="78" t="s">
        <v>532</v>
      </c>
      <c r="C1214" s="229">
        <v>1962</v>
      </c>
      <c r="D1214" s="229" t="s">
        <v>141</v>
      </c>
      <c r="E1214" s="47" t="s">
        <v>16</v>
      </c>
      <c r="F1214" s="26">
        <v>2</v>
      </c>
      <c r="G1214" s="26">
        <v>2</v>
      </c>
      <c r="H1214" s="39">
        <v>563.26</v>
      </c>
      <c r="I1214" s="116">
        <v>46</v>
      </c>
      <c r="J1214" s="279">
        <v>372.43</v>
      </c>
      <c r="K1214" s="231">
        <f t="shared" si="308"/>
        <v>5760098</v>
      </c>
      <c r="L1214" s="187">
        <v>0</v>
      </c>
      <c r="M1214" s="187">
        <v>0</v>
      </c>
      <c r="N1214" s="187">
        <v>0</v>
      </c>
      <c r="O1214" s="39">
        <f>'[1]Прод. прилож (2)'!$D$323</f>
        <v>5760098</v>
      </c>
      <c r="P1214" s="187">
        <f t="shared" si="325"/>
        <v>10226.357277278699</v>
      </c>
      <c r="Q1214" s="41">
        <v>9673</v>
      </c>
      <c r="R1214" s="57" t="s">
        <v>33</v>
      </c>
      <c r="S1214" s="137"/>
    </row>
    <row r="1215" spans="1:21" s="15" customFormat="1" ht="30" customHeight="1" x14ac:dyDescent="0.25">
      <c r="A1215" s="329">
        <v>951</v>
      </c>
      <c r="B1215" s="327" t="s">
        <v>533</v>
      </c>
      <c r="C1215" s="357">
        <v>1964</v>
      </c>
      <c r="D1215" s="315" t="s">
        <v>141</v>
      </c>
      <c r="E1215" s="357" t="s">
        <v>16</v>
      </c>
      <c r="F1215" s="317">
        <v>5</v>
      </c>
      <c r="G1215" s="317">
        <v>4</v>
      </c>
      <c r="H1215" s="319">
        <v>4957.32</v>
      </c>
      <c r="I1215" s="311">
        <v>72.599999999999994</v>
      </c>
      <c r="J1215" s="335">
        <v>3097.62</v>
      </c>
      <c r="K1215" s="231">
        <f t="shared" si="308"/>
        <v>99384.960000000006</v>
      </c>
      <c r="L1215" s="187">
        <v>0</v>
      </c>
      <c r="M1215" s="187">
        <v>0</v>
      </c>
      <c r="N1215" s="187">
        <v>0</v>
      </c>
      <c r="O1215" s="39">
        <f>'[1]Прод. прилож (2)'!$D$928</f>
        <v>99384.960000000006</v>
      </c>
      <c r="P1215" s="187">
        <f t="shared" si="325"/>
        <v>20.048122776016076</v>
      </c>
      <c r="Q1215" s="41">
        <v>9673</v>
      </c>
      <c r="R1215" s="57" t="s">
        <v>34</v>
      </c>
      <c r="S1215" s="46"/>
    </row>
    <row r="1216" spans="1:21" s="15" customFormat="1" ht="30" customHeight="1" x14ac:dyDescent="0.25">
      <c r="A1216" s="330"/>
      <c r="B1216" s="328"/>
      <c r="C1216" s="358"/>
      <c r="D1216" s="316"/>
      <c r="E1216" s="358"/>
      <c r="F1216" s="318"/>
      <c r="G1216" s="318"/>
      <c r="H1216" s="320"/>
      <c r="I1216" s="312"/>
      <c r="J1216" s="334"/>
      <c r="K1216" s="231">
        <f t="shared" si="308"/>
        <v>17959037.759999998</v>
      </c>
      <c r="L1216" s="217">
        <v>0</v>
      </c>
      <c r="M1216" s="217">
        <v>0</v>
      </c>
      <c r="N1216" s="217">
        <v>0</v>
      </c>
      <c r="O1216" s="39">
        <f>'[2]Прод. прилож (2)'!$D$1548</f>
        <v>17959037.759999998</v>
      </c>
      <c r="P1216" s="187">
        <f>K1216/H1215</f>
        <v>3622.731185398562</v>
      </c>
      <c r="Q1216" s="41">
        <v>9673</v>
      </c>
      <c r="R1216" s="57" t="s">
        <v>35</v>
      </c>
      <c r="S1216" s="46"/>
    </row>
    <row r="1217" spans="1:207" s="15" customFormat="1" ht="30" customHeight="1" x14ac:dyDescent="0.25">
      <c r="A1217" s="199">
        <v>952</v>
      </c>
      <c r="B1217" s="222" t="s">
        <v>1453</v>
      </c>
      <c r="C1217" s="240" t="s">
        <v>1530</v>
      </c>
      <c r="D1217" s="201" t="s">
        <v>141</v>
      </c>
      <c r="E1217" s="240" t="s">
        <v>18</v>
      </c>
      <c r="F1217" s="216">
        <v>10</v>
      </c>
      <c r="G1217" s="216">
        <v>6</v>
      </c>
      <c r="H1217" s="218">
        <v>19671.490000000002</v>
      </c>
      <c r="I1217" s="214">
        <v>0</v>
      </c>
      <c r="J1217" s="210">
        <v>14374.15</v>
      </c>
      <c r="K1217" s="231">
        <f>SUBTOTAL(9,L1217:O1217)</f>
        <v>8219582.3099999996</v>
      </c>
      <c r="L1217" s="217">
        <v>0</v>
      </c>
      <c r="M1217" s="217">
        <v>0</v>
      </c>
      <c r="N1217" s="217">
        <v>0</v>
      </c>
      <c r="O1217" s="39">
        <f>'[2]Прод. прилож (2)'!$D$1549</f>
        <v>8219582.3099999996</v>
      </c>
      <c r="P1217" s="187">
        <f>K1217/H1217</f>
        <v>417.8423856047508</v>
      </c>
      <c r="Q1217" s="41">
        <v>9673</v>
      </c>
      <c r="R1217" s="57" t="s">
        <v>35</v>
      </c>
      <c r="S1217" s="46"/>
    </row>
    <row r="1218" spans="1:207" s="15" customFormat="1" ht="30" customHeight="1" x14ac:dyDescent="0.25">
      <c r="A1218" s="228">
        <v>953</v>
      </c>
      <c r="B1218" s="78" t="s">
        <v>534</v>
      </c>
      <c r="C1218" s="47">
        <v>1966</v>
      </c>
      <c r="D1218" s="229" t="s">
        <v>141</v>
      </c>
      <c r="E1218" s="229" t="s">
        <v>16</v>
      </c>
      <c r="F1218" s="184">
        <v>5</v>
      </c>
      <c r="G1218" s="184">
        <v>3</v>
      </c>
      <c r="H1218" s="39">
        <v>3960.34</v>
      </c>
      <c r="I1218" s="39">
        <v>124.3</v>
      </c>
      <c r="J1218" s="279">
        <v>2415.04</v>
      </c>
      <c r="K1218" s="231">
        <f t="shared" si="308"/>
        <v>6847502.2000000002</v>
      </c>
      <c r="L1218" s="187">
        <v>0</v>
      </c>
      <c r="M1218" s="187">
        <v>0</v>
      </c>
      <c r="N1218" s="187">
        <v>0</v>
      </c>
      <c r="O1218" s="39">
        <f>'[2]Прод. прилож (2)'!$D$1551</f>
        <v>6847502.2000000002</v>
      </c>
      <c r="P1218" s="187">
        <f t="shared" si="325"/>
        <v>1729.0187711156113</v>
      </c>
      <c r="Q1218" s="41">
        <v>9673</v>
      </c>
      <c r="R1218" s="57" t="s">
        <v>35</v>
      </c>
      <c r="S1218" s="46"/>
      <c r="U1218" s="16"/>
    </row>
    <row r="1219" spans="1:207" s="15" customFormat="1" ht="30" customHeight="1" x14ac:dyDescent="0.25">
      <c r="A1219" s="228">
        <v>954</v>
      </c>
      <c r="B1219" s="78" t="s">
        <v>535</v>
      </c>
      <c r="C1219" s="47">
        <v>1962</v>
      </c>
      <c r="D1219" s="229" t="s">
        <v>141</v>
      </c>
      <c r="E1219" s="229" t="s">
        <v>18</v>
      </c>
      <c r="F1219" s="26">
        <v>5</v>
      </c>
      <c r="G1219" s="26">
        <v>4</v>
      </c>
      <c r="H1219" s="39">
        <v>5592.07</v>
      </c>
      <c r="I1219" s="116">
        <v>153.6</v>
      </c>
      <c r="J1219" s="279">
        <v>3334.37</v>
      </c>
      <c r="K1219" s="231">
        <f t="shared" si="308"/>
        <v>8379647.6500000004</v>
      </c>
      <c r="L1219" s="187">
        <v>0</v>
      </c>
      <c r="M1219" s="187">
        <v>0</v>
      </c>
      <c r="N1219" s="187">
        <v>0</v>
      </c>
      <c r="O1219" s="39">
        <f>'[1]Прод. прилож (2)'!$D$324</f>
        <v>8379647.6500000004</v>
      </c>
      <c r="P1219" s="187">
        <f t="shared" si="325"/>
        <v>1498.487617286622</v>
      </c>
      <c r="Q1219" s="41">
        <v>9673</v>
      </c>
      <c r="R1219" s="57" t="s">
        <v>33</v>
      </c>
      <c r="S1219" s="137"/>
    </row>
    <row r="1220" spans="1:207" s="15" customFormat="1" ht="30" customHeight="1" x14ac:dyDescent="0.25">
      <c r="A1220" s="329">
        <v>955</v>
      </c>
      <c r="B1220" s="327" t="s">
        <v>536</v>
      </c>
      <c r="C1220" s="357">
        <v>1963</v>
      </c>
      <c r="D1220" s="315" t="s">
        <v>141</v>
      </c>
      <c r="E1220" s="315" t="s">
        <v>18</v>
      </c>
      <c r="F1220" s="317">
        <v>5</v>
      </c>
      <c r="G1220" s="317">
        <v>4</v>
      </c>
      <c r="H1220" s="319">
        <v>5421.62</v>
      </c>
      <c r="I1220" s="311">
        <v>42.1</v>
      </c>
      <c r="J1220" s="335">
        <v>3490.06</v>
      </c>
      <c r="K1220" s="231">
        <f t="shared" si="308"/>
        <v>97995.41</v>
      </c>
      <c r="L1220" s="187">
        <v>0</v>
      </c>
      <c r="M1220" s="187">
        <v>0</v>
      </c>
      <c r="N1220" s="187">
        <v>0</v>
      </c>
      <c r="O1220" s="39">
        <f>'[1]Прод. прилож (2)'!$D$929</f>
        <v>97995.41</v>
      </c>
      <c r="P1220" s="187">
        <f t="shared" si="325"/>
        <v>18.074931478045308</v>
      </c>
      <c r="Q1220" s="41">
        <v>9673</v>
      </c>
      <c r="R1220" s="57" t="s">
        <v>34</v>
      </c>
      <c r="S1220" s="46"/>
    </row>
    <row r="1221" spans="1:207" s="15" customFormat="1" ht="30" customHeight="1" x14ac:dyDescent="0.25">
      <c r="A1221" s="330"/>
      <c r="B1221" s="328"/>
      <c r="C1221" s="358"/>
      <c r="D1221" s="316"/>
      <c r="E1221" s="316"/>
      <c r="F1221" s="318"/>
      <c r="G1221" s="318"/>
      <c r="H1221" s="320"/>
      <c r="I1221" s="312"/>
      <c r="J1221" s="334"/>
      <c r="K1221" s="231">
        <f t="shared" si="308"/>
        <v>24777513.880000003</v>
      </c>
      <c r="L1221" s="217">
        <v>0</v>
      </c>
      <c r="M1221" s="217">
        <v>0</v>
      </c>
      <c r="N1221" s="217">
        <v>0</v>
      </c>
      <c r="O1221" s="39">
        <f>'[2]Прод. прилож (2)'!$D$1550</f>
        <v>24777513.880000003</v>
      </c>
      <c r="P1221" s="187">
        <f>K1221/H1220</f>
        <v>4570.1310457022073</v>
      </c>
      <c r="Q1221" s="41">
        <v>9673</v>
      </c>
      <c r="R1221" s="57" t="s">
        <v>35</v>
      </c>
      <c r="S1221" s="46"/>
    </row>
    <row r="1222" spans="1:207" s="87" customFormat="1" ht="30" customHeight="1" x14ac:dyDescent="0.25">
      <c r="A1222" s="313">
        <v>956</v>
      </c>
      <c r="B1222" s="327" t="s">
        <v>537</v>
      </c>
      <c r="C1222" s="315">
        <v>1959</v>
      </c>
      <c r="D1222" s="315" t="s">
        <v>141</v>
      </c>
      <c r="E1222" s="357" t="s">
        <v>16</v>
      </c>
      <c r="F1222" s="317">
        <v>4</v>
      </c>
      <c r="G1222" s="317">
        <v>1</v>
      </c>
      <c r="H1222" s="319">
        <v>504.23</v>
      </c>
      <c r="I1222" s="335">
        <v>0</v>
      </c>
      <c r="J1222" s="311">
        <v>489.5</v>
      </c>
      <c r="K1222" s="231">
        <f t="shared" ref="K1222" si="333">SUM(L1222:O1222)</f>
        <v>5808202.7599999998</v>
      </c>
      <c r="L1222" s="187">
        <v>0</v>
      </c>
      <c r="M1222" s="187">
        <v>0</v>
      </c>
      <c r="N1222" s="187">
        <v>0</v>
      </c>
      <c r="O1222" s="39">
        <f>'[1]Прод. прилож (2)'!$D$325</f>
        <v>5808202.7599999998</v>
      </c>
      <c r="P1222" s="187">
        <f t="shared" ref="P1222" si="334">K1222/H1222</f>
        <v>11518.955159351883</v>
      </c>
      <c r="Q1222" s="41">
        <v>9673</v>
      </c>
      <c r="R1222" s="57" t="s">
        <v>33</v>
      </c>
      <c r="S1222" s="127"/>
      <c r="T1222" s="16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  <c r="AX1222" s="15"/>
      <c r="AY1222" s="15"/>
      <c r="AZ1222" s="15"/>
      <c r="BA1222" s="15"/>
      <c r="BB1222" s="15"/>
      <c r="BC1222" s="15"/>
      <c r="BD1222" s="15"/>
      <c r="BE1222" s="15"/>
      <c r="BF1222" s="15"/>
      <c r="BG1222" s="15"/>
      <c r="BH1222" s="15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5"/>
      <c r="CU1222" s="15"/>
      <c r="CV1222" s="15"/>
      <c r="CW1222" s="15"/>
      <c r="CX1222" s="15"/>
      <c r="CY1222" s="15"/>
      <c r="CZ1222" s="15"/>
      <c r="DA1222" s="15"/>
      <c r="DB1222" s="15"/>
      <c r="DC1222" s="15"/>
      <c r="DD1222" s="15"/>
      <c r="DE1222" s="15"/>
      <c r="DF1222" s="15"/>
      <c r="DG1222" s="15"/>
      <c r="DH1222" s="15"/>
      <c r="DI1222" s="15"/>
      <c r="DJ1222" s="15"/>
      <c r="DK1222" s="15"/>
      <c r="DL1222" s="15"/>
      <c r="DM1222" s="15"/>
      <c r="DN1222" s="15"/>
      <c r="DO1222" s="15"/>
      <c r="DP1222" s="15"/>
      <c r="DQ1222" s="15"/>
      <c r="DR1222" s="15"/>
      <c r="DS1222" s="15"/>
      <c r="DT1222" s="15"/>
      <c r="DU1222" s="15"/>
      <c r="DV1222" s="15"/>
      <c r="DW1222" s="15"/>
      <c r="DX1222" s="15"/>
      <c r="DY1222" s="15"/>
      <c r="DZ1222" s="15"/>
      <c r="EA1222" s="15"/>
      <c r="EB1222" s="15"/>
      <c r="EC1222" s="15"/>
      <c r="ED1222" s="15"/>
      <c r="EE1222" s="15"/>
      <c r="EF1222" s="15"/>
      <c r="EG1222" s="15"/>
      <c r="EH1222" s="15"/>
      <c r="EI1222" s="15"/>
      <c r="EJ1222" s="15"/>
      <c r="EK1222" s="15"/>
      <c r="EL1222" s="15"/>
      <c r="EM1222" s="15"/>
      <c r="EN1222" s="15"/>
      <c r="EO1222" s="15"/>
      <c r="EP1222" s="15"/>
      <c r="EQ1222" s="15"/>
      <c r="ER1222" s="15"/>
      <c r="ES1222" s="15"/>
      <c r="ET1222" s="15"/>
      <c r="EU1222" s="15"/>
      <c r="EV1222" s="15"/>
      <c r="EW1222" s="15"/>
      <c r="EX1222" s="15"/>
      <c r="EY1222" s="15"/>
      <c r="EZ1222" s="15"/>
      <c r="FA1222" s="15"/>
      <c r="FB1222" s="15"/>
      <c r="FC1222" s="15"/>
      <c r="FD1222" s="15"/>
      <c r="FE1222" s="15"/>
      <c r="FF1222" s="15"/>
      <c r="FG1222" s="15"/>
      <c r="FH1222" s="15"/>
      <c r="FI1222" s="15"/>
      <c r="FJ1222" s="15"/>
      <c r="FK1222" s="15"/>
      <c r="FL1222" s="15"/>
      <c r="FM1222" s="15"/>
      <c r="FN1222" s="15"/>
      <c r="FO1222" s="15"/>
      <c r="FP1222" s="15"/>
      <c r="FQ1222" s="15"/>
      <c r="FR1222" s="15"/>
      <c r="FS1222" s="15"/>
      <c r="FT1222" s="15"/>
      <c r="FU1222" s="15"/>
      <c r="FV1222" s="15"/>
      <c r="FW1222" s="15"/>
      <c r="FX1222" s="15"/>
      <c r="FY1222" s="15"/>
      <c r="FZ1222" s="15"/>
      <c r="GA1222" s="15"/>
      <c r="GB1222" s="15"/>
      <c r="GC1222" s="15"/>
      <c r="GD1222" s="15"/>
      <c r="GE1222" s="15"/>
      <c r="GF1222" s="15"/>
      <c r="GG1222" s="15"/>
      <c r="GH1222" s="15"/>
      <c r="GI1222" s="15"/>
      <c r="GJ1222" s="15"/>
      <c r="GK1222" s="15"/>
      <c r="GL1222" s="15"/>
      <c r="GM1222" s="15"/>
      <c r="GN1222" s="15"/>
      <c r="GO1222" s="15"/>
      <c r="GP1222" s="15"/>
      <c r="GQ1222" s="15"/>
      <c r="GR1222" s="15"/>
      <c r="GS1222" s="15"/>
      <c r="GT1222" s="15"/>
      <c r="GU1222" s="15"/>
      <c r="GV1222" s="15"/>
      <c r="GW1222" s="15"/>
      <c r="GX1222" s="15"/>
      <c r="GY1222" s="15"/>
    </row>
    <row r="1223" spans="1:207" s="87" customFormat="1" ht="30" customHeight="1" x14ac:dyDescent="0.25">
      <c r="A1223" s="356"/>
      <c r="B1223" s="328"/>
      <c r="C1223" s="316"/>
      <c r="D1223" s="316"/>
      <c r="E1223" s="358"/>
      <c r="F1223" s="318"/>
      <c r="G1223" s="318"/>
      <c r="H1223" s="320"/>
      <c r="I1223" s="334"/>
      <c r="J1223" s="312"/>
      <c r="K1223" s="231">
        <f t="shared" si="308"/>
        <v>12232773.279999999</v>
      </c>
      <c r="L1223" s="187">
        <v>0</v>
      </c>
      <c r="M1223" s="187">
        <v>0</v>
      </c>
      <c r="N1223" s="187">
        <v>0</v>
      </c>
      <c r="O1223" s="39">
        <f>'[1]Прод. прилож (2)'!$D$930</f>
        <v>12232773.279999999</v>
      </c>
      <c r="P1223" s="187">
        <f>K1223/H1222</f>
        <v>24260.304384903713</v>
      </c>
      <c r="Q1223" s="41">
        <v>9673</v>
      </c>
      <c r="R1223" s="57" t="s">
        <v>34</v>
      </c>
      <c r="S1223" s="16"/>
      <c r="T1223" s="16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  <c r="BD1223" s="15"/>
      <c r="BE1223" s="15"/>
      <c r="BF1223" s="15"/>
      <c r="BG1223" s="15"/>
      <c r="BH1223" s="15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5"/>
      <c r="CW1223" s="15"/>
      <c r="CX1223" s="15"/>
      <c r="CY1223" s="15"/>
      <c r="CZ1223" s="15"/>
      <c r="DA1223" s="15"/>
      <c r="DB1223" s="15"/>
      <c r="DC1223" s="15"/>
      <c r="DD1223" s="15"/>
      <c r="DE1223" s="15"/>
      <c r="DF1223" s="15"/>
      <c r="DG1223" s="15"/>
      <c r="DH1223" s="15"/>
      <c r="DI1223" s="15"/>
      <c r="DJ1223" s="15"/>
      <c r="DK1223" s="15"/>
      <c r="DL1223" s="15"/>
      <c r="DM1223" s="15"/>
      <c r="DN1223" s="15"/>
      <c r="DO1223" s="15"/>
      <c r="DP1223" s="15"/>
      <c r="DQ1223" s="15"/>
      <c r="DR1223" s="15"/>
      <c r="DS1223" s="15"/>
      <c r="DT1223" s="15"/>
      <c r="DU1223" s="15"/>
      <c r="DV1223" s="15"/>
      <c r="DW1223" s="15"/>
      <c r="DX1223" s="15"/>
      <c r="DY1223" s="15"/>
      <c r="DZ1223" s="15"/>
      <c r="EA1223" s="15"/>
      <c r="EB1223" s="15"/>
      <c r="EC1223" s="15"/>
      <c r="ED1223" s="15"/>
      <c r="EE1223" s="15"/>
      <c r="EF1223" s="15"/>
      <c r="EG1223" s="15"/>
      <c r="EH1223" s="15"/>
      <c r="EI1223" s="15"/>
      <c r="EJ1223" s="15"/>
      <c r="EK1223" s="15"/>
      <c r="EL1223" s="15"/>
      <c r="EM1223" s="15"/>
      <c r="EN1223" s="15"/>
      <c r="EO1223" s="15"/>
      <c r="EP1223" s="15"/>
      <c r="EQ1223" s="15"/>
      <c r="ER1223" s="15"/>
      <c r="ES1223" s="15"/>
      <c r="ET1223" s="15"/>
      <c r="EU1223" s="15"/>
      <c r="EV1223" s="15"/>
      <c r="EW1223" s="15"/>
      <c r="EX1223" s="15"/>
      <c r="EY1223" s="15"/>
      <c r="EZ1223" s="15"/>
      <c r="FA1223" s="15"/>
      <c r="FB1223" s="15"/>
      <c r="FC1223" s="15"/>
      <c r="FD1223" s="15"/>
      <c r="FE1223" s="15"/>
      <c r="FF1223" s="15"/>
      <c r="FG1223" s="15"/>
      <c r="FH1223" s="15"/>
      <c r="FI1223" s="15"/>
      <c r="FJ1223" s="15"/>
      <c r="FK1223" s="15"/>
      <c r="FL1223" s="15"/>
      <c r="FM1223" s="15"/>
      <c r="FN1223" s="15"/>
      <c r="FO1223" s="15"/>
      <c r="FP1223" s="15"/>
      <c r="FQ1223" s="15"/>
      <c r="FR1223" s="15"/>
      <c r="FS1223" s="15"/>
      <c r="FT1223" s="15"/>
      <c r="FU1223" s="15"/>
      <c r="FV1223" s="15"/>
      <c r="FW1223" s="15"/>
      <c r="FX1223" s="15"/>
      <c r="FY1223" s="15"/>
      <c r="FZ1223" s="15"/>
      <c r="GA1223" s="15"/>
      <c r="GB1223" s="15"/>
      <c r="GC1223" s="15"/>
      <c r="GD1223" s="15"/>
      <c r="GE1223" s="15"/>
      <c r="GF1223" s="15"/>
      <c r="GG1223" s="15"/>
      <c r="GH1223" s="15"/>
      <c r="GI1223" s="15"/>
      <c r="GJ1223" s="15"/>
      <c r="GK1223" s="15"/>
      <c r="GL1223" s="15"/>
      <c r="GM1223" s="15"/>
      <c r="GN1223" s="15"/>
      <c r="GO1223" s="15"/>
      <c r="GP1223" s="15"/>
      <c r="GQ1223" s="15"/>
      <c r="GR1223" s="15"/>
      <c r="GS1223" s="15"/>
      <c r="GT1223" s="15"/>
      <c r="GU1223" s="15"/>
      <c r="GV1223" s="15"/>
      <c r="GW1223" s="15"/>
      <c r="GX1223" s="15"/>
      <c r="GY1223" s="15"/>
    </row>
    <row r="1224" spans="1:207" s="15" customFormat="1" ht="30" customHeight="1" x14ac:dyDescent="0.25">
      <c r="A1224" s="228">
        <v>957</v>
      </c>
      <c r="B1224" s="78" t="s">
        <v>538</v>
      </c>
      <c r="C1224" s="229">
        <v>1967</v>
      </c>
      <c r="D1224" s="229" t="s">
        <v>141</v>
      </c>
      <c r="E1224" s="229" t="s">
        <v>18</v>
      </c>
      <c r="F1224" s="184">
        <v>5</v>
      </c>
      <c r="G1224" s="184">
        <v>4</v>
      </c>
      <c r="H1224" s="39">
        <v>2807.2</v>
      </c>
      <c r="I1224" s="39">
        <v>853.7</v>
      </c>
      <c r="J1224" s="279">
        <v>1727.34</v>
      </c>
      <c r="K1224" s="231">
        <f t="shared" si="308"/>
        <v>70427.100000000006</v>
      </c>
      <c r="L1224" s="187">
        <v>0</v>
      </c>
      <c r="M1224" s="187">
        <v>0</v>
      </c>
      <c r="N1224" s="187">
        <v>0</v>
      </c>
      <c r="O1224" s="39">
        <f>'[2]Прод. прилож (2)'!$D$1552</f>
        <v>70427.100000000006</v>
      </c>
      <c r="P1224" s="187">
        <f t="shared" si="325"/>
        <v>25.088023653462528</v>
      </c>
      <c r="Q1224" s="41">
        <v>9673</v>
      </c>
      <c r="R1224" s="57" t="s">
        <v>35</v>
      </c>
      <c r="S1224" s="46"/>
    </row>
    <row r="1225" spans="1:207" s="15" customFormat="1" ht="30" customHeight="1" x14ac:dyDescent="0.25">
      <c r="A1225" s="228">
        <v>958</v>
      </c>
      <c r="B1225" s="78" t="s">
        <v>539</v>
      </c>
      <c r="C1225" s="229">
        <v>1966</v>
      </c>
      <c r="D1225" s="229" t="s">
        <v>141</v>
      </c>
      <c r="E1225" s="229" t="s">
        <v>18</v>
      </c>
      <c r="F1225" s="184">
        <v>5</v>
      </c>
      <c r="G1225" s="184">
        <v>4</v>
      </c>
      <c r="H1225" s="39">
        <v>2866.8</v>
      </c>
      <c r="I1225" s="39">
        <v>867.9</v>
      </c>
      <c r="J1225" s="279">
        <v>1763.23</v>
      </c>
      <c r="K1225" s="231">
        <f t="shared" ref="K1225:K1342" si="335">SUM(L1225:O1225)</f>
        <v>3304509.25</v>
      </c>
      <c r="L1225" s="187">
        <v>0</v>
      </c>
      <c r="M1225" s="187">
        <v>0</v>
      </c>
      <c r="N1225" s="187">
        <v>0</v>
      </c>
      <c r="O1225" s="39">
        <f>'[2]Прод. прилож (2)'!$D$1553</f>
        <v>3304509.25</v>
      </c>
      <c r="P1225" s="187">
        <f t="shared" si="325"/>
        <v>1152.682171759453</v>
      </c>
      <c r="Q1225" s="41">
        <v>9673</v>
      </c>
      <c r="R1225" s="57" t="s">
        <v>35</v>
      </c>
      <c r="S1225" s="46"/>
    </row>
    <row r="1226" spans="1:207" s="113" customFormat="1" ht="30" customHeight="1" x14ac:dyDescent="0.25">
      <c r="A1226" s="228">
        <v>959</v>
      </c>
      <c r="B1226" s="78" t="s">
        <v>1167</v>
      </c>
      <c r="C1226" s="47">
        <v>1978</v>
      </c>
      <c r="D1226" s="229" t="s">
        <v>141</v>
      </c>
      <c r="E1226" s="47" t="s">
        <v>16</v>
      </c>
      <c r="F1226" s="26">
        <v>9</v>
      </c>
      <c r="G1226" s="26">
        <v>2</v>
      </c>
      <c r="H1226" s="39">
        <v>5141.3999999999996</v>
      </c>
      <c r="I1226" s="116">
        <v>0</v>
      </c>
      <c r="J1226" s="279">
        <v>5141.3999999999996</v>
      </c>
      <c r="K1226" s="231">
        <f t="shared" si="335"/>
        <v>7162042.2300000004</v>
      </c>
      <c r="L1226" s="187">
        <v>0</v>
      </c>
      <c r="M1226" s="187">
        <v>0</v>
      </c>
      <c r="N1226" s="187">
        <v>0</v>
      </c>
      <c r="O1226" s="39">
        <f>'[1]Прод. прилож (2)'!$D$931</f>
        <v>7162042.2300000004</v>
      </c>
      <c r="P1226" s="187">
        <f t="shared" si="325"/>
        <v>1393.0140098027775</v>
      </c>
      <c r="Q1226" s="41">
        <v>9673</v>
      </c>
      <c r="R1226" s="57" t="s">
        <v>34</v>
      </c>
      <c r="S1226" s="46"/>
      <c r="T1226" s="15"/>
      <c r="U1226" s="15"/>
    </row>
    <row r="1227" spans="1:207" s="15" customFormat="1" ht="30" customHeight="1" x14ac:dyDescent="0.25">
      <c r="A1227" s="228">
        <v>960</v>
      </c>
      <c r="B1227" s="78" t="s">
        <v>540</v>
      </c>
      <c r="C1227" s="229">
        <v>1966</v>
      </c>
      <c r="D1227" s="229" t="s">
        <v>141</v>
      </c>
      <c r="E1227" s="229" t="s">
        <v>18</v>
      </c>
      <c r="F1227" s="184">
        <v>5</v>
      </c>
      <c r="G1227" s="184">
        <v>4</v>
      </c>
      <c r="H1227" s="39">
        <v>2841.41</v>
      </c>
      <c r="I1227" s="39">
        <v>752.35</v>
      </c>
      <c r="J1227" s="279">
        <v>1855.06</v>
      </c>
      <c r="K1227" s="231">
        <f t="shared" si="335"/>
        <v>54572.7</v>
      </c>
      <c r="L1227" s="187">
        <v>0</v>
      </c>
      <c r="M1227" s="187">
        <v>0</v>
      </c>
      <c r="N1227" s="187">
        <v>0</v>
      </c>
      <c r="O1227" s="39">
        <f>'[2]Прод. прилож (2)'!$D$1554</f>
        <v>54572.7</v>
      </c>
      <c r="P1227" s="187">
        <f t="shared" si="325"/>
        <v>19.206203962117399</v>
      </c>
      <c r="Q1227" s="41">
        <v>9673</v>
      </c>
      <c r="R1227" s="57" t="s">
        <v>35</v>
      </c>
      <c r="S1227" s="46"/>
    </row>
    <row r="1228" spans="1:207" s="115" customFormat="1" ht="30" customHeight="1" x14ac:dyDescent="0.25">
      <c r="A1228" s="329">
        <v>961</v>
      </c>
      <c r="B1228" s="327" t="s">
        <v>541</v>
      </c>
      <c r="C1228" s="315">
        <v>1964</v>
      </c>
      <c r="D1228" s="315" t="s">
        <v>141</v>
      </c>
      <c r="E1228" s="315" t="s">
        <v>18</v>
      </c>
      <c r="F1228" s="317">
        <v>5</v>
      </c>
      <c r="G1228" s="317">
        <v>3</v>
      </c>
      <c r="H1228" s="319">
        <v>3359.62</v>
      </c>
      <c r="I1228" s="311">
        <v>0</v>
      </c>
      <c r="J1228" s="335">
        <v>2604.7199999999998</v>
      </c>
      <c r="K1228" s="224">
        <f t="shared" si="335"/>
        <v>68586.58</v>
      </c>
      <c r="L1228" s="235">
        <v>0</v>
      </c>
      <c r="M1228" s="235">
        <v>0</v>
      </c>
      <c r="N1228" s="235">
        <v>0</v>
      </c>
      <c r="O1228" s="217">
        <f>'[1]Прод. прилож (2)'!$D$932</f>
        <v>68586.58</v>
      </c>
      <c r="P1228" s="235">
        <f t="shared" si="325"/>
        <v>20.414981456236124</v>
      </c>
      <c r="Q1228" s="237">
        <v>9673</v>
      </c>
      <c r="R1228" s="259" t="s">
        <v>34</v>
      </c>
      <c r="S1228" s="164"/>
    </row>
    <row r="1229" spans="1:207" s="15" customFormat="1" ht="30" customHeight="1" x14ac:dyDescent="0.25">
      <c r="A1229" s="330"/>
      <c r="B1229" s="328"/>
      <c r="C1229" s="316"/>
      <c r="D1229" s="316"/>
      <c r="E1229" s="316"/>
      <c r="F1229" s="318"/>
      <c r="G1229" s="318"/>
      <c r="H1229" s="320"/>
      <c r="I1229" s="312"/>
      <c r="J1229" s="334"/>
      <c r="K1229" s="231">
        <f t="shared" si="335"/>
        <v>3673424.4699999997</v>
      </c>
      <c r="L1229" s="39">
        <v>0</v>
      </c>
      <c r="M1229" s="39">
        <v>0</v>
      </c>
      <c r="N1229" s="39">
        <v>0</v>
      </c>
      <c r="O1229" s="39">
        <f>'[2]Прод. прилож (2)'!$D$1555</f>
        <v>3673424.4699999997</v>
      </c>
      <c r="P1229" s="187">
        <f>K1229/H1228</f>
        <v>1093.4047511325684</v>
      </c>
      <c r="Q1229" s="41">
        <v>9673</v>
      </c>
      <c r="R1229" s="57" t="s">
        <v>35</v>
      </c>
    </row>
    <row r="1230" spans="1:207" s="113" customFormat="1" ht="30" customHeight="1" x14ac:dyDescent="0.25">
      <c r="A1230" s="329">
        <v>962</v>
      </c>
      <c r="B1230" s="327" t="s">
        <v>1197</v>
      </c>
      <c r="C1230" s="357">
        <v>1993</v>
      </c>
      <c r="D1230" s="315" t="s">
        <v>141</v>
      </c>
      <c r="E1230" s="357" t="s">
        <v>16</v>
      </c>
      <c r="F1230" s="317">
        <v>9</v>
      </c>
      <c r="G1230" s="317">
        <v>2</v>
      </c>
      <c r="H1230" s="319">
        <v>12114.72</v>
      </c>
      <c r="I1230" s="311">
        <v>0</v>
      </c>
      <c r="J1230" s="335">
        <v>12114.72</v>
      </c>
      <c r="K1230" s="231">
        <f t="shared" ref="K1230:K1231" si="336">SUM(L1230:O1230)</f>
        <v>26759.58</v>
      </c>
      <c r="L1230" s="187">
        <v>0</v>
      </c>
      <c r="M1230" s="187">
        <v>0</v>
      </c>
      <c r="N1230" s="187">
        <v>0</v>
      </c>
      <c r="O1230" s="39">
        <f>'[1]Прод. прилож (2)'!$D$933</f>
        <v>26759.58</v>
      </c>
      <c r="P1230" s="187">
        <f t="shared" ref="P1230" si="337">K1230/H1230</f>
        <v>2.2088484092079721</v>
      </c>
      <c r="Q1230" s="41">
        <v>9673</v>
      </c>
      <c r="R1230" s="57" t="s">
        <v>34</v>
      </c>
      <c r="S1230" s="46"/>
      <c r="T1230" s="15"/>
      <c r="U1230" s="15"/>
    </row>
    <row r="1231" spans="1:207" s="113" customFormat="1" ht="30" customHeight="1" x14ac:dyDescent="0.25">
      <c r="A1231" s="330"/>
      <c r="B1231" s="328"/>
      <c r="C1231" s="358"/>
      <c r="D1231" s="316"/>
      <c r="E1231" s="358"/>
      <c r="F1231" s="318"/>
      <c r="G1231" s="318"/>
      <c r="H1231" s="320"/>
      <c r="I1231" s="312"/>
      <c r="J1231" s="334"/>
      <c r="K1231" s="231">
        <f t="shared" si="336"/>
        <v>6097990.4000000004</v>
      </c>
      <c r="L1231" s="217">
        <v>0</v>
      </c>
      <c r="M1231" s="217">
        <v>0</v>
      </c>
      <c r="N1231" s="217">
        <v>0</v>
      </c>
      <c r="O1231" s="39">
        <f>'[2]Прод. прилож (2)'!$D$1556</f>
        <v>6097990.4000000004</v>
      </c>
      <c r="P1231" s="187">
        <f>K1231/H1230</f>
        <v>503.35380429758186</v>
      </c>
      <c r="Q1231" s="41">
        <v>9673</v>
      </c>
      <c r="R1231" s="57" t="s">
        <v>35</v>
      </c>
      <c r="S1231" s="46"/>
      <c r="T1231" s="15"/>
      <c r="U1231" s="15"/>
    </row>
    <row r="1232" spans="1:207" s="15" customFormat="1" ht="30" customHeight="1" x14ac:dyDescent="0.25">
      <c r="A1232" s="228">
        <v>963</v>
      </c>
      <c r="B1232" s="78" t="s">
        <v>542</v>
      </c>
      <c r="C1232" s="229">
        <v>1967</v>
      </c>
      <c r="D1232" s="229" t="s">
        <v>141</v>
      </c>
      <c r="E1232" s="229" t="s">
        <v>18</v>
      </c>
      <c r="F1232" s="184">
        <v>5</v>
      </c>
      <c r="G1232" s="184">
        <v>3</v>
      </c>
      <c r="H1232" s="39">
        <v>2852.5</v>
      </c>
      <c r="I1232" s="39">
        <v>861.6</v>
      </c>
      <c r="J1232" s="279">
        <v>1761.18</v>
      </c>
      <c r="K1232" s="231">
        <f t="shared" si="335"/>
        <v>71850.53</v>
      </c>
      <c r="L1232" s="187">
        <v>0</v>
      </c>
      <c r="M1232" s="187">
        <v>0</v>
      </c>
      <c r="N1232" s="187">
        <v>0</v>
      </c>
      <c r="O1232" s="39">
        <f>'[2]Прод. прилож (2)'!$D$1557</f>
        <v>71850.53</v>
      </c>
      <c r="P1232" s="187">
        <f t="shared" si="325"/>
        <v>25.188617002629272</v>
      </c>
      <c r="Q1232" s="41">
        <v>9673</v>
      </c>
      <c r="R1232" s="57" t="s">
        <v>35</v>
      </c>
      <c r="S1232" s="46"/>
    </row>
    <row r="1233" spans="1:207" s="15" customFormat="1" ht="30" customHeight="1" x14ac:dyDescent="0.25">
      <c r="A1233" s="228">
        <v>964</v>
      </c>
      <c r="B1233" s="78" t="s">
        <v>1454</v>
      </c>
      <c r="C1233" s="229">
        <v>1989</v>
      </c>
      <c r="D1233" s="229" t="s">
        <v>141</v>
      </c>
      <c r="E1233" s="229" t="s">
        <v>18</v>
      </c>
      <c r="F1233" s="184">
        <v>9</v>
      </c>
      <c r="G1233" s="184">
        <v>3</v>
      </c>
      <c r="H1233" s="39">
        <v>7054.51</v>
      </c>
      <c r="I1233" s="39">
        <v>0</v>
      </c>
      <c r="J1233" s="279">
        <v>3414</v>
      </c>
      <c r="K1233" s="231">
        <f>SUBTOTAL(9,L1233:O1233)</f>
        <v>3293801.42</v>
      </c>
      <c r="L1233" s="187">
        <v>0</v>
      </c>
      <c r="M1233" s="187">
        <v>0</v>
      </c>
      <c r="N1233" s="187">
        <v>0</v>
      </c>
      <c r="O1233" s="39">
        <f>'[2]Прод. прилож (2)'!$D$1558</f>
        <v>3293801.42</v>
      </c>
      <c r="P1233" s="187">
        <f>K1233/H1233</f>
        <v>466.90718703354304</v>
      </c>
      <c r="Q1233" s="41">
        <v>9673</v>
      </c>
      <c r="R1233" s="57" t="s">
        <v>35</v>
      </c>
      <c r="S1233" s="46"/>
    </row>
    <row r="1234" spans="1:207" s="113" customFormat="1" ht="30" customHeight="1" x14ac:dyDescent="0.25">
      <c r="A1234" s="228">
        <v>965</v>
      </c>
      <c r="B1234" s="78" t="s">
        <v>1168</v>
      </c>
      <c r="C1234" s="47">
        <v>1980</v>
      </c>
      <c r="D1234" s="229" t="s">
        <v>141</v>
      </c>
      <c r="E1234" s="47" t="s">
        <v>16</v>
      </c>
      <c r="F1234" s="26">
        <v>9</v>
      </c>
      <c r="G1234" s="26">
        <v>3</v>
      </c>
      <c r="H1234" s="39">
        <v>8794.2999999999993</v>
      </c>
      <c r="I1234" s="116">
        <v>0</v>
      </c>
      <c r="J1234" s="279">
        <v>8794.2999999999993</v>
      </c>
      <c r="K1234" s="231">
        <f t="shared" ref="K1234" si="338">SUM(L1234:O1234)</f>
        <v>10661792.800000001</v>
      </c>
      <c r="L1234" s="187">
        <v>0</v>
      </c>
      <c r="M1234" s="187">
        <v>0</v>
      </c>
      <c r="N1234" s="187">
        <v>0</v>
      </c>
      <c r="O1234" s="39">
        <f>'[1]Прод. прилож (2)'!$D$934</f>
        <v>10661792.800000001</v>
      </c>
      <c r="P1234" s="187">
        <f t="shared" ref="P1234" si="339">K1234/H1234</f>
        <v>1212.352637503838</v>
      </c>
      <c r="Q1234" s="41">
        <v>9673</v>
      </c>
      <c r="R1234" s="57" t="s">
        <v>34</v>
      </c>
      <c r="S1234" s="46"/>
      <c r="T1234" s="15"/>
      <c r="U1234" s="15"/>
    </row>
    <row r="1235" spans="1:207" s="15" customFormat="1" ht="30" customHeight="1" x14ac:dyDescent="0.25">
      <c r="A1235" s="228">
        <v>966</v>
      </c>
      <c r="B1235" s="78" t="s">
        <v>543</v>
      </c>
      <c r="C1235" s="229">
        <v>1965</v>
      </c>
      <c r="D1235" s="229" t="s">
        <v>141</v>
      </c>
      <c r="E1235" s="47" t="s">
        <v>16</v>
      </c>
      <c r="F1235" s="184">
        <v>5</v>
      </c>
      <c r="G1235" s="184">
        <v>4</v>
      </c>
      <c r="H1235" s="39">
        <v>4209</v>
      </c>
      <c r="I1235" s="39">
        <v>1543.4</v>
      </c>
      <c r="J1235" s="279">
        <v>2558.1</v>
      </c>
      <c r="K1235" s="231">
        <f t="shared" si="335"/>
        <v>101547.37</v>
      </c>
      <c r="L1235" s="187">
        <v>0</v>
      </c>
      <c r="M1235" s="187">
        <v>0</v>
      </c>
      <c r="N1235" s="187">
        <v>0</v>
      </c>
      <c r="O1235" s="39">
        <f>'[2]Прод. прилож (2)'!$D$1559</f>
        <v>101547.37</v>
      </c>
      <c r="P1235" s="187">
        <f t="shared" si="325"/>
        <v>24.126246139225469</v>
      </c>
      <c r="Q1235" s="41">
        <v>9673</v>
      </c>
      <c r="R1235" s="57" t="s">
        <v>35</v>
      </c>
      <c r="S1235" s="46"/>
    </row>
    <row r="1236" spans="1:207" s="15" customFormat="1" ht="30" customHeight="1" x14ac:dyDescent="0.25">
      <c r="A1236" s="228">
        <v>967</v>
      </c>
      <c r="B1236" s="78" t="s">
        <v>544</v>
      </c>
      <c r="C1236" s="47">
        <v>1964</v>
      </c>
      <c r="D1236" s="229" t="s">
        <v>141</v>
      </c>
      <c r="E1236" s="47" t="s">
        <v>16</v>
      </c>
      <c r="F1236" s="26">
        <v>5</v>
      </c>
      <c r="G1236" s="26">
        <v>2</v>
      </c>
      <c r="H1236" s="39">
        <v>2631.1</v>
      </c>
      <c r="I1236" s="116">
        <v>383</v>
      </c>
      <c r="J1236" s="279">
        <v>1268.72</v>
      </c>
      <c r="K1236" s="231">
        <f t="shared" si="335"/>
        <v>3870571.29</v>
      </c>
      <c r="L1236" s="187">
        <v>0</v>
      </c>
      <c r="M1236" s="187">
        <v>0</v>
      </c>
      <c r="N1236" s="187">
        <v>0</v>
      </c>
      <c r="O1236" s="39">
        <f>'[1]Прод. прилож (2)'!$D$935</f>
        <v>3870571.29</v>
      </c>
      <c r="P1236" s="187">
        <f t="shared" si="325"/>
        <v>1471.0848276386303</v>
      </c>
      <c r="Q1236" s="41">
        <v>9673</v>
      </c>
      <c r="R1236" s="57" t="s">
        <v>34</v>
      </c>
      <c r="S1236" s="46"/>
    </row>
    <row r="1237" spans="1:207" s="15" customFormat="1" ht="30" customHeight="1" x14ac:dyDescent="0.25">
      <c r="A1237" s="228">
        <v>968</v>
      </c>
      <c r="B1237" s="78" t="s">
        <v>545</v>
      </c>
      <c r="C1237" s="47">
        <v>1962</v>
      </c>
      <c r="D1237" s="229" t="s">
        <v>141</v>
      </c>
      <c r="E1237" s="47" t="s">
        <v>18</v>
      </c>
      <c r="F1237" s="26">
        <v>5</v>
      </c>
      <c r="G1237" s="26">
        <v>3</v>
      </c>
      <c r="H1237" s="39">
        <v>3985.04</v>
      </c>
      <c r="I1237" s="116">
        <v>452.58</v>
      </c>
      <c r="J1237" s="279">
        <v>2030.68</v>
      </c>
      <c r="K1237" s="231">
        <f t="shared" si="335"/>
        <v>5889380</v>
      </c>
      <c r="L1237" s="187">
        <v>0</v>
      </c>
      <c r="M1237" s="187">
        <v>0</v>
      </c>
      <c r="N1237" s="187">
        <v>0</v>
      </c>
      <c r="O1237" s="39">
        <f>'[1]Прод. прилож (2)'!$D$326</f>
        <v>5889380</v>
      </c>
      <c r="P1237" s="187">
        <f t="shared" si="325"/>
        <v>1477.8722421857749</v>
      </c>
      <c r="Q1237" s="41">
        <v>9673</v>
      </c>
      <c r="R1237" s="57" t="s">
        <v>33</v>
      </c>
      <c r="S1237" s="127"/>
    </row>
    <row r="1238" spans="1:207" s="113" customFormat="1" ht="30" customHeight="1" x14ac:dyDescent="0.25">
      <c r="A1238" s="228">
        <v>969</v>
      </c>
      <c r="B1238" s="78" t="s">
        <v>1209</v>
      </c>
      <c r="C1238" s="47">
        <v>1969</v>
      </c>
      <c r="D1238" s="229" t="s">
        <v>141</v>
      </c>
      <c r="E1238" s="47" t="s">
        <v>16</v>
      </c>
      <c r="F1238" s="26">
        <v>9</v>
      </c>
      <c r="G1238" s="26">
        <v>1</v>
      </c>
      <c r="H1238" s="39">
        <v>2491.7199999999998</v>
      </c>
      <c r="I1238" s="116">
        <v>0</v>
      </c>
      <c r="J1238" s="279">
        <v>2491.7199999999998</v>
      </c>
      <c r="K1238" s="231">
        <f t="shared" si="335"/>
        <v>3663229.4899999998</v>
      </c>
      <c r="L1238" s="187">
        <v>0</v>
      </c>
      <c r="M1238" s="187">
        <v>0</v>
      </c>
      <c r="N1238" s="187">
        <v>0</v>
      </c>
      <c r="O1238" s="39">
        <f>'[1]Прод. прилож (2)'!$D$936</f>
        <v>3663229.4899999998</v>
      </c>
      <c r="P1238" s="187">
        <f t="shared" si="325"/>
        <v>1470.1609691297579</v>
      </c>
      <c r="Q1238" s="41">
        <v>9673</v>
      </c>
      <c r="R1238" s="57" t="s">
        <v>34</v>
      </c>
      <c r="S1238" s="46"/>
      <c r="T1238" s="15"/>
      <c r="U1238" s="15"/>
    </row>
    <row r="1239" spans="1:207" s="15" customFormat="1" ht="30" customHeight="1" x14ac:dyDescent="0.25">
      <c r="A1239" s="228">
        <v>970</v>
      </c>
      <c r="B1239" s="221" t="s">
        <v>877</v>
      </c>
      <c r="C1239" s="200">
        <v>1968</v>
      </c>
      <c r="D1239" s="200" t="s">
        <v>141</v>
      </c>
      <c r="E1239" s="200" t="s">
        <v>268</v>
      </c>
      <c r="F1239" s="215">
        <v>5</v>
      </c>
      <c r="G1239" s="215">
        <v>2</v>
      </c>
      <c r="H1239" s="217">
        <v>2481.6999999999998</v>
      </c>
      <c r="I1239" s="213">
        <v>0</v>
      </c>
      <c r="J1239" s="209">
        <v>1812.95</v>
      </c>
      <c r="K1239" s="231">
        <f t="shared" ref="K1239" si="340">SUM(L1239:O1239)</f>
        <v>13124791.780000001</v>
      </c>
      <c r="L1239" s="187">
        <v>0</v>
      </c>
      <c r="M1239" s="187">
        <v>0</v>
      </c>
      <c r="N1239" s="187">
        <v>0</v>
      </c>
      <c r="O1239" s="39">
        <f>'[1]Прод. прилож (2)'!$D$327</f>
        <v>13124791.780000001</v>
      </c>
      <c r="P1239" s="187">
        <f t="shared" ref="P1239:P1240" si="341">K1239/H1239</f>
        <v>5288.6294797920791</v>
      </c>
      <c r="Q1239" s="41">
        <v>9673</v>
      </c>
      <c r="R1239" s="57" t="s">
        <v>33</v>
      </c>
      <c r="S1239" s="137"/>
    </row>
    <row r="1240" spans="1:207" s="15" customFormat="1" ht="30" customHeight="1" x14ac:dyDescent="0.25">
      <c r="A1240" s="228">
        <v>971</v>
      </c>
      <c r="B1240" s="221" t="s">
        <v>1455</v>
      </c>
      <c r="C1240" s="200">
        <v>1969</v>
      </c>
      <c r="D1240" s="200" t="s">
        <v>141</v>
      </c>
      <c r="E1240" s="200" t="s">
        <v>16</v>
      </c>
      <c r="F1240" s="215">
        <v>5</v>
      </c>
      <c r="G1240" s="215">
        <v>4</v>
      </c>
      <c r="H1240" s="217">
        <v>5492</v>
      </c>
      <c r="I1240" s="213">
        <v>0</v>
      </c>
      <c r="J1240" s="209">
        <v>2237.4</v>
      </c>
      <c r="K1240" s="231">
        <f t="shared" ref="K1240" si="342">SUM(L1240:O1240)</f>
        <v>1335168.1100000001</v>
      </c>
      <c r="L1240" s="187">
        <v>0</v>
      </c>
      <c r="M1240" s="187">
        <v>0</v>
      </c>
      <c r="N1240" s="187">
        <v>0</v>
      </c>
      <c r="O1240" s="39">
        <f>'[2]Прод. прилож (2)'!$D$1560</f>
        <v>1335168.1100000001</v>
      </c>
      <c r="P1240" s="187">
        <f t="shared" si="341"/>
        <v>243.11145484340861</v>
      </c>
      <c r="Q1240" s="41">
        <v>9673</v>
      </c>
      <c r="R1240" s="57" t="s">
        <v>35</v>
      </c>
      <c r="S1240" s="137"/>
    </row>
    <row r="1241" spans="1:207" s="15" customFormat="1" ht="30" customHeight="1" x14ac:dyDescent="0.25">
      <c r="A1241" s="329">
        <v>972</v>
      </c>
      <c r="B1241" s="327" t="s">
        <v>546</v>
      </c>
      <c r="C1241" s="315">
        <v>1962</v>
      </c>
      <c r="D1241" s="315" t="s">
        <v>141</v>
      </c>
      <c r="E1241" s="315" t="s">
        <v>268</v>
      </c>
      <c r="F1241" s="317">
        <v>5</v>
      </c>
      <c r="G1241" s="317">
        <v>4</v>
      </c>
      <c r="H1241" s="319">
        <v>4063</v>
      </c>
      <c r="I1241" s="335">
        <v>1090.7</v>
      </c>
      <c r="J1241" s="319">
        <v>2972.3</v>
      </c>
      <c r="K1241" s="231">
        <f t="shared" ref="K1241" si="343">SUM(L1241:O1241)</f>
        <v>15579206.039999999</v>
      </c>
      <c r="L1241" s="187">
        <v>0</v>
      </c>
      <c r="M1241" s="187">
        <v>0</v>
      </c>
      <c r="N1241" s="187">
        <v>0</v>
      </c>
      <c r="O1241" s="39">
        <f>'[1]Прод. прилож (2)'!$D$328</f>
        <v>15579206.039999999</v>
      </c>
      <c r="P1241" s="187">
        <f t="shared" ref="P1241" si="344">K1241/H1241</f>
        <v>3834.4095594388382</v>
      </c>
      <c r="Q1241" s="41">
        <v>9673</v>
      </c>
      <c r="R1241" s="57" t="s">
        <v>33</v>
      </c>
      <c r="S1241" s="137"/>
    </row>
    <row r="1242" spans="1:207" s="15" customFormat="1" ht="30" customHeight="1" x14ac:dyDescent="0.25">
      <c r="A1242" s="330"/>
      <c r="B1242" s="328"/>
      <c r="C1242" s="316"/>
      <c r="D1242" s="316"/>
      <c r="E1242" s="316"/>
      <c r="F1242" s="318"/>
      <c r="G1242" s="318"/>
      <c r="H1242" s="320"/>
      <c r="I1242" s="334"/>
      <c r="J1242" s="320"/>
      <c r="K1242" s="231">
        <f t="shared" si="335"/>
        <v>4647481.34</v>
      </c>
      <c r="L1242" s="187">
        <v>0</v>
      </c>
      <c r="M1242" s="187">
        <v>0</v>
      </c>
      <c r="N1242" s="187">
        <v>0</v>
      </c>
      <c r="O1242" s="39">
        <f>'[1]Прод. прилож (2)'!$D$937</f>
        <v>4647481.34</v>
      </c>
      <c r="P1242" s="187">
        <f>K1242/H1241</f>
        <v>1143.8546246615801</v>
      </c>
      <c r="Q1242" s="41">
        <v>9673</v>
      </c>
      <c r="R1242" s="57" t="s">
        <v>34</v>
      </c>
      <c r="S1242" s="46"/>
    </row>
    <row r="1243" spans="1:207" s="15" customFormat="1" ht="30" customHeight="1" x14ac:dyDescent="0.25">
      <c r="A1243" s="228">
        <v>973</v>
      </c>
      <c r="B1243" s="78" t="s">
        <v>1233</v>
      </c>
      <c r="C1243" s="229">
        <v>1956</v>
      </c>
      <c r="D1243" s="229" t="s">
        <v>141</v>
      </c>
      <c r="E1243" s="229" t="s">
        <v>16</v>
      </c>
      <c r="F1243" s="26">
        <v>7</v>
      </c>
      <c r="G1243" s="26">
        <v>4</v>
      </c>
      <c r="H1243" s="39">
        <v>3694.97</v>
      </c>
      <c r="I1243" s="279">
        <v>371.3</v>
      </c>
      <c r="J1243" s="39">
        <v>2854.32</v>
      </c>
      <c r="K1243" s="231">
        <f>SUM(L1243:O1243)</f>
        <v>20618.099999999999</v>
      </c>
      <c r="L1243" s="187">
        <v>0</v>
      </c>
      <c r="M1243" s="187">
        <v>0</v>
      </c>
      <c r="N1243" s="187">
        <v>0</v>
      </c>
      <c r="O1243" s="39">
        <f>'[1]Прод. прилож (2)'!$D$938</f>
        <v>20618.099999999999</v>
      </c>
      <c r="P1243" s="187">
        <f>K1243/H1243</f>
        <v>5.5800453048333276</v>
      </c>
      <c r="Q1243" s="41">
        <v>9673</v>
      </c>
      <c r="R1243" s="57" t="s">
        <v>34</v>
      </c>
    </row>
    <row r="1244" spans="1:207" s="15" customFormat="1" ht="30" customHeight="1" x14ac:dyDescent="0.25">
      <c r="A1244" s="228">
        <v>974</v>
      </c>
      <c r="B1244" s="78" t="s">
        <v>995</v>
      </c>
      <c r="C1244" s="184">
        <v>1960</v>
      </c>
      <c r="D1244" s="229" t="s">
        <v>141</v>
      </c>
      <c r="E1244" s="229" t="s">
        <v>16</v>
      </c>
      <c r="F1244" s="230">
        <v>5</v>
      </c>
      <c r="G1244" s="230">
        <v>10</v>
      </c>
      <c r="H1244" s="41">
        <v>15869.9</v>
      </c>
      <c r="I1244" s="279">
        <v>3139.7</v>
      </c>
      <c r="J1244" s="39">
        <v>10103.9</v>
      </c>
      <c r="K1244" s="231">
        <f t="shared" si="335"/>
        <v>1391086.8</v>
      </c>
      <c r="L1244" s="39">
        <v>0</v>
      </c>
      <c r="M1244" s="39">
        <v>0</v>
      </c>
      <c r="N1244" s="39">
        <v>0</v>
      </c>
      <c r="O1244" s="187">
        <f>'[1]Прод. прилож (2)'!$D$329</f>
        <v>1391086.8</v>
      </c>
      <c r="P1244" s="41">
        <f t="shared" si="325"/>
        <v>87.655675209043537</v>
      </c>
      <c r="Q1244" s="231">
        <v>9673</v>
      </c>
      <c r="R1244" s="277" t="s">
        <v>33</v>
      </c>
      <c r="S1244" s="141"/>
      <c r="T1244" s="87"/>
      <c r="U1244" s="87"/>
      <c r="V1244" s="87"/>
      <c r="W1244" s="87"/>
      <c r="X1244" s="87"/>
      <c r="Y1244" s="87"/>
      <c r="Z1244" s="87"/>
      <c r="AA1244" s="87"/>
      <c r="AB1244" s="87"/>
      <c r="AC1244" s="87"/>
      <c r="AD1244" s="87"/>
      <c r="AE1244" s="87"/>
      <c r="AF1244" s="87"/>
      <c r="AG1244" s="87"/>
      <c r="AH1244" s="87"/>
      <c r="AI1244" s="87"/>
      <c r="AJ1244" s="87"/>
      <c r="AK1244" s="87"/>
      <c r="AL1244" s="87"/>
      <c r="AM1244" s="87"/>
      <c r="AN1244" s="87"/>
      <c r="AO1244" s="87"/>
      <c r="AP1244" s="87"/>
      <c r="AQ1244" s="87"/>
      <c r="AR1244" s="87"/>
      <c r="AS1244" s="87"/>
      <c r="AT1244" s="87"/>
      <c r="AU1244" s="87"/>
      <c r="AV1244" s="87"/>
      <c r="AW1244" s="87"/>
      <c r="AX1244" s="87"/>
      <c r="AY1244" s="87"/>
      <c r="AZ1244" s="87"/>
      <c r="BA1244" s="87"/>
      <c r="BB1244" s="87"/>
      <c r="BC1244" s="87"/>
      <c r="BD1244" s="87"/>
      <c r="BE1244" s="87"/>
      <c r="BF1244" s="87"/>
      <c r="BG1244" s="87"/>
      <c r="BH1244" s="87"/>
      <c r="BI1244" s="87"/>
      <c r="BJ1244" s="87"/>
      <c r="BK1244" s="87"/>
      <c r="BL1244" s="87"/>
      <c r="BM1244" s="87"/>
      <c r="BN1244" s="87"/>
      <c r="BO1244" s="87"/>
      <c r="BP1244" s="87"/>
      <c r="BQ1244" s="87"/>
      <c r="BR1244" s="87"/>
      <c r="BS1244" s="87"/>
      <c r="BT1244" s="87"/>
      <c r="BU1244" s="87"/>
      <c r="BV1244" s="87"/>
      <c r="BW1244" s="87"/>
      <c r="BX1244" s="87"/>
      <c r="BY1244" s="87"/>
      <c r="BZ1244" s="87"/>
      <c r="CA1244" s="87"/>
      <c r="CB1244" s="87"/>
      <c r="CC1244" s="87"/>
      <c r="CD1244" s="87"/>
      <c r="CE1244" s="87"/>
      <c r="CF1244" s="87"/>
      <c r="CG1244" s="87"/>
      <c r="CH1244" s="87"/>
      <c r="CI1244" s="87"/>
      <c r="CJ1244" s="87"/>
      <c r="CK1244" s="87"/>
      <c r="CL1244" s="87"/>
      <c r="CM1244" s="87"/>
      <c r="CN1244" s="87"/>
      <c r="CO1244" s="87"/>
      <c r="CP1244" s="87"/>
      <c r="CQ1244" s="87"/>
      <c r="CR1244" s="87"/>
      <c r="CS1244" s="87"/>
      <c r="CT1244" s="87"/>
      <c r="CU1244" s="87"/>
      <c r="CV1244" s="87"/>
      <c r="CW1244" s="87"/>
      <c r="CX1244" s="87"/>
      <c r="CY1244" s="87"/>
      <c r="CZ1244" s="87"/>
      <c r="DA1244" s="87"/>
      <c r="DB1244" s="87"/>
      <c r="DC1244" s="87"/>
      <c r="DD1244" s="87"/>
      <c r="DE1244" s="87"/>
      <c r="DF1244" s="87"/>
      <c r="DG1244" s="87"/>
      <c r="DH1244" s="87"/>
      <c r="DI1244" s="87"/>
      <c r="DJ1244" s="87"/>
      <c r="DK1244" s="87"/>
      <c r="DL1244" s="87"/>
      <c r="DM1244" s="87"/>
      <c r="DN1244" s="87"/>
      <c r="DO1244" s="87"/>
      <c r="DP1244" s="87"/>
      <c r="DQ1244" s="87"/>
      <c r="DR1244" s="87"/>
      <c r="DS1244" s="87"/>
      <c r="DT1244" s="87"/>
      <c r="DU1244" s="87"/>
      <c r="DV1244" s="87"/>
      <c r="DW1244" s="87"/>
      <c r="DX1244" s="87"/>
      <c r="DY1244" s="87"/>
      <c r="DZ1244" s="87"/>
      <c r="EA1244" s="87"/>
      <c r="EB1244" s="87"/>
      <c r="EC1244" s="87"/>
      <c r="ED1244" s="87"/>
      <c r="EE1244" s="87"/>
      <c r="EF1244" s="87"/>
      <c r="EG1244" s="87"/>
      <c r="EH1244" s="87"/>
      <c r="EI1244" s="87"/>
      <c r="EJ1244" s="87"/>
      <c r="EK1244" s="87"/>
      <c r="EL1244" s="87"/>
      <c r="EM1244" s="87"/>
      <c r="EN1244" s="87"/>
      <c r="EO1244" s="87"/>
      <c r="EP1244" s="87"/>
      <c r="EQ1244" s="87"/>
      <c r="ER1244" s="87"/>
      <c r="ES1244" s="87"/>
      <c r="ET1244" s="87"/>
      <c r="EU1244" s="87"/>
      <c r="EV1244" s="87"/>
      <c r="EW1244" s="87"/>
      <c r="EX1244" s="87"/>
      <c r="EY1244" s="87"/>
      <c r="EZ1244" s="87"/>
      <c r="FA1244" s="87"/>
      <c r="FB1244" s="87"/>
      <c r="FC1244" s="87"/>
      <c r="FD1244" s="87"/>
      <c r="FE1244" s="87"/>
      <c r="FF1244" s="87"/>
      <c r="FG1244" s="87"/>
      <c r="FH1244" s="87"/>
      <c r="FI1244" s="87"/>
      <c r="FJ1244" s="87"/>
      <c r="FK1244" s="87"/>
      <c r="FL1244" s="87"/>
      <c r="FM1244" s="87"/>
      <c r="FN1244" s="87"/>
      <c r="FO1244" s="87"/>
      <c r="FP1244" s="87"/>
      <c r="FQ1244" s="87"/>
      <c r="FR1244" s="87"/>
      <c r="FS1244" s="87"/>
      <c r="FT1244" s="87"/>
      <c r="FU1244" s="87"/>
      <c r="FV1244" s="87"/>
      <c r="FW1244" s="87"/>
      <c r="FX1244" s="87"/>
      <c r="FY1244" s="87"/>
      <c r="FZ1244" s="87"/>
      <c r="GA1244" s="87"/>
      <c r="GB1244" s="87"/>
      <c r="GC1244" s="87"/>
      <c r="GD1244" s="87"/>
      <c r="GE1244" s="87"/>
      <c r="GF1244" s="87"/>
      <c r="GG1244" s="87"/>
      <c r="GH1244" s="87"/>
      <c r="GI1244" s="87"/>
      <c r="GJ1244" s="87"/>
      <c r="GK1244" s="87"/>
      <c r="GL1244" s="87"/>
      <c r="GM1244" s="87"/>
      <c r="GN1244" s="87"/>
      <c r="GO1244" s="87"/>
      <c r="GP1244" s="87"/>
      <c r="GQ1244" s="87"/>
      <c r="GR1244" s="87"/>
      <c r="GS1244" s="87"/>
      <c r="GT1244" s="87"/>
      <c r="GU1244" s="87"/>
      <c r="GV1244" s="87"/>
      <c r="GW1244" s="87"/>
      <c r="GX1244" s="87"/>
      <c r="GY1244" s="87"/>
    </row>
    <row r="1245" spans="1:207" s="113" customFormat="1" ht="30" customHeight="1" x14ac:dyDescent="0.25">
      <c r="A1245" s="228">
        <v>975</v>
      </c>
      <c r="B1245" s="78" t="s">
        <v>1169</v>
      </c>
      <c r="C1245" s="47">
        <v>1978</v>
      </c>
      <c r="D1245" s="229" t="s">
        <v>141</v>
      </c>
      <c r="E1245" s="47" t="s">
        <v>16</v>
      </c>
      <c r="F1245" s="26">
        <v>9</v>
      </c>
      <c r="G1245" s="26">
        <v>1</v>
      </c>
      <c r="H1245" s="39">
        <v>5850.6</v>
      </c>
      <c r="I1245" s="116">
        <v>0</v>
      </c>
      <c r="J1245" s="39">
        <v>5850.6</v>
      </c>
      <c r="K1245" s="231">
        <f t="shared" ref="K1245" si="345">SUM(L1245:O1245)</f>
        <v>5893616.4500000002</v>
      </c>
      <c r="L1245" s="187">
        <v>0</v>
      </c>
      <c r="M1245" s="187">
        <v>0</v>
      </c>
      <c r="N1245" s="187">
        <v>0</v>
      </c>
      <c r="O1245" s="39">
        <f>'[1]Прод. прилож (2)'!$D$939</f>
        <v>5893616.4500000002</v>
      </c>
      <c r="P1245" s="187">
        <f t="shared" ref="P1245" si="346">K1245/H1245</f>
        <v>1007.3524852151916</v>
      </c>
      <c r="Q1245" s="41">
        <v>9673</v>
      </c>
      <c r="R1245" s="57" t="s">
        <v>34</v>
      </c>
      <c r="S1245" s="46"/>
      <c r="T1245" s="15"/>
      <c r="U1245" s="15"/>
    </row>
    <row r="1246" spans="1:207" s="15" customFormat="1" ht="30" customHeight="1" x14ac:dyDescent="0.25">
      <c r="A1246" s="228">
        <v>976</v>
      </c>
      <c r="B1246" s="183" t="s">
        <v>1123</v>
      </c>
      <c r="C1246" s="259">
        <v>1958</v>
      </c>
      <c r="D1246" s="181" t="s">
        <v>141</v>
      </c>
      <c r="E1246" s="181" t="s">
        <v>16</v>
      </c>
      <c r="F1246" s="182" t="s">
        <v>1126</v>
      </c>
      <c r="G1246" s="182" t="s">
        <v>1125</v>
      </c>
      <c r="H1246" s="237">
        <v>4321.6899999999996</v>
      </c>
      <c r="I1246" s="242">
        <v>0</v>
      </c>
      <c r="J1246" s="217">
        <v>3151.9</v>
      </c>
      <c r="K1246" s="231">
        <f>SUM(L1246:O1246)</f>
        <v>4611217.04</v>
      </c>
      <c r="L1246" s="39">
        <v>0</v>
      </c>
      <c r="M1246" s="39">
        <v>0</v>
      </c>
      <c r="N1246" s="39">
        <v>0</v>
      </c>
      <c r="O1246" s="187">
        <f>'[1]Прод. прилож (2)'!$D$940</f>
        <v>4611217.04</v>
      </c>
      <c r="P1246" s="41">
        <f t="shared" si="325"/>
        <v>1066.9939398707452</v>
      </c>
      <c r="Q1246" s="231">
        <v>9673</v>
      </c>
      <c r="R1246" s="277" t="s">
        <v>34</v>
      </c>
      <c r="S1246" s="88"/>
      <c r="T1246" s="87"/>
      <c r="U1246" s="87"/>
      <c r="V1246" s="87"/>
      <c r="W1246" s="87"/>
      <c r="X1246" s="87"/>
      <c r="Y1246" s="87"/>
      <c r="Z1246" s="87"/>
      <c r="AA1246" s="87"/>
      <c r="AB1246" s="87"/>
      <c r="AC1246" s="87"/>
      <c r="AD1246" s="87"/>
      <c r="AE1246" s="87"/>
      <c r="AF1246" s="87"/>
      <c r="AG1246" s="87"/>
      <c r="AH1246" s="87"/>
      <c r="AI1246" s="87"/>
      <c r="AJ1246" s="87"/>
      <c r="AK1246" s="87"/>
      <c r="AL1246" s="87"/>
      <c r="AM1246" s="87"/>
      <c r="AN1246" s="87"/>
      <c r="AO1246" s="87"/>
      <c r="AP1246" s="87"/>
      <c r="AQ1246" s="87"/>
      <c r="AR1246" s="87"/>
      <c r="AS1246" s="87"/>
      <c r="AT1246" s="87"/>
      <c r="AU1246" s="87"/>
      <c r="AV1246" s="87"/>
      <c r="AW1246" s="87"/>
      <c r="AX1246" s="87"/>
      <c r="AY1246" s="87"/>
      <c r="AZ1246" s="87"/>
      <c r="BA1246" s="87"/>
      <c r="BB1246" s="87"/>
      <c r="BC1246" s="87"/>
      <c r="BD1246" s="87"/>
      <c r="BE1246" s="87"/>
      <c r="BF1246" s="87"/>
      <c r="BG1246" s="87"/>
      <c r="BH1246" s="87"/>
      <c r="BI1246" s="87"/>
      <c r="BJ1246" s="87"/>
      <c r="BK1246" s="87"/>
      <c r="BL1246" s="87"/>
      <c r="BM1246" s="87"/>
      <c r="BN1246" s="87"/>
      <c r="BO1246" s="87"/>
      <c r="BP1246" s="87"/>
      <c r="BQ1246" s="87"/>
      <c r="BR1246" s="87"/>
      <c r="BS1246" s="87"/>
      <c r="BT1246" s="87"/>
      <c r="BU1246" s="87"/>
      <c r="BV1246" s="87"/>
      <c r="BW1246" s="87"/>
      <c r="BX1246" s="87"/>
      <c r="BY1246" s="87"/>
      <c r="BZ1246" s="87"/>
      <c r="CA1246" s="87"/>
      <c r="CB1246" s="87"/>
      <c r="CC1246" s="87"/>
      <c r="CD1246" s="87"/>
      <c r="CE1246" s="87"/>
      <c r="CF1246" s="87"/>
      <c r="CG1246" s="87"/>
      <c r="CH1246" s="87"/>
      <c r="CI1246" s="87"/>
      <c r="CJ1246" s="87"/>
      <c r="CK1246" s="87"/>
      <c r="CL1246" s="87"/>
      <c r="CM1246" s="87"/>
      <c r="CN1246" s="87"/>
      <c r="CO1246" s="87"/>
      <c r="CP1246" s="87"/>
      <c r="CQ1246" s="87"/>
      <c r="CR1246" s="87"/>
      <c r="CS1246" s="87"/>
      <c r="CT1246" s="87"/>
      <c r="CU1246" s="87"/>
      <c r="CV1246" s="87"/>
      <c r="CW1246" s="87"/>
      <c r="CX1246" s="87"/>
      <c r="CY1246" s="87"/>
      <c r="CZ1246" s="87"/>
      <c r="DA1246" s="87"/>
      <c r="DB1246" s="87"/>
      <c r="DC1246" s="87"/>
      <c r="DD1246" s="87"/>
      <c r="DE1246" s="87"/>
      <c r="DF1246" s="87"/>
      <c r="DG1246" s="87"/>
      <c r="DH1246" s="87"/>
      <c r="DI1246" s="87"/>
      <c r="DJ1246" s="87"/>
      <c r="DK1246" s="87"/>
      <c r="DL1246" s="87"/>
      <c r="DM1246" s="87"/>
      <c r="DN1246" s="87"/>
      <c r="DO1246" s="87"/>
      <c r="DP1246" s="87"/>
      <c r="DQ1246" s="87"/>
      <c r="DR1246" s="87"/>
      <c r="DS1246" s="87"/>
      <c r="DT1246" s="87"/>
      <c r="DU1246" s="87"/>
      <c r="DV1246" s="87"/>
      <c r="DW1246" s="87"/>
      <c r="DX1246" s="87"/>
      <c r="DY1246" s="87"/>
      <c r="DZ1246" s="87"/>
      <c r="EA1246" s="87"/>
      <c r="EB1246" s="87"/>
      <c r="EC1246" s="87"/>
      <c r="ED1246" s="87"/>
      <c r="EE1246" s="87"/>
      <c r="EF1246" s="87"/>
      <c r="EG1246" s="87"/>
      <c r="EH1246" s="87"/>
      <c r="EI1246" s="87"/>
      <c r="EJ1246" s="87"/>
      <c r="EK1246" s="87"/>
      <c r="EL1246" s="87"/>
      <c r="EM1246" s="87"/>
      <c r="EN1246" s="87"/>
      <c r="EO1246" s="87"/>
      <c r="EP1246" s="87"/>
      <c r="EQ1246" s="87"/>
      <c r="ER1246" s="87"/>
      <c r="ES1246" s="87"/>
      <c r="ET1246" s="87"/>
      <c r="EU1246" s="87"/>
      <c r="EV1246" s="87"/>
      <c r="EW1246" s="87"/>
      <c r="EX1246" s="87"/>
      <c r="EY1246" s="87"/>
      <c r="EZ1246" s="87"/>
      <c r="FA1246" s="87"/>
      <c r="FB1246" s="87"/>
      <c r="FC1246" s="87"/>
      <c r="FD1246" s="87"/>
      <c r="FE1246" s="87"/>
      <c r="FF1246" s="87"/>
      <c r="FG1246" s="87"/>
      <c r="FH1246" s="87"/>
      <c r="FI1246" s="87"/>
      <c r="FJ1246" s="87"/>
      <c r="FK1246" s="87"/>
      <c r="FL1246" s="87"/>
      <c r="FM1246" s="87"/>
      <c r="FN1246" s="87"/>
      <c r="FO1246" s="87"/>
      <c r="FP1246" s="87"/>
      <c r="FQ1246" s="87"/>
      <c r="FR1246" s="87"/>
      <c r="FS1246" s="87"/>
      <c r="FT1246" s="87"/>
      <c r="FU1246" s="87"/>
      <c r="FV1246" s="87"/>
      <c r="FW1246" s="87"/>
      <c r="FX1246" s="87"/>
      <c r="FY1246" s="87"/>
      <c r="FZ1246" s="87"/>
      <c r="GA1246" s="87"/>
      <c r="GB1246" s="87"/>
      <c r="GC1246" s="87"/>
      <c r="GD1246" s="87"/>
      <c r="GE1246" s="87"/>
      <c r="GF1246" s="87"/>
      <c r="GG1246" s="87"/>
      <c r="GH1246" s="87"/>
      <c r="GI1246" s="87"/>
      <c r="GJ1246" s="87"/>
      <c r="GK1246" s="87"/>
      <c r="GL1246" s="87"/>
      <c r="GM1246" s="87"/>
      <c r="GN1246" s="87"/>
      <c r="GO1246" s="87"/>
      <c r="GP1246" s="87"/>
      <c r="GQ1246" s="87"/>
      <c r="GR1246" s="87"/>
      <c r="GS1246" s="87"/>
      <c r="GT1246" s="87"/>
      <c r="GU1246" s="87"/>
      <c r="GV1246" s="87"/>
      <c r="GW1246" s="87"/>
      <c r="GX1246" s="87"/>
      <c r="GY1246" s="87"/>
    </row>
    <row r="1247" spans="1:207" s="15" customFormat="1" ht="30" customHeight="1" x14ac:dyDescent="0.25">
      <c r="A1247" s="228">
        <v>977</v>
      </c>
      <c r="B1247" s="100" t="s">
        <v>987</v>
      </c>
      <c r="C1247" s="57">
        <v>1958</v>
      </c>
      <c r="D1247" s="94" t="s">
        <v>141</v>
      </c>
      <c r="E1247" s="94" t="s">
        <v>16</v>
      </c>
      <c r="F1247" s="95">
        <v>2</v>
      </c>
      <c r="G1247" s="95">
        <v>2</v>
      </c>
      <c r="H1247" s="41">
        <v>548.21</v>
      </c>
      <c r="I1247" s="122">
        <v>0</v>
      </c>
      <c r="J1247" s="39">
        <v>281.91000000000003</v>
      </c>
      <c r="K1247" s="231">
        <f t="shared" si="335"/>
        <v>2024532.5</v>
      </c>
      <c r="L1247" s="39">
        <v>0</v>
      </c>
      <c r="M1247" s="39">
        <v>0</v>
      </c>
      <c r="N1247" s="39">
        <v>0</v>
      </c>
      <c r="O1247" s="187">
        <f>'[1]Прод. прилож (2)'!$D$941</f>
        <v>2024532.5</v>
      </c>
      <c r="P1247" s="41">
        <f>O1247/H1247</f>
        <v>3692.9871764469817</v>
      </c>
      <c r="Q1247" s="231">
        <v>9673</v>
      </c>
      <c r="R1247" s="277" t="s">
        <v>34</v>
      </c>
      <c r="S1247" s="88"/>
      <c r="T1247" s="87"/>
      <c r="U1247" s="87"/>
      <c r="V1247" s="87"/>
      <c r="W1247" s="87"/>
      <c r="X1247" s="87"/>
      <c r="Y1247" s="87"/>
      <c r="Z1247" s="87"/>
      <c r="AA1247" s="87"/>
      <c r="AB1247" s="87"/>
      <c r="AC1247" s="87"/>
      <c r="AD1247" s="87"/>
      <c r="AE1247" s="87"/>
      <c r="AF1247" s="87"/>
      <c r="AG1247" s="87"/>
      <c r="AH1247" s="87"/>
      <c r="AI1247" s="87"/>
      <c r="AJ1247" s="87"/>
      <c r="AK1247" s="87"/>
      <c r="AL1247" s="87"/>
      <c r="AM1247" s="87"/>
      <c r="AN1247" s="87"/>
      <c r="AO1247" s="87"/>
      <c r="AP1247" s="87"/>
      <c r="AQ1247" s="87"/>
      <c r="AR1247" s="87"/>
      <c r="AS1247" s="87"/>
      <c r="AT1247" s="87"/>
      <c r="AU1247" s="87"/>
      <c r="AV1247" s="87"/>
      <c r="AW1247" s="87"/>
      <c r="AX1247" s="87"/>
      <c r="AY1247" s="87"/>
      <c r="AZ1247" s="87"/>
      <c r="BA1247" s="87"/>
      <c r="BB1247" s="87"/>
      <c r="BC1247" s="87"/>
      <c r="BD1247" s="87"/>
      <c r="BE1247" s="87"/>
      <c r="BF1247" s="87"/>
      <c r="BG1247" s="87"/>
      <c r="BH1247" s="87"/>
      <c r="BI1247" s="87"/>
      <c r="BJ1247" s="87"/>
      <c r="BK1247" s="87"/>
      <c r="BL1247" s="87"/>
      <c r="BM1247" s="87"/>
      <c r="BN1247" s="87"/>
      <c r="BO1247" s="87"/>
      <c r="BP1247" s="87"/>
      <c r="BQ1247" s="87"/>
      <c r="BR1247" s="87"/>
      <c r="BS1247" s="87"/>
      <c r="BT1247" s="87"/>
      <c r="BU1247" s="87"/>
      <c r="BV1247" s="87"/>
      <c r="BW1247" s="87"/>
      <c r="BX1247" s="87"/>
      <c r="BY1247" s="87"/>
      <c r="BZ1247" s="87"/>
      <c r="CA1247" s="87"/>
      <c r="CB1247" s="87"/>
      <c r="CC1247" s="87"/>
      <c r="CD1247" s="87"/>
      <c r="CE1247" s="87"/>
      <c r="CF1247" s="87"/>
      <c r="CG1247" s="87"/>
      <c r="CH1247" s="87"/>
      <c r="CI1247" s="87"/>
      <c r="CJ1247" s="87"/>
      <c r="CK1247" s="87"/>
      <c r="CL1247" s="87"/>
      <c r="CM1247" s="87"/>
      <c r="CN1247" s="87"/>
      <c r="CO1247" s="87"/>
      <c r="CP1247" s="87"/>
      <c r="CQ1247" s="87"/>
      <c r="CR1247" s="87"/>
      <c r="CS1247" s="87"/>
      <c r="CT1247" s="87"/>
      <c r="CU1247" s="87"/>
      <c r="CV1247" s="87"/>
      <c r="CW1247" s="87"/>
      <c r="CX1247" s="87"/>
      <c r="CY1247" s="87"/>
      <c r="CZ1247" s="87"/>
      <c r="DA1247" s="87"/>
      <c r="DB1247" s="87"/>
      <c r="DC1247" s="87"/>
      <c r="DD1247" s="87"/>
      <c r="DE1247" s="87"/>
      <c r="DF1247" s="87"/>
      <c r="DG1247" s="87"/>
      <c r="DH1247" s="87"/>
      <c r="DI1247" s="87"/>
      <c r="DJ1247" s="87"/>
      <c r="DK1247" s="87"/>
      <c r="DL1247" s="87"/>
      <c r="DM1247" s="87"/>
      <c r="DN1247" s="87"/>
      <c r="DO1247" s="87"/>
      <c r="DP1247" s="87"/>
      <c r="DQ1247" s="87"/>
      <c r="DR1247" s="87"/>
      <c r="DS1247" s="87"/>
      <c r="DT1247" s="87"/>
      <c r="DU1247" s="87"/>
      <c r="DV1247" s="87"/>
      <c r="DW1247" s="87"/>
      <c r="DX1247" s="87"/>
      <c r="DY1247" s="87"/>
      <c r="DZ1247" s="87"/>
      <c r="EA1247" s="87"/>
      <c r="EB1247" s="87"/>
      <c r="EC1247" s="87"/>
      <c r="ED1247" s="87"/>
      <c r="EE1247" s="87"/>
      <c r="EF1247" s="87"/>
      <c r="EG1247" s="87"/>
      <c r="EH1247" s="87"/>
      <c r="EI1247" s="87"/>
      <c r="EJ1247" s="87"/>
      <c r="EK1247" s="87"/>
      <c r="EL1247" s="87"/>
      <c r="EM1247" s="87"/>
      <c r="EN1247" s="87"/>
      <c r="EO1247" s="87"/>
      <c r="EP1247" s="87"/>
      <c r="EQ1247" s="87"/>
      <c r="ER1247" s="87"/>
      <c r="ES1247" s="87"/>
      <c r="ET1247" s="87"/>
      <c r="EU1247" s="87"/>
      <c r="EV1247" s="87"/>
      <c r="EW1247" s="87"/>
      <c r="EX1247" s="87"/>
      <c r="EY1247" s="87"/>
      <c r="EZ1247" s="87"/>
      <c r="FA1247" s="87"/>
      <c r="FB1247" s="87"/>
      <c r="FC1247" s="87"/>
      <c r="FD1247" s="87"/>
      <c r="FE1247" s="87"/>
      <c r="FF1247" s="87"/>
      <c r="FG1247" s="87"/>
      <c r="FH1247" s="87"/>
      <c r="FI1247" s="87"/>
      <c r="FJ1247" s="87"/>
      <c r="FK1247" s="87"/>
      <c r="FL1247" s="87"/>
      <c r="FM1247" s="87"/>
      <c r="FN1247" s="87"/>
      <c r="FO1247" s="87"/>
      <c r="FP1247" s="87"/>
      <c r="FQ1247" s="87"/>
      <c r="FR1247" s="87"/>
      <c r="FS1247" s="87"/>
      <c r="FT1247" s="87"/>
      <c r="FU1247" s="87"/>
      <c r="FV1247" s="87"/>
      <c r="FW1247" s="87"/>
      <c r="FX1247" s="87"/>
      <c r="FY1247" s="87"/>
      <c r="FZ1247" s="87"/>
      <c r="GA1247" s="87"/>
      <c r="GB1247" s="87"/>
      <c r="GC1247" s="87"/>
      <c r="GD1247" s="87"/>
      <c r="GE1247" s="87"/>
      <c r="GF1247" s="87"/>
      <c r="GG1247" s="87"/>
      <c r="GH1247" s="87"/>
      <c r="GI1247" s="87"/>
      <c r="GJ1247" s="87"/>
      <c r="GK1247" s="87"/>
      <c r="GL1247" s="87"/>
      <c r="GM1247" s="87"/>
      <c r="GN1247" s="87"/>
      <c r="GO1247" s="87"/>
      <c r="GP1247" s="87"/>
      <c r="GQ1247" s="87"/>
      <c r="GR1247" s="87"/>
      <c r="GS1247" s="87"/>
      <c r="GT1247" s="87"/>
      <c r="GU1247" s="87"/>
      <c r="GV1247" s="87"/>
      <c r="GW1247" s="87"/>
      <c r="GX1247" s="87"/>
      <c r="GY1247" s="87"/>
    </row>
    <row r="1248" spans="1:207" s="15" customFormat="1" ht="30" customHeight="1" x14ac:dyDescent="0.25">
      <c r="A1248" s="228">
        <v>978</v>
      </c>
      <c r="B1248" s="100" t="s">
        <v>1456</v>
      </c>
      <c r="C1248" s="57" t="s">
        <v>1532</v>
      </c>
      <c r="D1248" s="94" t="s">
        <v>141</v>
      </c>
      <c r="E1248" s="94" t="s">
        <v>18</v>
      </c>
      <c r="F1248" s="95" t="s">
        <v>1531</v>
      </c>
      <c r="G1248" s="95" t="s">
        <v>935</v>
      </c>
      <c r="H1248" s="41">
        <v>15415.88</v>
      </c>
      <c r="I1248" s="122">
        <v>0</v>
      </c>
      <c r="J1248" s="39">
        <v>7116.7</v>
      </c>
      <c r="K1248" s="231">
        <f t="shared" ref="K1248" si="347">SUM(L1248:O1248)</f>
        <v>1968822.65</v>
      </c>
      <c r="L1248" s="39">
        <v>0</v>
      </c>
      <c r="M1248" s="39">
        <v>0</v>
      </c>
      <c r="N1248" s="39">
        <v>0</v>
      </c>
      <c r="O1248" s="187">
        <f>'[2]Прод. прилож (2)'!$D$1561</f>
        <v>1968822.65</v>
      </c>
      <c r="P1248" s="41">
        <f>O1248/H1248</f>
        <v>127.71393199739489</v>
      </c>
      <c r="Q1248" s="231">
        <v>9673</v>
      </c>
      <c r="R1248" s="277" t="s">
        <v>35</v>
      </c>
      <c r="S1248" s="88"/>
      <c r="T1248" s="87"/>
      <c r="U1248" s="87"/>
      <c r="V1248" s="87"/>
      <c r="W1248" s="87"/>
      <c r="X1248" s="87"/>
      <c r="Y1248" s="87"/>
      <c r="Z1248" s="87"/>
      <c r="AA1248" s="87"/>
      <c r="AB1248" s="87"/>
      <c r="AC1248" s="87"/>
      <c r="AD1248" s="87"/>
      <c r="AE1248" s="87"/>
      <c r="AF1248" s="87"/>
      <c r="AG1248" s="87"/>
      <c r="AH1248" s="87"/>
      <c r="AI1248" s="87"/>
      <c r="AJ1248" s="87"/>
      <c r="AK1248" s="87"/>
      <c r="AL1248" s="87"/>
      <c r="AM1248" s="87"/>
      <c r="AN1248" s="87"/>
      <c r="AO1248" s="87"/>
      <c r="AP1248" s="87"/>
      <c r="AQ1248" s="87"/>
      <c r="AR1248" s="87"/>
      <c r="AS1248" s="87"/>
      <c r="AT1248" s="87"/>
      <c r="AU1248" s="87"/>
      <c r="AV1248" s="87"/>
      <c r="AW1248" s="87"/>
      <c r="AX1248" s="87"/>
      <c r="AY1248" s="87"/>
      <c r="AZ1248" s="87"/>
      <c r="BA1248" s="87"/>
      <c r="BB1248" s="87"/>
      <c r="BC1248" s="87"/>
      <c r="BD1248" s="87"/>
      <c r="BE1248" s="87"/>
      <c r="BF1248" s="87"/>
      <c r="BG1248" s="87"/>
      <c r="BH1248" s="87"/>
      <c r="BI1248" s="87"/>
      <c r="BJ1248" s="87"/>
      <c r="BK1248" s="87"/>
      <c r="BL1248" s="87"/>
      <c r="BM1248" s="87"/>
      <c r="BN1248" s="87"/>
      <c r="BO1248" s="87"/>
      <c r="BP1248" s="87"/>
      <c r="BQ1248" s="87"/>
      <c r="BR1248" s="87"/>
      <c r="BS1248" s="87"/>
      <c r="BT1248" s="87"/>
      <c r="BU1248" s="87"/>
      <c r="BV1248" s="87"/>
      <c r="BW1248" s="87"/>
      <c r="BX1248" s="87"/>
      <c r="BY1248" s="87"/>
      <c r="BZ1248" s="87"/>
      <c r="CA1248" s="87"/>
      <c r="CB1248" s="87"/>
      <c r="CC1248" s="87"/>
      <c r="CD1248" s="87"/>
      <c r="CE1248" s="87"/>
      <c r="CF1248" s="87"/>
      <c r="CG1248" s="87"/>
      <c r="CH1248" s="87"/>
      <c r="CI1248" s="87"/>
      <c r="CJ1248" s="87"/>
      <c r="CK1248" s="87"/>
      <c r="CL1248" s="87"/>
      <c r="CM1248" s="87"/>
      <c r="CN1248" s="87"/>
      <c r="CO1248" s="87"/>
      <c r="CP1248" s="87"/>
      <c r="CQ1248" s="87"/>
      <c r="CR1248" s="87"/>
      <c r="CS1248" s="87"/>
      <c r="CT1248" s="87"/>
      <c r="CU1248" s="87"/>
      <c r="CV1248" s="87"/>
      <c r="CW1248" s="87"/>
      <c r="CX1248" s="87"/>
      <c r="CY1248" s="87"/>
      <c r="CZ1248" s="87"/>
      <c r="DA1248" s="87"/>
      <c r="DB1248" s="87"/>
      <c r="DC1248" s="87"/>
      <c r="DD1248" s="87"/>
      <c r="DE1248" s="87"/>
      <c r="DF1248" s="87"/>
      <c r="DG1248" s="87"/>
      <c r="DH1248" s="87"/>
      <c r="DI1248" s="87"/>
      <c r="DJ1248" s="87"/>
      <c r="DK1248" s="87"/>
      <c r="DL1248" s="87"/>
      <c r="DM1248" s="87"/>
      <c r="DN1248" s="87"/>
      <c r="DO1248" s="87"/>
      <c r="DP1248" s="87"/>
      <c r="DQ1248" s="87"/>
      <c r="DR1248" s="87"/>
      <c r="DS1248" s="87"/>
      <c r="DT1248" s="87"/>
      <c r="DU1248" s="87"/>
      <c r="DV1248" s="87"/>
      <c r="DW1248" s="87"/>
      <c r="DX1248" s="87"/>
      <c r="DY1248" s="87"/>
      <c r="DZ1248" s="87"/>
      <c r="EA1248" s="87"/>
      <c r="EB1248" s="87"/>
      <c r="EC1248" s="87"/>
      <c r="ED1248" s="87"/>
      <c r="EE1248" s="87"/>
      <c r="EF1248" s="87"/>
      <c r="EG1248" s="87"/>
      <c r="EH1248" s="87"/>
      <c r="EI1248" s="87"/>
      <c r="EJ1248" s="87"/>
      <c r="EK1248" s="87"/>
      <c r="EL1248" s="87"/>
      <c r="EM1248" s="87"/>
      <c r="EN1248" s="87"/>
      <c r="EO1248" s="87"/>
      <c r="EP1248" s="87"/>
      <c r="EQ1248" s="87"/>
      <c r="ER1248" s="87"/>
      <c r="ES1248" s="87"/>
      <c r="ET1248" s="87"/>
      <c r="EU1248" s="87"/>
      <c r="EV1248" s="87"/>
      <c r="EW1248" s="87"/>
      <c r="EX1248" s="87"/>
      <c r="EY1248" s="87"/>
      <c r="EZ1248" s="87"/>
      <c r="FA1248" s="87"/>
      <c r="FB1248" s="87"/>
      <c r="FC1248" s="87"/>
      <c r="FD1248" s="87"/>
      <c r="FE1248" s="87"/>
      <c r="FF1248" s="87"/>
      <c r="FG1248" s="87"/>
      <c r="FH1248" s="87"/>
      <c r="FI1248" s="87"/>
      <c r="FJ1248" s="87"/>
      <c r="FK1248" s="87"/>
      <c r="FL1248" s="87"/>
      <c r="FM1248" s="87"/>
      <c r="FN1248" s="87"/>
      <c r="FO1248" s="87"/>
      <c r="FP1248" s="87"/>
      <c r="FQ1248" s="87"/>
      <c r="FR1248" s="87"/>
      <c r="FS1248" s="87"/>
      <c r="FT1248" s="87"/>
      <c r="FU1248" s="87"/>
      <c r="FV1248" s="87"/>
      <c r="FW1248" s="87"/>
      <c r="FX1248" s="87"/>
      <c r="FY1248" s="87"/>
      <c r="FZ1248" s="87"/>
      <c r="GA1248" s="87"/>
      <c r="GB1248" s="87"/>
      <c r="GC1248" s="87"/>
      <c r="GD1248" s="87"/>
      <c r="GE1248" s="87"/>
      <c r="GF1248" s="87"/>
      <c r="GG1248" s="87"/>
      <c r="GH1248" s="87"/>
      <c r="GI1248" s="87"/>
      <c r="GJ1248" s="87"/>
      <c r="GK1248" s="87"/>
      <c r="GL1248" s="87"/>
      <c r="GM1248" s="87"/>
      <c r="GN1248" s="87"/>
      <c r="GO1248" s="87"/>
      <c r="GP1248" s="87"/>
      <c r="GQ1248" s="87"/>
      <c r="GR1248" s="87"/>
      <c r="GS1248" s="87"/>
      <c r="GT1248" s="87"/>
      <c r="GU1248" s="87"/>
      <c r="GV1248" s="87"/>
      <c r="GW1248" s="87"/>
      <c r="GX1248" s="87"/>
      <c r="GY1248" s="87"/>
    </row>
    <row r="1249" spans="1:207" s="113" customFormat="1" ht="30" customHeight="1" x14ac:dyDescent="0.25">
      <c r="A1249" s="228">
        <v>979</v>
      </c>
      <c r="B1249" s="78" t="s">
        <v>1170</v>
      </c>
      <c r="C1249" s="47">
        <v>1978</v>
      </c>
      <c r="D1249" s="229" t="s">
        <v>141</v>
      </c>
      <c r="E1249" s="47" t="s">
        <v>16</v>
      </c>
      <c r="F1249" s="26">
        <v>9</v>
      </c>
      <c r="G1249" s="26">
        <v>4</v>
      </c>
      <c r="H1249" s="39">
        <v>10185.9</v>
      </c>
      <c r="I1249" s="116">
        <v>0</v>
      </c>
      <c r="J1249" s="39">
        <v>10185.9</v>
      </c>
      <c r="K1249" s="231">
        <f t="shared" ref="K1249" si="348">SUM(L1249:O1249)</f>
        <v>14159735.16</v>
      </c>
      <c r="L1249" s="187">
        <v>0</v>
      </c>
      <c r="M1249" s="187">
        <v>0</v>
      </c>
      <c r="N1249" s="187">
        <v>0</v>
      </c>
      <c r="O1249" s="39">
        <f>'[1]Прод. прилож (2)'!$D$942</f>
        <v>14159735.16</v>
      </c>
      <c r="P1249" s="187">
        <f>K1249/H1249</f>
        <v>1390.1309810620564</v>
      </c>
      <c r="Q1249" s="41">
        <v>9673</v>
      </c>
      <c r="R1249" s="57" t="s">
        <v>34</v>
      </c>
      <c r="S1249" s="46"/>
      <c r="T1249" s="15"/>
      <c r="U1249" s="15"/>
    </row>
    <row r="1250" spans="1:207" s="15" customFormat="1" ht="30" customHeight="1" x14ac:dyDescent="0.25">
      <c r="A1250" s="228">
        <v>980</v>
      </c>
      <c r="B1250" s="100" t="s">
        <v>1457</v>
      </c>
      <c r="C1250" s="57" t="s">
        <v>1533</v>
      </c>
      <c r="D1250" s="94" t="s">
        <v>141</v>
      </c>
      <c r="E1250" s="94" t="s">
        <v>18</v>
      </c>
      <c r="F1250" s="95" t="s">
        <v>1531</v>
      </c>
      <c r="G1250" s="95" t="s">
        <v>1125</v>
      </c>
      <c r="H1250" s="41">
        <v>8852.06</v>
      </c>
      <c r="I1250" s="122">
        <v>0</v>
      </c>
      <c r="J1250" s="41">
        <v>4613.3</v>
      </c>
      <c r="K1250" s="231">
        <f t="shared" ref="K1250" si="349">SUM(L1250:O1250)</f>
        <v>4535403.1399999997</v>
      </c>
      <c r="L1250" s="187">
        <v>0</v>
      </c>
      <c r="M1250" s="187">
        <v>0</v>
      </c>
      <c r="N1250" s="187">
        <v>0</v>
      </c>
      <c r="O1250" s="187">
        <f>'[2]Прод. прилож (2)'!$D$1562</f>
        <v>4535403.1399999997</v>
      </c>
      <c r="P1250" s="187">
        <f>K1250/H1250</f>
        <v>512.35567088338757</v>
      </c>
      <c r="Q1250" s="41">
        <v>9673</v>
      </c>
      <c r="R1250" s="277" t="s">
        <v>35</v>
      </c>
      <c r="S1250" s="88"/>
      <c r="T1250" s="87"/>
      <c r="U1250" s="87"/>
      <c r="V1250" s="87"/>
      <c r="W1250" s="87"/>
      <c r="X1250" s="87"/>
      <c r="Y1250" s="87"/>
      <c r="Z1250" s="87"/>
      <c r="AA1250" s="87"/>
      <c r="AB1250" s="87"/>
      <c r="AC1250" s="87"/>
      <c r="AD1250" s="87"/>
      <c r="AE1250" s="87"/>
      <c r="AF1250" s="87"/>
      <c r="AG1250" s="87"/>
      <c r="AH1250" s="87"/>
      <c r="AI1250" s="87"/>
      <c r="AJ1250" s="87"/>
      <c r="AK1250" s="87"/>
      <c r="AL1250" s="87"/>
      <c r="AM1250" s="87"/>
      <c r="AN1250" s="87"/>
      <c r="AO1250" s="87"/>
      <c r="AP1250" s="87"/>
      <c r="AQ1250" s="87"/>
      <c r="AR1250" s="87"/>
      <c r="AS1250" s="87"/>
      <c r="AT1250" s="87"/>
      <c r="AU1250" s="87"/>
      <c r="AV1250" s="87"/>
      <c r="AW1250" s="87"/>
      <c r="AX1250" s="87"/>
      <c r="AY1250" s="87"/>
      <c r="AZ1250" s="87"/>
      <c r="BA1250" s="87"/>
      <c r="BB1250" s="87"/>
      <c r="BC1250" s="87"/>
      <c r="BD1250" s="87"/>
      <c r="BE1250" s="87"/>
      <c r="BF1250" s="87"/>
      <c r="BG1250" s="87"/>
      <c r="BH1250" s="87"/>
      <c r="BI1250" s="87"/>
      <c r="BJ1250" s="87"/>
      <c r="BK1250" s="87"/>
      <c r="BL1250" s="87"/>
      <c r="BM1250" s="87"/>
      <c r="BN1250" s="87"/>
      <c r="BO1250" s="87"/>
      <c r="BP1250" s="87"/>
      <c r="BQ1250" s="87"/>
      <c r="BR1250" s="87"/>
      <c r="BS1250" s="87"/>
      <c r="BT1250" s="87"/>
      <c r="BU1250" s="87"/>
      <c r="BV1250" s="87"/>
      <c r="BW1250" s="87"/>
      <c r="BX1250" s="87"/>
      <c r="BY1250" s="87"/>
      <c r="BZ1250" s="87"/>
      <c r="CA1250" s="87"/>
      <c r="CB1250" s="87"/>
      <c r="CC1250" s="87"/>
      <c r="CD1250" s="87"/>
      <c r="CE1250" s="87"/>
      <c r="CF1250" s="87"/>
      <c r="CG1250" s="87"/>
      <c r="CH1250" s="87"/>
      <c r="CI1250" s="87"/>
      <c r="CJ1250" s="87"/>
      <c r="CK1250" s="87"/>
      <c r="CL1250" s="87"/>
      <c r="CM1250" s="87"/>
      <c r="CN1250" s="87"/>
      <c r="CO1250" s="87"/>
      <c r="CP1250" s="87"/>
      <c r="CQ1250" s="87"/>
      <c r="CR1250" s="87"/>
      <c r="CS1250" s="87"/>
      <c r="CT1250" s="87"/>
      <c r="CU1250" s="87"/>
      <c r="CV1250" s="87"/>
      <c r="CW1250" s="87"/>
      <c r="CX1250" s="87"/>
      <c r="CY1250" s="87"/>
      <c r="CZ1250" s="87"/>
      <c r="DA1250" s="87"/>
      <c r="DB1250" s="87"/>
      <c r="DC1250" s="87"/>
      <c r="DD1250" s="87"/>
      <c r="DE1250" s="87"/>
      <c r="DF1250" s="87"/>
      <c r="DG1250" s="87"/>
      <c r="DH1250" s="87"/>
      <c r="DI1250" s="87"/>
      <c r="DJ1250" s="87"/>
      <c r="DK1250" s="87"/>
      <c r="DL1250" s="87"/>
      <c r="DM1250" s="87"/>
      <c r="DN1250" s="87"/>
      <c r="DO1250" s="87"/>
      <c r="DP1250" s="87"/>
      <c r="DQ1250" s="87"/>
      <c r="DR1250" s="87"/>
      <c r="DS1250" s="87"/>
      <c r="DT1250" s="87"/>
      <c r="DU1250" s="87"/>
      <c r="DV1250" s="87"/>
      <c r="DW1250" s="87"/>
      <c r="DX1250" s="87"/>
      <c r="DY1250" s="87"/>
      <c r="DZ1250" s="87"/>
      <c r="EA1250" s="87"/>
      <c r="EB1250" s="87"/>
      <c r="EC1250" s="87"/>
      <c r="ED1250" s="87"/>
      <c r="EE1250" s="87"/>
      <c r="EF1250" s="87"/>
      <c r="EG1250" s="87"/>
      <c r="EH1250" s="87"/>
      <c r="EI1250" s="87"/>
      <c r="EJ1250" s="87"/>
      <c r="EK1250" s="87"/>
      <c r="EL1250" s="87"/>
      <c r="EM1250" s="87"/>
      <c r="EN1250" s="87"/>
      <c r="EO1250" s="87"/>
      <c r="EP1250" s="87"/>
      <c r="EQ1250" s="87"/>
      <c r="ER1250" s="87"/>
      <c r="ES1250" s="87"/>
      <c r="ET1250" s="87"/>
      <c r="EU1250" s="87"/>
      <c r="EV1250" s="87"/>
      <c r="EW1250" s="87"/>
      <c r="EX1250" s="87"/>
      <c r="EY1250" s="87"/>
      <c r="EZ1250" s="87"/>
      <c r="FA1250" s="87"/>
      <c r="FB1250" s="87"/>
      <c r="FC1250" s="87"/>
      <c r="FD1250" s="87"/>
      <c r="FE1250" s="87"/>
      <c r="FF1250" s="87"/>
      <c r="FG1250" s="87"/>
      <c r="FH1250" s="87"/>
      <c r="FI1250" s="87"/>
      <c r="FJ1250" s="87"/>
      <c r="FK1250" s="87"/>
      <c r="FL1250" s="87"/>
      <c r="FM1250" s="87"/>
      <c r="FN1250" s="87"/>
      <c r="FO1250" s="87"/>
      <c r="FP1250" s="87"/>
      <c r="FQ1250" s="87"/>
      <c r="FR1250" s="87"/>
      <c r="FS1250" s="87"/>
      <c r="FT1250" s="87"/>
      <c r="FU1250" s="87"/>
      <c r="FV1250" s="87"/>
      <c r="FW1250" s="87"/>
      <c r="FX1250" s="87"/>
      <c r="FY1250" s="87"/>
      <c r="FZ1250" s="87"/>
      <c r="GA1250" s="87"/>
      <c r="GB1250" s="87"/>
      <c r="GC1250" s="87"/>
      <c r="GD1250" s="87"/>
      <c r="GE1250" s="87"/>
      <c r="GF1250" s="87"/>
      <c r="GG1250" s="87"/>
      <c r="GH1250" s="87"/>
      <c r="GI1250" s="87"/>
      <c r="GJ1250" s="87"/>
      <c r="GK1250" s="87"/>
      <c r="GL1250" s="87"/>
      <c r="GM1250" s="87"/>
      <c r="GN1250" s="87"/>
      <c r="GO1250" s="87"/>
      <c r="GP1250" s="87"/>
      <c r="GQ1250" s="87"/>
      <c r="GR1250" s="87"/>
      <c r="GS1250" s="87"/>
      <c r="GT1250" s="87"/>
      <c r="GU1250" s="87"/>
      <c r="GV1250" s="87"/>
      <c r="GW1250" s="87"/>
      <c r="GX1250" s="87"/>
      <c r="GY1250" s="87"/>
    </row>
    <row r="1251" spans="1:207" s="15" customFormat="1" ht="30" customHeight="1" x14ac:dyDescent="0.25">
      <c r="A1251" s="228">
        <v>981</v>
      </c>
      <c r="B1251" s="78" t="s">
        <v>547</v>
      </c>
      <c r="C1251" s="47">
        <v>1962</v>
      </c>
      <c r="D1251" s="229" t="s">
        <v>141</v>
      </c>
      <c r="E1251" s="47" t="s">
        <v>16</v>
      </c>
      <c r="F1251" s="124">
        <v>5</v>
      </c>
      <c r="G1251" s="124">
        <v>2</v>
      </c>
      <c r="H1251" s="39">
        <v>2081.0700000000002</v>
      </c>
      <c r="I1251" s="116">
        <v>72</v>
      </c>
      <c r="J1251" s="39">
        <v>1543.08</v>
      </c>
      <c r="K1251" s="231">
        <f t="shared" si="335"/>
        <v>2396116.08</v>
      </c>
      <c r="L1251" s="187">
        <v>0</v>
      </c>
      <c r="M1251" s="187">
        <v>0</v>
      </c>
      <c r="N1251" s="187">
        <v>0</v>
      </c>
      <c r="O1251" s="39">
        <f>'[1]Прод. прилож (2)'!$D$330</f>
        <v>2396116.08</v>
      </c>
      <c r="P1251" s="187">
        <f t="shared" ref="P1251:P1290" si="350">K1251/H1251</f>
        <v>1151.3865847857112</v>
      </c>
      <c r="Q1251" s="41">
        <v>9673</v>
      </c>
      <c r="R1251" s="57" t="s">
        <v>33</v>
      </c>
      <c r="S1251" s="137"/>
    </row>
    <row r="1252" spans="1:207" s="15" customFormat="1" ht="30" customHeight="1" x14ac:dyDescent="0.25">
      <c r="A1252" s="228">
        <v>982</v>
      </c>
      <c r="B1252" s="78" t="s">
        <v>548</v>
      </c>
      <c r="C1252" s="47">
        <v>1962</v>
      </c>
      <c r="D1252" s="229" t="s">
        <v>141</v>
      </c>
      <c r="E1252" s="47" t="s">
        <v>16</v>
      </c>
      <c r="F1252" s="124">
        <v>5</v>
      </c>
      <c r="G1252" s="124">
        <v>2</v>
      </c>
      <c r="H1252" s="39">
        <v>2083.4</v>
      </c>
      <c r="I1252" s="116">
        <v>72.400000000000006</v>
      </c>
      <c r="J1252" s="39">
        <v>1549.33</v>
      </c>
      <c r="K1252" s="231">
        <f t="shared" si="335"/>
        <v>2326859.94</v>
      </c>
      <c r="L1252" s="187">
        <v>0</v>
      </c>
      <c r="M1252" s="187">
        <v>0</v>
      </c>
      <c r="N1252" s="187">
        <v>0</v>
      </c>
      <c r="O1252" s="39">
        <f>'[1]Прод. прилож (2)'!$D$331</f>
        <v>2326859.94</v>
      </c>
      <c r="P1252" s="187">
        <f t="shared" si="350"/>
        <v>1116.8570317749832</v>
      </c>
      <c r="Q1252" s="41">
        <v>9673</v>
      </c>
      <c r="R1252" s="57" t="s">
        <v>33</v>
      </c>
      <c r="S1252" s="137"/>
    </row>
    <row r="1253" spans="1:207" s="15" customFormat="1" ht="30" customHeight="1" x14ac:dyDescent="0.25">
      <c r="A1253" s="329">
        <v>983</v>
      </c>
      <c r="B1253" s="327" t="s">
        <v>549</v>
      </c>
      <c r="C1253" s="357">
        <v>1963</v>
      </c>
      <c r="D1253" s="315" t="s">
        <v>141</v>
      </c>
      <c r="E1253" s="315" t="s">
        <v>18</v>
      </c>
      <c r="F1253" s="359">
        <v>5</v>
      </c>
      <c r="G1253" s="359">
        <v>4</v>
      </c>
      <c r="H1253" s="319">
        <v>4713.17</v>
      </c>
      <c r="I1253" s="311">
        <v>0</v>
      </c>
      <c r="J1253" s="319">
        <v>3552.17</v>
      </c>
      <c r="K1253" s="231">
        <f t="shared" si="335"/>
        <v>49149.78</v>
      </c>
      <c r="L1253" s="187">
        <v>0</v>
      </c>
      <c r="M1253" s="187">
        <v>0</v>
      </c>
      <c r="N1253" s="187">
        <v>0</v>
      </c>
      <c r="O1253" s="39">
        <f>'[1]Прод. прилож (2)'!$D$944</f>
        <v>49149.78</v>
      </c>
      <c r="P1253" s="187">
        <f t="shared" si="350"/>
        <v>10.428178911433282</v>
      </c>
      <c r="Q1253" s="41">
        <v>9673</v>
      </c>
      <c r="R1253" s="57" t="s">
        <v>34</v>
      </c>
      <c r="S1253" s="46"/>
    </row>
    <row r="1254" spans="1:207" s="15" customFormat="1" ht="30" customHeight="1" x14ac:dyDescent="0.25">
      <c r="A1254" s="330"/>
      <c r="B1254" s="328"/>
      <c r="C1254" s="358"/>
      <c r="D1254" s="316"/>
      <c r="E1254" s="316"/>
      <c r="F1254" s="360"/>
      <c r="G1254" s="360"/>
      <c r="H1254" s="320"/>
      <c r="I1254" s="312"/>
      <c r="J1254" s="320"/>
      <c r="K1254" s="231">
        <f t="shared" si="335"/>
        <v>12815783.67</v>
      </c>
      <c r="L1254" s="217">
        <v>0</v>
      </c>
      <c r="M1254" s="217">
        <v>0</v>
      </c>
      <c r="N1254" s="217">
        <v>0</v>
      </c>
      <c r="O1254" s="39">
        <f>'[2]Прод. прилож (2)'!$D$1563</f>
        <v>12815783.67</v>
      </c>
      <c r="P1254" s="187">
        <f>K1254/H1253</f>
        <v>2719.1430968965683</v>
      </c>
      <c r="Q1254" s="41">
        <v>9673</v>
      </c>
      <c r="R1254" s="57" t="s">
        <v>35</v>
      </c>
      <c r="S1254" s="46"/>
    </row>
    <row r="1255" spans="1:207" s="115" customFormat="1" ht="30" customHeight="1" x14ac:dyDescent="0.25">
      <c r="A1255" s="329">
        <v>984</v>
      </c>
      <c r="B1255" s="327" t="s">
        <v>550</v>
      </c>
      <c r="C1255" s="357">
        <v>1963</v>
      </c>
      <c r="D1255" s="315" t="s">
        <v>141</v>
      </c>
      <c r="E1255" s="315" t="s">
        <v>18</v>
      </c>
      <c r="F1255" s="359">
        <v>5</v>
      </c>
      <c r="G1255" s="359">
        <v>4</v>
      </c>
      <c r="H1255" s="319">
        <v>4715.45</v>
      </c>
      <c r="I1255" s="311">
        <v>0</v>
      </c>
      <c r="J1255" s="319">
        <v>3553.03</v>
      </c>
      <c r="K1255" s="224">
        <f t="shared" si="335"/>
        <v>49149.78</v>
      </c>
      <c r="L1255" s="235">
        <v>0</v>
      </c>
      <c r="M1255" s="235">
        <v>0</v>
      </c>
      <c r="N1255" s="235">
        <v>0</v>
      </c>
      <c r="O1255" s="217">
        <f>'[1]Прод. прилож (2)'!$D$945</f>
        <v>49149.78</v>
      </c>
      <c r="P1255" s="235">
        <f t="shared" si="350"/>
        <v>10.423136710176124</v>
      </c>
      <c r="Q1255" s="237">
        <v>9673</v>
      </c>
      <c r="R1255" s="259" t="s">
        <v>34</v>
      </c>
      <c r="S1255" s="164"/>
    </row>
    <row r="1256" spans="1:207" s="15" customFormat="1" ht="30" customHeight="1" x14ac:dyDescent="0.25">
      <c r="A1256" s="330"/>
      <c r="B1256" s="328"/>
      <c r="C1256" s="358"/>
      <c r="D1256" s="316"/>
      <c r="E1256" s="316"/>
      <c r="F1256" s="360"/>
      <c r="G1256" s="360"/>
      <c r="H1256" s="320"/>
      <c r="I1256" s="312"/>
      <c r="J1256" s="320"/>
      <c r="K1256" s="231">
        <f t="shared" si="335"/>
        <v>9567702.3899999987</v>
      </c>
      <c r="L1256" s="39">
        <v>0</v>
      </c>
      <c r="M1256" s="39">
        <v>0</v>
      </c>
      <c r="N1256" s="39">
        <v>0</v>
      </c>
      <c r="O1256" s="39">
        <f>'[2]Прод. прилож (2)'!$D$1564</f>
        <v>9567702.3899999987</v>
      </c>
      <c r="P1256" s="187">
        <f>K1256/H1255</f>
        <v>2029.011523820632</v>
      </c>
      <c r="Q1256" s="41">
        <v>9673</v>
      </c>
      <c r="R1256" s="57" t="s">
        <v>35</v>
      </c>
      <c r="S1256" s="46"/>
    </row>
    <row r="1257" spans="1:207" s="113" customFormat="1" ht="30" customHeight="1" x14ac:dyDescent="0.25">
      <c r="A1257" s="228">
        <v>985</v>
      </c>
      <c r="B1257" s="78" t="s">
        <v>1171</v>
      </c>
      <c r="C1257" s="47" t="s">
        <v>1210</v>
      </c>
      <c r="D1257" s="229" t="s">
        <v>141</v>
      </c>
      <c r="E1257" s="47" t="s">
        <v>16</v>
      </c>
      <c r="F1257" s="26">
        <v>9</v>
      </c>
      <c r="G1257" s="26">
        <v>2</v>
      </c>
      <c r="H1257" s="39">
        <v>17132.599999999999</v>
      </c>
      <c r="I1257" s="116">
        <v>0</v>
      </c>
      <c r="J1257" s="39">
        <v>15132.6</v>
      </c>
      <c r="K1257" s="231">
        <f t="shared" si="335"/>
        <v>19830694</v>
      </c>
      <c r="L1257" s="187">
        <v>0</v>
      </c>
      <c r="M1257" s="187">
        <v>19502000</v>
      </c>
      <c r="N1257" s="187">
        <v>0</v>
      </c>
      <c r="O1257" s="39">
        <v>328694</v>
      </c>
      <c r="P1257" s="187">
        <f t="shared" si="350"/>
        <v>1157.4830440213395</v>
      </c>
      <c r="Q1257" s="41">
        <v>9673</v>
      </c>
      <c r="R1257" s="57" t="s">
        <v>34</v>
      </c>
      <c r="S1257" s="46"/>
      <c r="T1257" s="15"/>
      <c r="U1257" s="15"/>
    </row>
    <row r="1258" spans="1:207" s="15" customFormat="1" ht="30" customHeight="1" x14ac:dyDescent="0.25">
      <c r="A1258" s="228">
        <v>986</v>
      </c>
      <c r="B1258" s="78" t="s">
        <v>551</v>
      </c>
      <c r="C1258" s="47">
        <v>1966</v>
      </c>
      <c r="D1258" s="229" t="s">
        <v>141</v>
      </c>
      <c r="E1258" s="47" t="s">
        <v>16</v>
      </c>
      <c r="F1258" s="61">
        <v>5</v>
      </c>
      <c r="G1258" s="61">
        <v>2</v>
      </c>
      <c r="H1258" s="39">
        <v>2098.7800000000002</v>
      </c>
      <c r="I1258" s="39">
        <v>78.400000000000006</v>
      </c>
      <c r="J1258" s="39">
        <v>1550.38</v>
      </c>
      <c r="K1258" s="231">
        <f t="shared" si="335"/>
        <v>47750.52</v>
      </c>
      <c r="L1258" s="187">
        <v>0</v>
      </c>
      <c r="M1258" s="187">
        <v>0</v>
      </c>
      <c r="N1258" s="187">
        <v>0</v>
      </c>
      <c r="O1258" s="39">
        <f>'[2]Прод. прилож (2)'!$D$1565</f>
        <v>47750.52</v>
      </c>
      <c r="P1258" s="187">
        <f t="shared" si="350"/>
        <v>22.751560430345243</v>
      </c>
      <c r="Q1258" s="41">
        <v>9673</v>
      </c>
      <c r="R1258" s="57" t="s">
        <v>35</v>
      </c>
      <c r="S1258" s="46"/>
    </row>
    <row r="1259" spans="1:207" s="15" customFormat="1" ht="30" customHeight="1" x14ac:dyDescent="0.25">
      <c r="A1259" s="228">
        <v>987</v>
      </c>
      <c r="B1259" s="221" t="s">
        <v>552</v>
      </c>
      <c r="C1259" s="239">
        <v>1964</v>
      </c>
      <c r="D1259" s="200" t="s">
        <v>141</v>
      </c>
      <c r="E1259" s="239" t="s">
        <v>18</v>
      </c>
      <c r="F1259" s="241">
        <v>5</v>
      </c>
      <c r="G1259" s="241">
        <v>4</v>
      </c>
      <c r="H1259" s="217">
        <v>4697.22</v>
      </c>
      <c r="I1259" s="213">
        <v>0</v>
      </c>
      <c r="J1259" s="217">
        <v>4697.22</v>
      </c>
      <c r="K1259" s="231">
        <f t="shared" si="335"/>
        <v>49149.78</v>
      </c>
      <c r="L1259" s="187">
        <v>0</v>
      </c>
      <c r="M1259" s="187">
        <v>0</v>
      </c>
      <c r="N1259" s="187">
        <v>0</v>
      </c>
      <c r="O1259" s="39">
        <f>'[1]Прод. прилож (2)'!$D$946</f>
        <v>49149.78</v>
      </c>
      <c r="P1259" s="187">
        <f t="shared" si="350"/>
        <v>10.46358910163884</v>
      </c>
      <c r="Q1259" s="41">
        <v>9673</v>
      </c>
      <c r="R1259" s="57" t="s">
        <v>34</v>
      </c>
      <c r="S1259" s="46"/>
    </row>
    <row r="1260" spans="1:207" s="15" customFormat="1" ht="30" customHeight="1" x14ac:dyDescent="0.25">
      <c r="A1260" s="228">
        <v>988</v>
      </c>
      <c r="B1260" s="78" t="s">
        <v>553</v>
      </c>
      <c r="C1260" s="47">
        <v>1965</v>
      </c>
      <c r="D1260" s="229" t="s">
        <v>141</v>
      </c>
      <c r="E1260" s="47" t="s">
        <v>18</v>
      </c>
      <c r="F1260" s="61">
        <v>5</v>
      </c>
      <c r="G1260" s="61">
        <v>4</v>
      </c>
      <c r="H1260" s="39">
        <v>4712.22</v>
      </c>
      <c r="I1260" s="39">
        <v>0</v>
      </c>
      <c r="J1260" s="39">
        <v>3551.82</v>
      </c>
      <c r="K1260" s="231">
        <f t="shared" si="335"/>
        <v>95487.23</v>
      </c>
      <c r="L1260" s="187">
        <v>0</v>
      </c>
      <c r="M1260" s="187">
        <v>0</v>
      </c>
      <c r="N1260" s="187">
        <v>0</v>
      </c>
      <c r="O1260" s="39">
        <f>'[2]Прод. прилож (2)'!$D$1566</f>
        <v>95487.23</v>
      </c>
      <c r="P1260" s="187">
        <f t="shared" si="350"/>
        <v>20.263746174839035</v>
      </c>
      <c r="Q1260" s="41">
        <v>9673</v>
      </c>
      <c r="R1260" s="57" t="s">
        <v>35</v>
      </c>
      <c r="S1260" s="46"/>
    </row>
    <row r="1261" spans="1:207" s="15" customFormat="1" ht="30" customHeight="1" x14ac:dyDescent="0.25">
      <c r="A1261" s="228">
        <v>989</v>
      </c>
      <c r="B1261" s="78" t="s">
        <v>554</v>
      </c>
      <c r="C1261" s="47">
        <v>1965</v>
      </c>
      <c r="D1261" s="229" t="s">
        <v>141</v>
      </c>
      <c r="E1261" s="47" t="s">
        <v>18</v>
      </c>
      <c r="F1261" s="61">
        <v>5</v>
      </c>
      <c r="G1261" s="61">
        <v>4</v>
      </c>
      <c r="H1261" s="39">
        <v>4721.84</v>
      </c>
      <c r="I1261" s="39">
        <v>0</v>
      </c>
      <c r="J1261" s="39">
        <v>3557.48</v>
      </c>
      <c r="K1261" s="231">
        <f t="shared" si="335"/>
        <v>95446.57</v>
      </c>
      <c r="L1261" s="187">
        <v>0</v>
      </c>
      <c r="M1261" s="187">
        <v>0</v>
      </c>
      <c r="N1261" s="187">
        <v>0</v>
      </c>
      <c r="O1261" s="39">
        <f>'[2]Прод. прилож (2)'!$D$1567</f>
        <v>95446.57</v>
      </c>
      <c r="P1261" s="187">
        <f t="shared" si="350"/>
        <v>20.213850956406826</v>
      </c>
      <c r="Q1261" s="41">
        <v>9673</v>
      </c>
      <c r="R1261" s="57" t="s">
        <v>35</v>
      </c>
      <c r="S1261" s="46"/>
    </row>
    <row r="1262" spans="1:207" s="113" customFormat="1" ht="30" customHeight="1" x14ac:dyDescent="0.25">
      <c r="A1262" s="228">
        <v>990</v>
      </c>
      <c r="B1262" s="78" t="s">
        <v>1238</v>
      </c>
      <c r="C1262" s="47">
        <v>1974</v>
      </c>
      <c r="D1262" s="229" t="s">
        <v>141</v>
      </c>
      <c r="E1262" s="47" t="s">
        <v>18</v>
      </c>
      <c r="F1262" s="26">
        <v>5</v>
      </c>
      <c r="G1262" s="26">
        <v>2</v>
      </c>
      <c r="H1262" s="39">
        <v>4603.6000000000004</v>
      </c>
      <c r="I1262" s="116">
        <v>135</v>
      </c>
      <c r="J1262" s="39">
        <v>4102</v>
      </c>
      <c r="K1262" s="231">
        <f t="shared" si="335"/>
        <v>4850074.24</v>
      </c>
      <c r="L1262" s="187">
        <v>0</v>
      </c>
      <c r="M1262" s="187">
        <v>0</v>
      </c>
      <c r="N1262" s="187">
        <v>0</v>
      </c>
      <c r="O1262" s="39">
        <f>'[1]Прод. прилож (2)'!$D$947</f>
        <v>4850074.24</v>
      </c>
      <c r="P1262" s="187">
        <f t="shared" si="350"/>
        <v>1053.539456077852</v>
      </c>
      <c r="Q1262" s="41">
        <v>9673</v>
      </c>
      <c r="R1262" s="57" t="s">
        <v>34</v>
      </c>
      <c r="S1262" s="46"/>
      <c r="T1262" s="15"/>
      <c r="U1262" s="15"/>
    </row>
    <row r="1263" spans="1:207" s="113" customFormat="1" ht="30" customHeight="1" x14ac:dyDescent="0.25">
      <c r="A1263" s="228">
        <v>991</v>
      </c>
      <c r="B1263" s="78" t="s">
        <v>1239</v>
      </c>
      <c r="C1263" s="47">
        <v>1974</v>
      </c>
      <c r="D1263" s="229" t="s">
        <v>141</v>
      </c>
      <c r="E1263" s="47" t="s">
        <v>18</v>
      </c>
      <c r="F1263" s="26">
        <v>6</v>
      </c>
      <c r="G1263" s="26">
        <v>2</v>
      </c>
      <c r="H1263" s="39">
        <v>4528.97</v>
      </c>
      <c r="I1263" s="116">
        <v>0</v>
      </c>
      <c r="J1263" s="39">
        <v>4528.97</v>
      </c>
      <c r="K1263" s="231">
        <f t="shared" si="335"/>
        <v>5026733.68</v>
      </c>
      <c r="L1263" s="187">
        <v>0</v>
      </c>
      <c r="M1263" s="187">
        <v>0</v>
      </c>
      <c r="N1263" s="187">
        <v>0</v>
      </c>
      <c r="O1263" s="39">
        <f>'[1]Прод. прилож (2)'!$D$948</f>
        <v>5026733.68</v>
      </c>
      <c r="P1263" s="187">
        <f t="shared" si="350"/>
        <v>1109.9065968641876</v>
      </c>
      <c r="Q1263" s="41">
        <v>9673</v>
      </c>
      <c r="R1263" s="57" t="s">
        <v>34</v>
      </c>
      <c r="S1263" s="46"/>
      <c r="T1263" s="15"/>
      <c r="U1263" s="15"/>
    </row>
    <row r="1264" spans="1:207" s="15" customFormat="1" ht="30" customHeight="1" x14ac:dyDescent="0.25">
      <c r="A1264" s="228">
        <v>992</v>
      </c>
      <c r="B1264" s="78" t="s">
        <v>555</v>
      </c>
      <c r="C1264" s="47">
        <v>1962</v>
      </c>
      <c r="D1264" s="229" t="s">
        <v>141</v>
      </c>
      <c r="E1264" s="47" t="s">
        <v>16</v>
      </c>
      <c r="F1264" s="124">
        <v>4</v>
      </c>
      <c r="G1264" s="124">
        <v>4</v>
      </c>
      <c r="H1264" s="39">
        <v>2781.48</v>
      </c>
      <c r="I1264" s="116">
        <v>0</v>
      </c>
      <c r="J1264" s="39">
        <v>2566.4499999999998</v>
      </c>
      <c r="K1264" s="231">
        <f t="shared" si="335"/>
        <v>4282856.1500000004</v>
      </c>
      <c r="L1264" s="187">
        <v>0</v>
      </c>
      <c r="M1264" s="187">
        <v>0</v>
      </c>
      <c r="N1264" s="187">
        <v>0</v>
      </c>
      <c r="O1264" s="39">
        <f>'[1]Прод. прилож (2)'!$D$332</f>
        <v>4282856.1500000004</v>
      </c>
      <c r="P1264" s="187">
        <f t="shared" si="350"/>
        <v>1539.7760005464718</v>
      </c>
      <c r="Q1264" s="41">
        <v>9673</v>
      </c>
      <c r="R1264" s="57" t="s">
        <v>33</v>
      </c>
      <c r="S1264" s="137"/>
    </row>
    <row r="1265" spans="1:207" s="113" customFormat="1" ht="30" customHeight="1" x14ac:dyDescent="0.25">
      <c r="A1265" s="228">
        <v>993</v>
      </c>
      <c r="B1265" s="78" t="s">
        <v>1172</v>
      </c>
      <c r="C1265" s="47">
        <v>1983</v>
      </c>
      <c r="D1265" s="229" t="s">
        <v>141</v>
      </c>
      <c r="E1265" s="47" t="s">
        <v>16</v>
      </c>
      <c r="F1265" s="26">
        <v>9</v>
      </c>
      <c r="G1265" s="26">
        <v>2</v>
      </c>
      <c r="H1265" s="39">
        <v>5678.4</v>
      </c>
      <c r="I1265" s="116">
        <v>0</v>
      </c>
      <c r="J1265" s="39">
        <v>5378.4</v>
      </c>
      <c r="K1265" s="231">
        <f t="shared" ref="K1265" si="351">SUM(L1265:O1265)</f>
        <v>5894565.4699999997</v>
      </c>
      <c r="L1265" s="187">
        <v>0</v>
      </c>
      <c r="M1265" s="187">
        <v>0</v>
      </c>
      <c r="N1265" s="187">
        <v>0</v>
      </c>
      <c r="O1265" s="39">
        <f>'[1]Прод. прилож (2)'!$D$949</f>
        <v>5894565.4699999997</v>
      </c>
      <c r="P1265" s="187">
        <f t="shared" ref="P1265" si="352">K1265/H1265</f>
        <v>1038.0680244435052</v>
      </c>
      <c r="Q1265" s="41">
        <v>9673</v>
      </c>
      <c r="R1265" s="57" t="s">
        <v>34</v>
      </c>
      <c r="S1265" s="46"/>
      <c r="T1265" s="15"/>
      <c r="U1265" s="15"/>
    </row>
    <row r="1266" spans="1:207" s="113" customFormat="1" ht="30" customHeight="1" x14ac:dyDescent="0.25">
      <c r="A1266" s="228">
        <v>994</v>
      </c>
      <c r="B1266" s="78" t="s">
        <v>1173</v>
      </c>
      <c r="C1266" s="47">
        <v>1976</v>
      </c>
      <c r="D1266" s="229" t="s">
        <v>141</v>
      </c>
      <c r="E1266" s="47" t="s">
        <v>16</v>
      </c>
      <c r="F1266" s="26">
        <v>9</v>
      </c>
      <c r="G1266" s="26">
        <v>4</v>
      </c>
      <c r="H1266" s="39">
        <v>10556.8</v>
      </c>
      <c r="I1266" s="116">
        <v>0</v>
      </c>
      <c r="J1266" s="39">
        <v>10056.799999999999</v>
      </c>
      <c r="K1266" s="231">
        <f t="shared" ref="K1266" si="353">SUM(L1266:O1266)</f>
        <v>14158682.879999999</v>
      </c>
      <c r="L1266" s="187">
        <v>0</v>
      </c>
      <c r="M1266" s="187">
        <v>0</v>
      </c>
      <c r="N1266" s="187">
        <v>0</v>
      </c>
      <c r="O1266" s="39">
        <f>'[1]Прод. прилож (2)'!$D$950</f>
        <v>14158682.879999999</v>
      </c>
      <c r="P1266" s="187">
        <f t="shared" ref="P1266" si="354">K1266/H1266</f>
        <v>1341.1907850863897</v>
      </c>
      <c r="Q1266" s="41">
        <v>9673</v>
      </c>
      <c r="R1266" s="57" t="s">
        <v>34</v>
      </c>
      <c r="S1266" s="46"/>
      <c r="T1266" s="15"/>
      <c r="U1266" s="15"/>
    </row>
    <row r="1267" spans="1:207" s="115" customFormat="1" ht="30" customHeight="1" x14ac:dyDescent="0.25">
      <c r="A1267" s="329">
        <v>995</v>
      </c>
      <c r="B1267" s="327" t="s">
        <v>556</v>
      </c>
      <c r="C1267" s="357">
        <v>1963</v>
      </c>
      <c r="D1267" s="315" t="s">
        <v>141</v>
      </c>
      <c r="E1267" s="315" t="s">
        <v>18</v>
      </c>
      <c r="F1267" s="359">
        <v>5</v>
      </c>
      <c r="G1267" s="359">
        <v>4</v>
      </c>
      <c r="H1267" s="319">
        <v>4724.43</v>
      </c>
      <c r="I1267" s="311">
        <v>0</v>
      </c>
      <c r="J1267" s="319">
        <v>3557.43</v>
      </c>
      <c r="K1267" s="224">
        <f t="shared" si="335"/>
        <v>49149.78</v>
      </c>
      <c r="L1267" s="235">
        <v>0</v>
      </c>
      <c r="M1267" s="235">
        <v>0</v>
      </c>
      <c r="N1267" s="235">
        <v>0</v>
      </c>
      <c r="O1267" s="217">
        <f>'[1]Прод. прилож (2)'!$D$951</f>
        <v>49149.78</v>
      </c>
      <c r="P1267" s="235">
        <f t="shared" si="350"/>
        <v>10.403324845536922</v>
      </c>
      <c r="Q1267" s="237">
        <v>9673</v>
      </c>
      <c r="R1267" s="259" t="s">
        <v>34</v>
      </c>
      <c r="S1267" s="164"/>
    </row>
    <row r="1268" spans="1:207" s="15" customFormat="1" ht="30" customHeight="1" x14ac:dyDescent="0.25">
      <c r="A1268" s="330"/>
      <c r="B1268" s="328"/>
      <c r="C1268" s="358"/>
      <c r="D1268" s="316"/>
      <c r="E1268" s="316"/>
      <c r="F1268" s="360"/>
      <c r="G1268" s="360"/>
      <c r="H1268" s="320"/>
      <c r="I1268" s="312"/>
      <c r="J1268" s="320"/>
      <c r="K1268" s="231">
        <f t="shared" si="335"/>
        <v>12980584.809999999</v>
      </c>
      <c r="L1268" s="39">
        <v>0</v>
      </c>
      <c r="M1268" s="39">
        <v>0</v>
      </c>
      <c r="N1268" s="39">
        <v>0</v>
      </c>
      <c r="O1268" s="39">
        <f>'[2]Прод. прилож (2)'!$D$1568</f>
        <v>12980584.809999999</v>
      </c>
      <c r="P1268" s="187">
        <f>K1268/H1267</f>
        <v>2747.5451662951928</v>
      </c>
      <c r="Q1268" s="41">
        <v>9673</v>
      </c>
      <c r="R1268" s="57" t="s">
        <v>35</v>
      </c>
    </row>
    <row r="1269" spans="1:207" s="15" customFormat="1" ht="30" customHeight="1" x14ac:dyDescent="0.25">
      <c r="A1269" s="228">
        <v>996</v>
      </c>
      <c r="B1269" s="78" t="s">
        <v>1458</v>
      </c>
      <c r="C1269" s="47">
        <v>1978</v>
      </c>
      <c r="D1269" s="229" t="s">
        <v>141</v>
      </c>
      <c r="E1269" s="229" t="s">
        <v>18</v>
      </c>
      <c r="F1269" s="124">
        <v>9</v>
      </c>
      <c r="G1269" s="124">
        <v>6</v>
      </c>
      <c r="H1269" s="39">
        <v>15677.5</v>
      </c>
      <c r="I1269" s="116">
        <v>0</v>
      </c>
      <c r="J1269" s="39">
        <v>12268.5</v>
      </c>
      <c r="K1269" s="231">
        <f>SUBTOTAL(9,L1269:O1269)</f>
        <v>3352655.4</v>
      </c>
      <c r="L1269" s="39">
        <v>0</v>
      </c>
      <c r="M1269" s="39">
        <v>0</v>
      </c>
      <c r="N1269" s="39">
        <v>0</v>
      </c>
      <c r="O1269" s="39">
        <f>'[2]Прод. прилож (2)'!$D$1570</f>
        <v>3352655.4</v>
      </c>
      <c r="P1269" s="187">
        <f>K1269/H1269</f>
        <v>213.85140487960453</v>
      </c>
      <c r="Q1269" s="41">
        <v>9673</v>
      </c>
      <c r="R1269" s="57" t="s">
        <v>35</v>
      </c>
      <c r="S1269" s="46"/>
    </row>
    <row r="1270" spans="1:207" s="15" customFormat="1" ht="30" customHeight="1" x14ac:dyDescent="0.25">
      <c r="A1270" s="329">
        <v>997</v>
      </c>
      <c r="B1270" s="327" t="s">
        <v>557</v>
      </c>
      <c r="C1270" s="357">
        <v>1963</v>
      </c>
      <c r="D1270" s="315" t="s">
        <v>141</v>
      </c>
      <c r="E1270" s="315" t="s">
        <v>18</v>
      </c>
      <c r="F1270" s="359">
        <v>5</v>
      </c>
      <c r="G1270" s="359">
        <v>4</v>
      </c>
      <c r="H1270" s="319">
        <v>4731.9799999999996</v>
      </c>
      <c r="I1270" s="311">
        <v>0</v>
      </c>
      <c r="J1270" s="319">
        <v>3563.78</v>
      </c>
      <c r="K1270" s="231">
        <f t="shared" si="335"/>
        <v>49149.78</v>
      </c>
      <c r="L1270" s="187">
        <v>0</v>
      </c>
      <c r="M1270" s="187">
        <v>0</v>
      </c>
      <c r="N1270" s="187">
        <v>0</v>
      </c>
      <c r="O1270" s="39">
        <f>'[1]Прод. прилож (2)'!$D$952</f>
        <v>49149.78</v>
      </c>
      <c r="P1270" s="187">
        <f t="shared" si="350"/>
        <v>10.386726063930956</v>
      </c>
      <c r="Q1270" s="41">
        <v>9673</v>
      </c>
      <c r="R1270" s="57" t="s">
        <v>34</v>
      </c>
      <c r="S1270" s="46"/>
    </row>
    <row r="1271" spans="1:207" s="15" customFormat="1" ht="30" customHeight="1" x14ac:dyDescent="0.25">
      <c r="A1271" s="330"/>
      <c r="B1271" s="328"/>
      <c r="C1271" s="358"/>
      <c r="D1271" s="316"/>
      <c r="E1271" s="316"/>
      <c r="F1271" s="360"/>
      <c r="G1271" s="360"/>
      <c r="H1271" s="320"/>
      <c r="I1271" s="312"/>
      <c r="J1271" s="320"/>
      <c r="K1271" s="231">
        <f t="shared" si="335"/>
        <v>16769551.93</v>
      </c>
      <c r="L1271" s="217">
        <v>0</v>
      </c>
      <c r="M1271" s="217">
        <v>0</v>
      </c>
      <c r="N1271" s="217">
        <v>0</v>
      </c>
      <c r="O1271" s="39">
        <f>'[2]Прод. прилож (2)'!$D$1569</f>
        <v>16769551.93</v>
      </c>
      <c r="P1271" s="187">
        <f>K1271/H1270</f>
        <v>3543.8763329515341</v>
      </c>
      <c r="Q1271" s="41">
        <v>9673</v>
      </c>
      <c r="R1271" s="57" t="s">
        <v>35</v>
      </c>
      <c r="S1271" s="46"/>
    </row>
    <row r="1272" spans="1:207" s="15" customFormat="1" ht="30" customHeight="1" x14ac:dyDescent="0.25">
      <c r="A1272" s="228">
        <v>998</v>
      </c>
      <c r="B1272" s="78" t="s">
        <v>988</v>
      </c>
      <c r="C1272" s="184">
        <v>1956</v>
      </c>
      <c r="D1272" s="229" t="s">
        <v>141</v>
      </c>
      <c r="E1272" s="229" t="s">
        <v>16</v>
      </c>
      <c r="F1272" s="230">
        <v>5</v>
      </c>
      <c r="G1272" s="230">
        <v>6</v>
      </c>
      <c r="H1272" s="41">
        <v>5800.4</v>
      </c>
      <c r="I1272" s="122">
        <v>504</v>
      </c>
      <c r="J1272" s="39">
        <v>4359</v>
      </c>
      <c r="K1272" s="231">
        <f t="shared" si="335"/>
        <v>35292772.740000002</v>
      </c>
      <c r="L1272" s="39">
        <v>0</v>
      </c>
      <c r="M1272" s="39">
        <v>0</v>
      </c>
      <c r="N1272" s="39">
        <v>0</v>
      </c>
      <c r="O1272" s="187">
        <f>'[2]Прод. прилож (2)'!$D$1571</f>
        <v>35292772.740000002</v>
      </c>
      <c r="P1272" s="41">
        <f t="shared" si="350"/>
        <v>6084.5411937107792</v>
      </c>
      <c r="Q1272" s="231">
        <v>9673</v>
      </c>
      <c r="R1272" s="277" t="s">
        <v>35</v>
      </c>
      <c r="S1272" s="88"/>
      <c r="T1272" s="87"/>
      <c r="U1272" s="87"/>
      <c r="V1272" s="87"/>
      <c r="W1272" s="87"/>
      <c r="X1272" s="87"/>
      <c r="Y1272" s="87"/>
      <c r="Z1272" s="87"/>
      <c r="AA1272" s="87"/>
      <c r="AB1272" s="87"/>
      <c r="AC1272" s="87"/>
      <c r="AD1272" s="87"/>
      <c r="AE1272" s="87"/>
      <c r="AF1272" s="87"/>
      <c r="AG1272" s="87"/>
      <c r="AH1272" s="87"/>
      <c r="AI1272" s="87"/>
      <c r="AJ1272" s="87"/>
      <c r="AK1272" s="87"/>
      <c r="AL1272" s="87"/>
      <c r="AM1272" s="87"/>
      <c r="AN1272" s="87"/>
      <c r="AO1272" s="87"/>
      <c r="AP1272" s="87"/>
      <c r="AQ1272" s="87"/>
      <c r="AR1272" s="87"/>
      <c r="AS1272" s="87"/>
      <c r="AT1272" s="87"/>
      <c r="AU1272" s="87"/>
      <c r="AV1272" s="87"/>
      <c r="AW1272" s="87"/>
      <c r="AX1272" s="87"/>
      <c r="AY1272" s="87"/>
      <c r="AZ1272" s="87"/>
      <c r="BA1272" s="87"/>
      <c r="BB1272" s="87"/>
      <c r="BC1272" s="87"/>
      <c r="BD1272" s="87"/>
      <c r="BE1272" s="87"/>
      <c r="BF1272" s="87"/>
      <c r="BG1272" s="87"/>
      <c r="BH1272" s="87"/>
      <c r="BI1272" s="87"/>
      <c r="BJ1272" s="87"/>
      <c r="BK1272" s="87"/>
      <c r="BL1272" s="87"/>
      <c r="BM1272" s="87"/>
      <c r="BN1272" s="87"/>
      <c r="BO1272" s="87"/>
      <c r="BP1272" s="87"/>
      <c r="BQ1272" s="87"/>
      <c r="BR1272" s="87"/>
      <c r="BS1272" s="87"/>
      <c r="BT1272" s="87"/>
      <c r="BU1272" s="87"/>
      <c r="BV1272" s="87"/>
      <c r="BW1272" s="87"/>
      <c r="BX1272" s="87"/>
      <c r="BY1272" s="87"/>
      <c r="BZ1272" s="87"/>
      <c r="CA1272" s="87"/>
      <c r="CB1272" s="87"/>
      <c r="CC1272" s="87"/>
      <c r="CD1272" s="87"/>
      <c r="CE1272" s="87"/>
      <c r="CF1272" s="87"/>
      <c r="CG1272" s="87"/>
      <c r="CH1272" s="87"/>
      <c r="CI1272" s="87"/>
      <c r="CJ1272" s="87"/>
      <c r="CK1272" s="87"/>
      <c r="CL1272" s="87"/>
      <c r="CM1272" s="87"/>
      <c r="CN1272" s="87"/>
      <c r="CO1272" s="87"/>
      <c r="CP1272" s="87"/>
      <c r="CQ1272" s="87"/>
      <c r="CR1272" s="87"/>
      <c r="CS1272" s="87"/>
      <c r="CT1272" s="87"/>
      <c r="CU1272" s="87"/>
      <c r="CV1272" s="87"/>
      <c r="CW1272" s="87"/>
      <c r="CX1272" s="87"/>
      <c r="CY1272" s="87"/>
      <c r="CZ1272" s="87"/>
      <c r="DA1272" s="87"/>
      <c r="DB1272" s="87"/>
      <c r="DC1272" s="87"/>
      <c r="DD1272" s="87"/>
      <c r="DE1272" s="87"/>
      <c r="DF1272" s="87"/>
      <c r="DG1272" s="87"/>
      <c r="DH1272" s="87"/>
      <c r="DI1272" s="87"/>
      <c r="DJ1272" s="87"/>
      <c r="DK1272" s="87"/>
      <c r="DL1272" s="87"/>
      <c r="DM1272" s="87"/>
      <c r="DN1272" s="87"/>
      <c r="DO1272" s="87"/>
      <c r="DP1272" s="87"/>
      <c r="DQ1272" s="87"/>
      <c r="DR1272" s="87"/>
      <c r="DS1272" s="87"/>
      <c r="DT1272" s="87"/>
      <c r="DU1272" s="87"/>
      <c r="DV1272" s="87"/>
      <c r="DW1272" s="87"/>
      <c r="DX1272" s="87"/>
      <c r="DY1272" s="87"/>
      <c r="DZ1272" s="87"/>
      <c r="EA1272" s="87"/>
      <c r="EB1272" s="87"/>
      <c r="EC1272" s="87"/>
      <c r="ED1272" s="87"/>
      <c r="EE1272" s="87"/>
      <c r="EF1272" s="87"/>
      <c r="EG1272" s="87"/>
      <c r="EH1272" s="87"/>
      <c r="EI1272" s="87"/>
      <c r="EJ1272" s="87"/>
      <c r="EK1272" s="87"/>
      <c r="EL1272" s="87"/>
      <c r="EM1272" s="87"/>
      <c r="EN1272" s="87"/>
      <c r="EO1272" s="87"/>
      <c r="EP1272" s="87"/>
      <c r="EQ1272" s="87"/>
      <c r="ER1272" s="87"/>
      <c r="ES1272" s="87"/>
      <c r="ET1272" s="87"/>
      <c r="EU1272" s="87"/>
      <c r="EV1272" s="87"/>
      <c r="EW1272" s="87"/>
      <c r="EX1272" s="87"/>
      <c r="EY1272" s="87"/>
      <c r="EZ1272" s="87"/>
      <c r="FA1272" s="87"/>
      <c r="FB1272" s="87"/>
      <c r="FC1272" s="87"/>
      <c r="FD1272" s="87"/>
      <c r="FE1272" s="87"/>
      <c r="FF1272" s="87"/>
      <c r="FG1272" s="87"/>
      <c r="FH1272" s="87"/>
      <c r="FI1272" s="87"/>
      <c r="FJ1272" s="87"/>
      <c r="FK1272" s="87"/>
      <c r="FL1272" s="87"/>
      <c r="FM1272" s="87"/>
      <c r="FN1272" s="87"/>
      <c r="FO1272" s="87"/>
      <c r="FP1272" s="87"/>
      <c r="FQ1272" s="87"/>
      <c r="FR1272" s="87"/>
      <c r="FS1272" s="87"/>
      <c r="FT1272" s="87"/>
      <c r="FU1272" s="87"/>
      <c r="FV1272" s="87"/>
      <c r="FW1272" s="87"/>
      <c r="FX1272" s="87"/>
      <c r="FY1272" s="87"/>
      <c r="FZ1272" s="87"/>
      <c r="GA1272" s="87"/>
      <c r="GB1272" s="87"/>
      <c r="GC1272" s="87"/>
      <c r="GD1272" s="87"/>
      <c r="GE1272" s="87"/>
      <c r="GF1272" s="87"/>
      <c r="GG1272" s="87"/>
      <c r="GH1272" s="87"/>
      <c r="GI1272" s="87"/>
      <c r="GJ1272" s="87"/>
      <c r="GK1272" s="87"/>
      <c r="GL1272" s="87"/>
      <c r="GM1272" s="87"/>
      <c r="GN1272" s="87"/>
      <c r="GO1272" s="87"/>
      <c r="GP1272" s="87"/>
      <c r="GQ1272" s="87"/>
      <c r="GR1272" s="87"/>
      <c r="GS1272" s="87"/>
      <c r="GT1272" s="87"/>
      <c r="GU1272" s="87"/>
      <c r="GV1272" s="87"/>
      <c r="GW1272" s="87"/>
      <c r="GX1272" s="87"/>
      <c r="GY1272" s="87"/>
    </row>
    <row r="1273" spans="1:207" s="15" customFormat="1" ht="30" customHeight="1" x14ac:dyDescent="0.25">
      <c r="A1273" s="198">
        <v>999</v>
      </c>
      <c r="B1273" s="221" t="s">
        <v>989</v>
      </c>
      <c r="C1273" s="202">
        <v>1955</v>
      </c>
      <c r="D1273" s="200" t="s">
        <v>141</v>
      </c>
      <c r="E1273" s="200" t="s">
        <v>16</v>
      </c>
      <c r="F1273" s="205">
        <v>5</v>
      </c>
      <c r="G1273" s="205">
        <v>9</v>
      </c>
      <c r="H1273" s="237">
        <v>13728.6</v>
      </c>
      <c r="I1273" s="209">
        <v>1838.1</v>
      </c>
      <c r="J1273" s="217">
        <v>6364.4</v>
      </c>
      <c r="K1273" s="231">
        <f t="shared" si="335"/>
        <v>66130.63</v>
      </c>
      <c r="L1273" s="39">
        <v>0</v>
      </c>
      <c r="M1273" s="39">
        <v>0</v>
      </c>
      <c r="N1273" s="39">
        <v>0</v>
      </c>
      <c r="O1273" s="187">
        <f>'[1]Прод. прилож (2)'!$D$953</f>
        <v>66130.63</v>
      </c>
      <c r="P1273" s="41">
        <f t="shared" si="350"/>
        <v>4.8169973631688592</v>
      </c>
      <c r="Q1273" s="231">
        <v>9673</v>
      </c>
      <c r="R1273" s="277" t="s">
        <v>34</v>
      </c>
      <c r="S1273" s="88"/>
      <c r="T1273" s="87"/>
      <c r="U1273" s="87"/>
      <c r="V1273" s="87"/>
      <c r="W1273" s="87"/>
      <c r="X1273" s="87"/>
      <c r="Y1273" s="87"/>
      <c r="Z1273" s="87"/>
      <c r="AA1273" s="87"/>
      <c r="AB1273" s="87"/>
      <c r="AC1273" s="87"/>
      <c r="AD1273" s="87"/>
      <c r="AE1273" s="87"/>
      <c r="AF1273" s="87"/>
      <c r="AG1273" s="87"/>
      <c r="AH1273" s="87"/>
      <c r="AI1273" s="87"/>
      <c r="AJ1273" s="87"/>
      <c r="AK1273" s="87"/>
      <c r="AL1273" s="87"/>
      <c r="AM1273" s="87"/>
      <c r="AN1273" s="87"/>
      <c r="AO1273" s="87"/>
      <c r="AP1273" s="87"/>
      <c r="AQ1273" s="87"/>
      <c r="AR1273" s="87"/>
      <c r="AS1273" s="87"/>
      <c r="AT1273" s="87"/>
      <c r="AU1273" s="87"/>
      <c r="AV1273" s="87"/>
      <c r="AW1273" s="87"/>
      <c r="AX1273" s="87"/>
      <c r="AY1273" s="87"/>
      <c r="AZ1273" s="87"/>
      <c r="BA1273" s="87"/>
      <c r="BB1273" s="87"/>
      <c r="BC1273" s="87"/>
      <c r="BD1273" s="87"/>
      <c r="BE1273" s="87"/>
      <c r="BF1273" s="87"/>
      <c r="BG1273" s="87"/>
      <c r="BH1273" s="87"/>
      <c r="BI1273" s="87"/>
      <c r="BJ1273" s="87"/>
      <c r="BK1273" s="87"/>
      <c r="BL1273" s="87"/>
      <c r="BM1273" s="87"/>
      <c r="BN1273" s="87"/>
      <c r="BO1273" s="87"/>
      <c r="BP1273" s="87"/>
      <c r="BQ1273" s="87"/>
      <c r="BR1273" s="87"/>
      <c r="BS1273" s="87"/>
      <c r="BT1273" s="87"/>
      <c r="BU1273" s="87"/>
      <c r="BV1273" s="87"/>
      <c r="BW1273" s="87"/>
      <c r="BX1273" s="87"/>
      <c r="BY1273" s="87"/>
      <c r="BZ1273" s="87"/>
      <c r="CA1273" s="87"/>
      <c r="CB1273" s="87"/>
      <c r="CC1273" s="87"/>
      <c r="CD1273" s="87"/>
      <c r="CE1273" s="87"/>
      <c r="CF1273" s="87"/>
      <c r="CG1273" s="87"/>
      <c r="CH1273" s="87"/>
      <c r="CI1273" s="87"/>
      <c r="CJ1273" s="87"/>
      <c r="CK1273" s="87"/>
      <c r="CL1273" s="87"/>
      <c r="CM1273" s="87"/>
      <c r="CN1273" s="87"/>
      <c r="CO1273" s="87"/>
      <c r="CP1273" s="87"/>
      <c r="CQ1273" s="87"/>
      <c r="CR1273" s="87"/>
      <c r="CS1273" s="87"/>
      <c r="CT1273" s="87"/>
      <c r="CU1273" s="87"/>
      <c r="CV1273" s="87"/>
      <c r="CW1273" s="87"/>
      <c r="CX1273" s="87"/>
      <c r="CY1273" s="87"/>
      <c r="CZ1273" s="87"/>
      <c r="DA1273" s="87"/>
      <c r="DB1273" s="87"/>
      <c r="DC1273" s="87"/>
      <c r="DD1273" s="87"/>
      <c r="DE1273" s="87"/>
      <c r="DF1273" s="87"/>
      <c r="DG1273" s="87"/>
      <c r="DH1273" s="87"/>
      <c r="DI1273" s="87"/>
      <c r="DJ1273" s="87"/>
      <c r="DK1273" s="87"/>
      <c r="DL1273" s="87"/>
      <c r="DM1273" s="87"/>
      <c r="DN1273" s="87"/>
      <c r="DO1273" s="87"/>
      <c r="DP1273" s="87"/>
      <c r="DQ1273" s="87"/>
      <c r="DR1273" s="87"/>
      <c r="DS1273" s="87"/>
      <c r="DT1273" s="87"/>
      <c r="DU1273" s="87"/>
      <c r="DV1273" s="87"/>
      <c r="DW1273" s="87"/>
      <c r="DX1273" s="87"/>
      <c r="DY1273" s="87"/>
      <c r="DZ1273" s="87"/>
      <c r="EA1273" s="87"/>
      <c r="EB1273" s="87"/>
      <c r="EC1273" s="87"/>
      <c r="ED1273" s="87"/>
      <c r="EE1273" s="87"/>
      <c r="EF1273" s="87"/>
      <c r="EG1273" s="87"/>
      <c r="EH1273" s="87"/>
      <c r="EI1273" s="87"/>
      <c r="EJ1273" s="87"/>
      <c r="EK1273" s="87"/>
      <c r="EL1273" s="87"/>
      <c r="EM1273" s="87"/>
      <c r="EN1273" s="87"/>
      <c r="EO1273" s="87"/>
      <c r="EP1273" s="87"/>
      <c r="EQ1273" s="87"/>
      <c r="ER1273" s="87"/>
      <c r="ES1273" s="87"/>
      <c r="ET1273" s="87"/>
      <c r="EU1273" s="87"/>
      <c r="EV1273" s="87"/>
      <c r="EW1273" s="87"/>
      <c r="EX1273" s="87"/>
      <c r="EY1273" s="87"/>
      <c r="EZ1273" s="87"/>
      <c r="FA1273" s="87"/>
      <c r="FB1273" s="87"/>
      <c r="FC1273" s="87"/>
      <c r="FD1273" s="87"/>
      <c r="FE1273" s="87"/>
      <c r="FF1273" s="87"/>
      <c r="FG1273" s="87"/>
      <c r="FH1273" s="87"/>
      <c r="FI1273" s="87"/>
      <c r="FJ1273" s="87"/>
      <c r="FK1273" s="87"/>
      <c r="FL1273" s="87"/>
      <c r="FM1273" s="87"/>
      <c r="FN1273" s="87"/>
      <c r="FO1273" s="87"/>
      <c r="FP1273" s="87"/>
      <c r="FQ1273" s="87"/>
      <c r="FR1273" s="87"/>
      <c r="FS1273" s="87"/>
      <c r="FT1273" s="87"/>
      <c r="FU1273" s="87"/>
      <c r="FV1273" s="87"/>
      <c r="FW1273" s="87"/>
      <c r="FX1273" s="87"/>
      <c r="FY1273" s="87"/>
      <c r="FZ1273" s="87"/>
      <c r="GA1273" s="87"/>
      <c r="GB1273" s="87"/>
      <c r="GC1273" s="87"/>
      <c r="GD1273" s="87"/>
      <c r="GE1273" s="87"/>
      <c r="GF1273" s="87"/>
      <c r="GG1273" s="87"/>
      <c r="GH1273" s="87"/>
      <c r="GI1273" s="87"/>
      <c r="GJ1273" s="87"/>
      <c r="GK1273" s="87"/>
      <c r="GL1273" s="87"/>
      <c r="GM1273" s="87"/>
      <c r="GN1273" s="87"/>
      <c r="GO1273" s="87"/>
      <c r="GP1273" s="87"/>
      <c r="GQ1273" s="87"/>
      <c r="GR1273" s="87"/>
      <c r="GS1273" s="87"/>
      <c r="GT1273" s="87"/>
      <c r="GU1273" s="87"/>
      <c r="GV1273" s="87"/>
      <c r="GW1273" s="87"/>
      <c r="GX1273" s="87"/>
      <c r="GY1273" s="87"/>
    </row>
    <row r="1274" spans="1:207" s="15" customFormat="1" ht="30" customHeight="1" x14ac:dyDescent="0.25">
      <c r="A1274" s="329">
        <v>1000</v>
      </c>
      <c r="B1274" s="327" t="s">
        <v>558</v>
      </c>
      <c r="C1274" s="357">
        <v>1964</v>
      </c>
      <c r="D1274" s="315" t="s">
        <v>141</v>
      </c>
      <c r="E1274" s="315" t="s">
        <v>16</v>
      </c>
      <c r="F1274" s="317">
        <v>5</v>
      </c>
      <c r="G1274" s="317">
        <v>3</v>
      </c>
      <c r="H1274" s="319">
        <v>3925.28</v>
      </c>
      <c r="I1274" s="311">
        <v>328.6</v>
      </c>
      <c r="J1274" s="319">
        <v>2198.7800000000002</v>
      </c>
      <c r="K1274" s="231">
        <f t="shared" si="335"/>
        <v>77167.66</v>
      </c>
      <c r="L1274" s="187">
        <v>0</v>
      </c>
      <c r="M1274" s="187">
        <v>0</v>
      </c>
      <c r="N1274" s="187">
        <v>0</v>
      </c>
      <c r="O1274" s="39">
        <f>'[1]Прод. прилож (2)'!$D$954</f>
        <v>77167.66</v>
      </c>
      <c r="P1274" s="187">
        <f t="shared" si="350"/>
        <v>19.659147882444056</v>
      </c>
      <c r="Q1274" s="41">
        <v>9673</v>
      </c>
      <c r="R1274" s="57" t="s">
        <v>34</v>
      </c>
      <c r="S1274" s="46"/>
    </row>
    <row r="1275" spans="1:207" s="15" customFormat="1" ht="30" customHeight="1" x14ac:dyDescent="0.25">
      <c r="A1275" s="330"/>
      <c r="B1275" s="328"/>
      <c r="C1275" s="358"/>
      <c r="D1275" s="316"/>
      <c r="E1275" s="316"/>
      <c r="F1275" s="318"/>
      <c r="G1275" s="318"/>
      <c r="H1275" s="320"/>
      <c r="I1275" s="312"/>
      <c r="J1275" s="320"/>
      <c r="K1275" s="231">
        <f t="shared" si="335"/>
        <v>201159.32</v>
      </c>
      <c r="L1275" s="217">
        <v>0</v>
      </c>
      <c r="M1275" s="217">
        <v>0</v>
      </c>
      <c r="N1275" s="217">
        <v>0</v>
      </c>
      <c r="O1275" s="39">
        <f>'[2]Прод. прилож (2)'!$D$1572</f>
        <v>201159.32</v>
      </c>
      <c r="P1275" s="187">
        <f>K1275/H1274</f>
        <v>51.24712631965108</v>
      </c>
      <c r="Q1275" s="41">
        <v>9673</v>
      </c>
      <c r="R1275" s="57" t="s">
        <v>35</v>
      </c>
      <c r="S1275" s="46"/>
    </row>
    <row r="1276" spans="1:207" s="15" customFormat="1" ht="30" customHeight="1" x14ac:dyDescent="0.25">
      <c r="A1276" s="281">
        <v>1001</v>
      </c>
      <c r="B1276" s="272" t="s">
        <v>1459</v>
      </c>
      <c r="C1276" s="302">
        <v>1989</v>
      </c>
      <c r="D1276" s="245" t="s">
        <v>141</v>
      </c>
      <c r="E1276" s="245" t="s">
        <v>16</v>
      </c>
      <c r="F1276" s="299">
        <v>9</v>
      </c>
      <c r="G1276" s="299">
        <v>2</v>
      </c>
      <c r="H1276" s="260">
        <v>10627.7</v>
      </c>
      <c r="I1276" s="301">
        <v>0</v>
      </c>
      <c r="J1276" s="260">
        <v>4619.3</v>
      </c>
      <c r="K1276" s="231">
        <f>SUBTOTAL(9,L1276:O1276)</f>
        <v>5058153.4399999995</v>
      </c>
      <c r="L1276" s="217">
        <v>0</v>
      </c>
      <c r="M1276" s="217">
        <v>0</v>
      </c>
      <c r="N1276" s="217">
        <v>0</v>
      </c>
      <c r="O1276" s="39">
        <f>'[2]Прод. прилож (2)'!$D$1573</f>
        <v>5058153.4399999995</v>
      </c>
      <c r="P1276" s="187">
        <f>K1276/H1276</f>
        <v>475.94055534123083</v>
      </c>
      <c r="Q1276" s="41">
        <v>9673</v>
      </c>
      <c r="R1276" s="57" t="s">
        <v>35</v>
      </c>
      <c r="S1276" s="46"/>
    </row>
    <row r="1277" spans="1:207" s="15" customFormat="1" ht="30" customHeight="1" x14ac:dyDescent="0.25">
      <c r="A1277" s="329">
        <v>1002</v>
      </c>
      <c r="B1277" s="327" t="s">
        <v>559</v>
      </c>
      <c r="C1277" s="357">
        <v>1963</v>
      </c>
      <c r="D1277" s="315" t="s">
        <v>141</v>
      </c>
      <c r="E1277" s="315" t="s">
        <v>16</v>
      </c>
      <c r="F1277" s="317">
        <v>2</v>
      </c>
      <c r="G1277" s="317">
        <v>2</v>
      </c>
      <c r="H1277" s="319">
        <v>1127.82</v>
      </c>
      <c r="I1277" s="311">
        <v>0</v>
      </c>
      <c r="J1277" s="319">
        <v>642.12</v>
      </c>
      <c r="K1277" s="231">
        <f t="shared" si="335"/>
        <v>31536.54</v>
      </c>
      <c r="L1277" s="187">
        <v>0</v>
      </c>
      <c r="M1277" s="187">
        <v>0</v>
      </c>
      <c r="N1277" s="187">
        <v>0</v>
      </c>
      <c r="O1277" s="39">
        <f>'[1]Прод. прилож (2)'!$D$955</f>
        <v>31536.54</v>
      </c>
      <c r="P1277" s="187">
        <f t="shared" si="350"/>
        <v>27.962387615044957</v>
      </c>
      <c r="Q1277" s="41">
        <v>9673</v>
      </c>
      <c r="R1277" s="57" t="s">
        <v>34</v>
      </c>
      <c r="S1277" s="46"/>
    </row>
    <row r="1278" spans="1:207" s="15" customFormat="1" ht="30" customHeight="1" x14ac:dyDescent="0.25">
      <c r="A1278" s="330"/>
      <c r="B1278" s="328"/>
      <c r="C1278" s="358"/>
      <c r="D1278" s="316"/>
      <c r="E1278" s="316"/>
      <c r="F1278" s="318"/>
      <c r="G1278" s="318"/>
      <c r="H1278" s="320"/>
      <c r="I1278" s="312"/>
      <c r="J1278" s="320"/>
      <c r="K1278" s="231">
        <f t="shared" si="335"/>
        <v>4773200.1500000004</v>
      </c>
      <c r="L1278" s="217">
        <v>0</v>
      </c>
      <c r="M1278" s="217">
        <v>0</v>
      </c>
      <c r="N1278" s="217">
        <v>0</v>
      </c>
      <c r="O1278" s="39">
        <f>'[2]Прод. прилож (2)'!$D$1576</f>
        <v>4773200.1500000004</v>
      </c>
      <c r="P1278" s="187">
        <f>K1278/H1277</f>
        <v>4232.2357734390243</v>
      </c>
      <c r="Q1278" s="41">
        <v>9673</v>
      </c>
      <c r="R1278" s="57" t="s">
        <v>35</v>
      </c>
      <c r="S1278" s="46"/>
    </row>
    <row r="1279" spans="1:207" s="15" customFormat="1" ht="30" customHeight="1" x14ac:dyDescent="0.25">
      <c r="A1279" s="198">
        <v>1003</v>
      </c>
      <c r="B1279" s="221" t="s">
        <v>560</v>
      </c>
      <c r="C1279" s="239">
        <v>1962</v>
      </c>
      <c r="D1279" s="200" t="s">
        <v>141</v>
      </c>
      <c r="E1279" s="239" t="s">
        <v>16</v>
      </c>
      <c r="F1279" s="215">
        <v>2</v>
      </c>
      <c r="G1279" s="215">
        <v>1</v>
      </c>
      <c r="H1279" s="217">
        <v>505.5</v>
      </c>
      <c r="I1279" s="213">
        <v>0</v>
      </c>
      <c r="J1279" s="217">
        <v>284.5</v>
      </c>
      <c r="K1279" s="231">
        <f t="shared" si="335"/>
        <v>14771.54</v>
      </c>
      <c r="L1279" s="187">
        <v>0</v>
      </c>
      <c r="M1279" s="187">
        <v>0</v>
      </c>
      <c r="N1279" s="187">
        <v>0</v>
      </c>
      <c r="O1279" s="39">
        <f>'[1]Прод. прилож (2)'!$D$956</f>
        <v>14771.54</v>
      </c>
      <c r="P1279" s="187">
        <f t="shared" si="350"/>
        <v>29.22164193867458</v>
      </c>
      <c r="Q1279" s="41">
        <v>9673</v>
      </c>
      <c r="R1279" s="57" t="s">
        <v>34</v>
      </c>
      <c r="S1279" s="46"/>
    </row>
    <row r="1280" spans="1:207" s="15" customFormat="1" ht="30" customHeight="1" x14ac:dyDescent="0.25">
      <c r="A1280" s="228">
        <v>1004</v>
      </c>
      <c r="B1280" s="78" t="s">
        <v>561</v>
      </c>
      <c r="C1280" s="47">
        <v>1963</v>
      </c>
      <c r="D1280" s="229" t="s">
        <v>141</v>
      </c>
      <c r="E1280" s="229" t="s">
        <v>157</v>
      </c>
      <c r="F1280" s="26">
        <v>2</v>
      </c>
      <c r="G1280" s="26">
        <v>1</v>
      </c>
      <c r="H1280" s="39">
        <v>854.09</v>
      </c>
      <c r="I1280" s="116">
        <v>0</v>
      </c>
      <c r="J1280" s="39">
        <v>509.99</v>
      </c>
      <c r="K1280" s="231">
        <f t="shared" si="335"/>
        <v>26276.400000000001</v>
      </c>
      <c r="L1280" s="187">
        <v>0</v>
      </c>
      <c r="M1280" s="187">
        <v>0</v>
      </c>
      <c r="N1280" s="187">
        <v>0</v>
      </c>
      <c r="O1280" s="39">
        <f>'[2]Прод. прилож (2)'!$D$1577</f>
        <v>26276.400000000001</v>
      </c>
      <c r="P1280" s="187">
        <f t="shared" si="350"/>
        <v>30.765376014237376</v>
      </c>
      <c r="Q1280" s="41">
        <v>9673</v>
      </c>
      <c r="R1280" s="57" t="s">
        <v>35</v>
      </c>
      <c r="S1280" s="46"/>
    </row>
    <row r="1281" spans="1:207" s="15" customFormat="1" ht="30" customHeight="1" x14ac:dyDescent="0.25">
      <c r="A1281" s="228">
        <v>1005</v>
      </c>
      <c r="B1281" s="78" t="s">
        <v>562</v>
      </c>
      <c r="C1281" s="229">
        <v>1963</v>
      </c>
      <c r="D1281" s="229" t="s">
        <v>141</v>
      </c>
      <c r="E1281" s="229" t="s">
        <v>157</v>
      </c>
      <c r="F1281" s="26">
        <v>2</v>
      </c>
      <c r="G1281" s="26">
        <v>1</v>
      </c>
      <c r="H1281" s="39">
        <f t="shared" ref="H1281" si="355">I1281+J1281</f>
        <v>533.53</v>
      </c>
      <c r="I1281" s="116">
        <v>0</v>
      </c>
      <c r="J1281" s="39">
        <v>533.53</v>
      </c>
      <c r="K1281" s="231">
        <f t="shared" si="335"/>
        <v>26276.400000000001</v>
      </c>
      <c r="L1281" s="187">
        <v>0</v>
      </c>
      <c r="M1281" s="187">
        <v>0</v>
      </c>
      <c r="N1281" s="187">
        <v>0</v>
      </c>
      <c r="O1281" s="39">
        <f>'[2]Прод. прилож (2)'!$D$1578</f>
        <v>26276.400000000001</v>
      </c>
      <c r="P1281" s="187">
        <f t="shared" si="350"/>
        <v>49.250089029670313</v>
      </c>
      <c r="Q1281" s="41">
        <v>9673</v>
      </c>
      <c r="R1281" s="57" t="s">
        <v>35</v>
      </c>
      <c r="S1281" s="46"/>
    </row>
    <row r="1282" spans="1:207" s="15" customFormat="1" ht="30" customHeight="1" x14ac:dyDescent="0.25">
      <c r="A1282" s="228">
        <v>1006</v>
      </c>
      <c r="B1282" s="78" t="s">
        <v>563</v>
      </c>
      <c r="C1282" s="47">
        <v>1963</v>
      </c>
      <c r="D1282" s="229" t="s">
        <v>141</v>
      </c>
      <c r="E1282" s="229" t="s">
        <v>157</v>
      </c>
      <c r="F1282" s="26">
        <v>2</v>
      </c>
      <c r="G1282" s="26">
        <v>1</v>
      </c>
      <c r="H1282" s="39">
        <v>849.26</v>
      </c>
      <c r="I1282" s="116">
        <v>0</v>
      </c>
      <c r="J1282" s="39">
        <v>506.06</v>
      </c>
      <c r="K1282" s="231">
        <f t="shared" si="335"/>
        <v>26221.27</v>
      </c>
      <c r="L1282" s="187">
        <v>0</v>
      </c>
      <c r="M1282" s="187">
        <v>0</v>
      </c>
      <c r="N1282" s="187">
        <v>0</v>
      </c>
      <c r="O1282" s="39">
        <f>'[2]Прод. прилож (2)'!$D$1579</f>
        <v>26221.27</v>
      </c>
      <c r="P1282" s="187">
        <f t="shared" si="350"/>
        <v>30.875432729670539</v>
      </c>
      <c r="Q1282" s="41">
        <v>9673</v>
      </c>
      <c r="R1282" s="57" t="s">
        <v>35</v>
      </c>
      <c r="S1282" s="46"/>
    </row>
    <row r="1283" spans="1:207" s="15" customFormat="1" ht="30" customHeight="1" x14ac:dyDescent="0.25">
      <c r="A1283" s="228">
        <v>1007</v>
      </c>
      <c r="B1283" s="78" t="s">
        <v>564</v>
      </c>
      <c r="C1283" s="47">
        <v>1964</v>
      </c>
      <c r="D1283" s="229" t="s">
        <v>141</v>
      </c>
      <c r="E1283" s="229" t="s">
        <v>16</v>
      </c>
      <c r="F1283" s="26">
        <v>2</v>
      </c>
      <c r="G1283" s="26">
        <v>2</v>
      </c>
      <c r="H1283" s="39">
        <v>700.2</v>
      </c>
      <c r="I1283" s="116">
        <v>0</v>
      </c>
      <c r="J1283" s="39">
        <v>377</v>
      </c>
      <c r="K1283" s="231">
        <f t="shared" si="335"/>
        <v>2861326.12</v>
      </c>
      <c r="L1283" s="187">
        <v>0</v>
      </c>
      <c r="M1283" s="187">
        <v>0</v>
      </c>
      <c r="N1283" s="187">
        <v>0</v>
      </c>
      <c r="O1283" s="39">
        <f>'[1]Прод. прилож (2)'!$D$333</f>
        <v>2861326.12</v>
      </c>
      <c r="P1283" s="187">
        <f t="shared" si="350"/>
        <v>4086.4411882319337</v>
      </c>
      <c r="Q1283" s="41">
        <v>9673</v>
      </c>
      <c r="R1283" s="57" t="s">
        <v>33</v>
      </c>
      <c r="S1283" s="137"/>
    </row>
    <row r="1284" spans="1:207" s="15" customFormat="1" ht="30" customHeight="1" x14ac:dyDescent="0.25">
      <c r="A1284" s="329">
        <v>1008</v>
      </c>
      <c r="B1284" s="327" t="s">
        <v>565</v>
      </c>
      <c r="C1284" s="357">
        <v>1963</v>
      </c>
      <c r="D1284" s="315" t="s">
        <v>141</v>
      </c>
      <c r="E1284" s="357" t="s">
        <v>16</v>
      </c>
      <c r="F1284" s="317">
        <v>2</v>
      </c>
      <c r="G1284" s="317">
        <v>2</v>
      </c>
      <c r="H1284" s="319">
        <v>936</v>
      </c>
      <c r="I1284" s="311">
        <v>0</v>
      </c>
      <c r="J1284" s="319">
        <v>489.6</v>
      </c>
      <c r="K1284" s="231">
        <f t="shared" si="335"/>
        <v>30654.11</v>
      </c>
      <c r="L1284" s="187">
        <v>0</v>
      </c>
      <c r="M1284" s="187">
        <v>0</v>
      </c>
      <c r="N1284" s="187">
        <v>0</v>
      </c>
      <c r="O1284" s="39">
        <f>'[1]Прод. прилож (2)'!$D$957</f>
        <v>30654.11</v>
      </c>
      <c r="P1284" s="187">
        <f t="shared" si="350"/>
        <v>32.750117521367521</v>
      </c>
      <c r="Q1284" s="41">
        <v>9673</v>
      </c>
      <c r="R1284" s="57" t="s">
        <v>34</v>
      </c>
      <c r="S1284" s="46"/>
    </row>
    <row r="1285" spans="1:207" s="15" customFormat="1" ht="30" customHeight="1" x14ac:dyDescent="0.25">
      <c r="A1285" s="330"/>
      <c r="B1285" s="328"/>
      <c r="C1285" s="358"/>
      <c r="D1285" s="316"/>
      <c r="E1285" s="358"/>
      <c r="F1285" s="318"/>
      <c r="G1285" s="318"/>
      <c r="H1285" s="320"/>
      <c r="I1285" s="312"/>
      <c r="J1285" s="320"/>
      <c r="K1285" s="231">
        <f t="shared" si="335"/>
        <v>3911886.78</v>
      </c>
      <c r="L1285" s="217">
        <v>0</v>
      </c>
      <c r="M1285" s="217">
        <v>0</v>
      </c>
      <c r="N1285" s="217">
        <v>0</v>
      </c>
      <c r="O1285" s="39">
        <f>'[2]Прод. прилож (2)'!$D$1574</f>
        <v>3911886.78</v>
      </c>
      <c r="P1285" s="187">
        <f>K1285/H1284</f>
        <v>4179.3662179487173</v>
      </c>
      <c r="Q1285" s="41">
        <v>9673</v>
      </c>
      <c r="R1285" s="57" t="s">
        <v>35</v>
      </c>
      <c r="S1285" s="46"/>
    </row>
    <row r="1286" spans="1:207" s="15" customFormat="1" ht="30" customHeight="1" x14ac:dyDescent="0.25">
      <c r="A1286" s="329">
        <v>1009</v>
      </c>
      <c r="B1286" s="327" t="s">
        <v>566</v>
      </c>
      <c r="C1286" s="357">
        <v>1962</v>
      </c>
      <c r="D1286" s="315" t="s">
        <v>141</v>
      </c>
      <c r="E1286" s="357" t="s">
        <v>16</v>
      </c>
      <c r="F1286" s="317">
        <v>2</v>
      </c>
      <c r="G1286" s="317">
        <v>1</v>
      </c>
      <c r="H1286" s="319">
        <v>507.53</v>
      </c>
      <c r="I1286" s="311">
        <v>0</v>
      </c>
      <c r="J1286" s="319">
        <v>283.93</v>
      </c>
      <c r="K1286" s="231">
        <f t="shared" si="335"/>
        <v>14860.99</v>
      </c>
      <c r="L1286" s="187">
        <v>0</v>
      </c>
      <c r="M1286" s="187">
        <v>0</v>
      </c>
      <c r="N1286" s="187">
        <v>0</v>
      </c>
      <c r="O1286" s="39">
        <f>'[1]Прод. прилож (2)'!$D$958</f>
        <v>14860.99</v>
      </c>
      <c r="P1286" s="187">
        <f t="shared" si="350"/>
        <v>29.281008019230391</v>
      </c>
      <c r="Q1286" s="41">
        <v>9673</v>
      </c>
      <c r="R1286" s="57" t="s">
        <v>34</v>
      </c>
      <c r="S1286" s="53"/>
      <c r="T1286" s="16"/>
      <c r="V1286" s="113"/>
      <c r="W1286" s="18"/>
      <c r="X1286" s="113"/>
      <c r="Y1286" s="113"/>
      <c r="Z1286" s="113"/>
      <c r="AA1286" s="113"/>
      <c r="AB1286" s="113"/>
      <c r="AC1286" s="113"/>
      <c r="AD1286" s="113"/>
      <c r="AE1286" s="113"/>
      <c r="AF1286" s="113"/>
      <c r="AG1286" s="113"/>
      <c r="AH1286" s="113"/>
      <c r="AI1286" s="113"/>
      <c r="AJ1286" s="113"/>
      <c r="AK1286" s="113"/>
      <c r="AL1286" s="113"/>
      <c r="AM1286" s="113"/>
      <c r="AN1286" s="113"/>
      <c r="AO1286" s="113"/>
      <c r="AP1286" s="113"/>
      <c r="AQ1286" s="113"/>
      <c r="AR1286" s="113"/>
      <c r="AS1286" s="113"/>
      <c r="AT1286" s="113"/>
      <c r="AU1286" s="113"/>
      <c r="AV1286" s="113"/>
      <c r="AW1286" s="113"/>
      <c r="AX1286" s="113"/>
      <c r="AY1286" s="113"/>
      <c r="AZ1286" s="113"/>
      <c r="BA1286" s="113"/>
      <c r="BB1286" s="113"/>
      <c r="BC1286" s="113"/>
      <c r="BD1286" s="113"/>
      <c r="BE1286" s="113"/>
      <c r="BF1286" s="113"/>
      <c r="BG1286" s="113"/>
      <c r="BH1286" s="113"/>
      <c r="BI1286" s="113"/>
      <c r="BJ1286" s="113"/>
      <c r="BK1286" s="113"/>
      <c r="BL1286" s="113"/>
      <c r="BM1286" s="113"/>
      <c r="BN1286" s="113"/>
      <c r="BO1286" s="113"/>
      <c r="BP1286" s="113"/>
      <c r="BQ1286" s="113"/>
      <c r="BR1286" s="113"/>
      <c r="BS1286" s="113"/>
      <c r="BT1286" s="113"/>
      <c r="BU1286" s="113"/>
      <c r="BV1286" s="113"/>
      <c r="BW1286" s="113"/>
      <c r="BX1286" s="113"/>
      <c r="BY1286" s="113"/>
      <c r="BZ1286" s="113"/>
      <c r="CA1286" s="113"/>
      <c r="CB1286" s="113"/>
      <c r="CC1286" s="113"/>
      <c r="CD1286" s="113"/>
      <c r="CE1286" s="113"/>
      <c r="CF1286" s="113"/>
      <c r="CG1286" s="113"/>
      <c r="CH1286" s="113"/>
      <c r="CI1286" s="113"/>
      <c r="CJ1286" s="113"/>
      <c r="CK1286" s="113"/>
      <c r="CL1286" s="113"/>
      <c r="CM1286" s="113"/>
      <c r="CN1286" s="113"/>
      <c r="CO1286" s="113"/>
      <c r="CP1286" s="113"/>
      <c r="CQ1286" s="113"/>
      <c r="CR1286" s="113"/>
      <c r="CS1286" s="113"/>
      <c r="CT1286" s="113"/>
      <c r="CU1286" s="113"/>
      <c r="CV1286" s="113"/>
      <c r="CW1286" s="113"/>
      <c r="CX1286" s="113"/>
      <c r="CY1286" s="113"/>
      <c r="CZ1286" s="113"/>
      <c r="DA1286" s="113"/>
      <c r="DB1286" s="113"/>
      <c r="DC1286" s="113"/>
      <c r="DD1286" s="113"/>
      <c r="DE1286" s="113"/>
      <c r="DF1286" s="113"/>
      <c r="DG1286" s="113"/>
      <c r="DH1286" s="113"/>
      <c r="DI1286" s="113"/>
      <c r="DJ1286" s="113"/>
      <c r="DK1286" s="113"/>
      <c r="DL1286" s="113"/>
      <c r="DM1286" s="113"/>
      <c r="DN1286" s="113"/>
      <c r="DO1286" s="113"/>
      <c r="DP1286" s="113"/>
      <c r="DQ1286" s="113"/>
      <c r="DR1286" s="113"/>
      <c r="DS1286" s="113"/>
      <c r="DT1286" s="113"/>
      <c r="DU1286" s="113"/>
      <c r="DV1286" s="113"/>
      <c r="DW1286" s="113"/>
      <c r="DX1286" s="113"/>
      <c r="DY1286" s="113"/>
      <c r="DZ1286" s="113"/>
      <c r="EA1286" s="113"/>
      <c r="EB1286" s="113"/>
      <c r="EC1286" s="113"/>
      <c r="ED1286" s="113"/>
      <c r="EE1286" s="113"/>
      <c r="EF1286" s="113"/>
      <c r="EG1286" s="113"/>
      <c r="EH1286" s="113"/>
      <c r="EI1286" s="113"/>
      <c r="EJ1286" s="113"/>
      <c r="EK1286" s="113"/>
      <c r="EL1286" s="113"/>
      <c r="EM1286" s="113"/>
      <c r="EN1286" s="113"/>
      <c r="EO1286" s="113"/>
      <c r="EP1286" s="113"/>
      <c r="EQ1286" s="113"/>
      <c r="ER1286" s="113"/>
      <c r="ES1286" s="113"/>
      <c r="ET1286" s="113"/>
      <c r="EU1286" s="113"/>
      <c r="EV1286" s="113"/>
      <c r="EW1286" s="113"/>
      <c r="EX1286" s="113"/>
      <c r="EY1286" s="113"/>
      <c r="EZ1286" s="113"/>
      <c r="FA1286" s="113"/>
      <c r="FB1286" s="113"/>
      <c r="FC1286" s="113"/>
      <c r="FD1286" s="113"/>
      <c r="FE1286" s="113"/>
      <c r="FF1286" s="113"/>
      <c r="FG1286" s="113"/>
      <c r="FH1286" s="113"/>
      <c r="FI1286" s="113"/>
      <c r="FJ1286" s="113"/>
      <c r="FK1286" s="113"/>
      <c r="FL1286" s="113"/>
      <c r="FM1286" s="113"/>
      <c r="FN1286" s="113"/>
      <c r="FO1286" s="113"/>
      <c r="FP1286" s="113"/>
      <c r="FQ1286" s="113"/>
      <c r="FR1286" s="113"/>
      <c r="FS1286" s="113"/>
      <c r="FT1286" s="113"/>
      <c r="FU1286" s="113"/>
      <c r="FV1286" s="113"/>
      <c r="FW1286" s="113"/>
      <c r="FX1286" s="113"/>
      <c r="FY1286" s="113"/>
      <c r="FZ1286" s="113"/>
      <c r="GA1286" s="113"/>
      <c r="GB1286" s="113"/>
      <c r="GC1286" s="113"/>
      <c r="GD1286" s="113"/>
      <c r="GE1286" s="113"/>
      <c r="GF1286" s="113"/>
      <c r="GG1286" s="113"/>
      <c r="GH1286" s="113"/>
      <c r="GI1286" s="113"/>
      <c r="GJ1286" s="113"/>
      <c r="GK1286" s="113"/>
      <c r="GL1286" s="113"/>
      <c r="GM1286" s="113"/>
      <c r="GN1286" s="113"/>
      <c r="GO1286" s="113"/>
      <c r="GP1286" s="113"/>
      <c r="GQ1286" s="113"/>
      <c r="GR1286" s="113"/>
      <c r="GS1286" s="113"/>
      <c r="GT1286" s="113"/>
      <c r="GU1286" s="113"/>
      <c r="GV1286" s="113"/>
      <c r="GW1286" s="113"/>
      <c r="GX1286" s="113"/>
      <c r="GY1286" s="113"/>
    </row>
    <row r="1287" spans="1:207" s="15" customFormat="1" ht="30" customHeight="1" x14ac:dyDescent="0.25">
      <c r="A1287" s="330"/>
      <c r="B1287" s="328"/>
      <c r="C1287" s="358"/>
      <c r="D1287" s="316"/>
      <c r="E1287" s="358"/>
      <c r="F1287" s="318"/>
      <c r="G1287" s="318"/>
      <c r="H1287" s="320"/>
      <c r="I1287" s="312"/>
      <c r="J1287" s="320"/>
      <c r="K1287" s="231">
        <f t="shared" si="335"/>
        <v>1825916.51</v>
      </c>
      <c r="L1287" s="217">
        <v>0</v>
      </c>
      <c r="M1287" s="217">
        <v>0</v>
      </c>
      <c r="N1287" s="217">
        <v>0</v>
      </c>
      <c r="O1287" s="39">
        <f>'[2]Прод. прилож (2)'!$D$1575</f>
        <v>1825916.51</v>
      </c>
      <c r="P1287" s="187">
        <f>K1287/H1286</f>
        <v>3597.6523752290509</v>
      </c>
      <c r="Q1287" s="41">
        <v>9673</v>
      </c>
      <c r="R1287" s="57" t="s">
        <v>35</v>
      </c>
      <c r="S1287" s="53"/>
      <c r="T1287" s="16"/>
      <c r="V1287" s="113"/>
      <c r="W1287" s="18"/>
      <c r="X1287" s="113"/>
      <c r="Y1287" s="113"/>
      <c r="Z1287" s="113"/>
      <c r="AA1287" s="113"/>
      <c r="AB1287" s="113"/>
      <c r="AC1287" s="113"/>
      <c r="AD1287" s="113"/>
      <c r="AE1287" s="113"/>
      <c r="AF1287" s="113"/>
      <c r="AG1287" s="113"/>
      <c r="AH1287" s="113"/>
      <c r="AI1287" s="113"/>
      <c r="AJ1287" s="113"/>
      <c r="AK1287" s="113"/>
      <c r="AL1287" s="113"/>
      <c r="AM1287" s="113"/>
      <c r="AN1287" s="113"/>
      <c r="AO1287" s="113"/>
      <c r="AP1287" s="113"/>
      <c r="AQ1287" s="113"/>
      <c r="AR1287" s="113"/>
      <c r="AS1287" s="113"/>
      <c r="AT1287" s="113"/>
      <c r="AU1287" s="113"/>
      <c r="AV1287" s="113"/>
      <c r="AW1287" s="113"/>
      <c r="AX1287" s="113"/>
      <c r="AY1287" s="113"/>
      <c r="AZ1287" s="113"/>
      <c r="BA1287" s="113"/>
      <c r="BB1287" s="113"/>
      <c r="BC1287" s="113"/>
      <c r="BD1287" s="113"/>
      <c r="BE1287" s="113"/>
      <c r="BF1287" s="113"/>
      <c r="BG1287" s="113"/>
      <c r="BH1287" s="113"/>
      <c r="BI1287" s="113"/>
      <c r="BJ1287" s="113"/>
      <c r="BK1287" s="113"/>
      <c r="BL1287" s="113"/>
      <c r="BM1287" s="113"/>
      <c r="BN1287" s="113"/>
      <c r="BO1287" s="113"/>
      <c r="BP1287" s="113"/>
      <c r="BQ1287" s="113"/>
      <c r="BR1287" s="113"/>
      <c r="BS1287" s="113"/>
      <c r="BT1287" s="113"/>
      <c r="BU1287" s="113"/>
      <c r="BV1287" s="113"/>
      <c r="BW1287" s="113"/>
      <c r="BX1287" s="113"/>
      <c r="BY1287" s="113"/>
      <c r="BZ1287" s="113"/>
      <c r="CA1287" s="113"/>
      <c r="CB1287" s="113"/>
      <c r="CC1287" s="113"/>
      <c r="CD1287" s="113"/>
      <c r="CE1287" s="113"/>
      <c r="CF1287" s="113"/>
      <c r="CG1287" s="113"/>
      <c r="CH1287" s="113"/>
      <c r="CI1287" s="113"/>
      <c r="CJ1287" s="113"/>
      <c r="CK1287" s="113"/>
      <c r="CL1287" s="113"/>
      <c r="CM1287" s="113"/>
      <c r="CN1287" s="113"/>
      <c r="CO1287" s="113"/>
      <c r="CP1287" s="113"/>
      <c r="CQ1287" s="113"/>
      <c r="CR1287" s="113"/>
      <c r="CS1287" s="113"/>
      <c r="CT1287" s="113"/>
      <c r="CU1287" s="113"/>
      <c r="CV1287" s="113"/>
      <c r="CW1287" s="113"/>
      <c r="CX1287" s="113"/>
      <c r="CY1287" s="113"/>
      <c r="CZ1287" s="113"/>
      <c r="DA1287" s="113"/>
      <c r="DB1287" s="113"/>
      <c r="DC1287" s="113"/>
      <c r="DD1287" s="113"/>
      <c r="DE1287" s="113"/>
      <c r="DF1287" s="113"/>
      <c r="DG1287" s="113"/>
      <c r="DH1287" s="113"/>
      <c r="DI1287" s="113"/>
      <c r="DJ1287" s="113"/>
      <c r="DK1287" s="113"/>
      <c r="DL1287" s="113"/>
      <c r="DM1287" s="113"/>
      <c r="DN1287" s="113"/>
      <c r="DO1287" s="113"/>
      <c r="DP1287" s="113"/>
      <c r="DQ1287" s="113"/>
      <c r="DR1287" s="113"/>
      <c r="DS1287" s="113"/>
      <c r="DT1287" s="113"/>
      <c r="DU1287" s="113"/>
      <c r="DV1287" s="113"/>
      <c r="DW1287" s="113"/>
      <c r="DX1287" s="113"/>
      <c r="DY1287" s="113"/>
      <c r="DZ1287" s="113"/>
      <c r="EA1287" s="113"/>
      <c r="EB1287" s="113"/>
      <c r="EC1287" s="113"/>
      <c r="ED1287" s="113"/>
      <c r="EE1287" s="113"/>
      <c r="EF1287" s="113"/>
      <c r="EG1287" s="113"/>
      <c r="EH1287" s="113"/>
      <c r="EI1287" s="113"/>
      <c r="EJ1287" s="113"/>
      <c r="EK1287" s="113"/>
      <c r="EL1287" s="113"/>
      <c r="EM1287" s="113"/>
      <c r="EN1287" s="113"/>
      <c r="EO1287" s="113"/>
      <c r="EP1287" s="113"/>
      <c r="EQ1287" s="113"/>
      <c r="ER1287" s="113"/>
      <c r="ES1287" s="113"/>
      <c r="ET1287" s="113"/>
      <c r="EU1287" s="113"/>
      <c r="EV1287" s="113"/>
      <c r="EW1287" s="113"/>
      <c r="EX1287" s="113"/>
      <c r="EY1287" s="113"/>
      <c r="EZ1287" s="113"/>
      <c r="FA1287" s="113"/>
      <c r="FB1287" s="113"/>
      <c r="FC1287" s="113"/>
      <c r="FD1287" s="113"/>
      <c r="FE1287" s="113"/>
      <c r="FF1287" s="113"/>
      <c r="FG1287" s="113"/>
      <c r="FH1287" s="113"/>
      <c r="FI1287" s="113"/>
      <c r="FJ1287" s="113"/>
      <c r="FK1287" s="113"/>
      <c r="FL1287" s="113"/>
      <c r="FM1287" s="113"/>
      <c r="FN1287" s="113"/>
      <c r="FO1287" s="113"/>
      <c r="FP1287" s="113"/>
      <c r="FQ1287" s="113"/>
      <c r="FR1287" s="113"/>
      <c r="FS1287" s="113"/>
      <c r="FT1287" s="113"/>
      <c r="FU1287" s="113"/>
      <c r="FV1287" s="113"/>
      <c r="FW1287" s="113"/>
      <c r="FX1287" s="113"/>
      <c r="FY1287" s="113"/>
      <c r="FZ1287" s="113"/>
      <c r="GA1287" s="113"/>
      <c r="GB1287" s="113"/>
      <c r="GC1287" s="113"/>
      <c r="GD1287" s="113"/>
      <c r="GE1287" s="113"/>
      <c r="GF1287" s="113"/>
      <c r="GG1287" s="113"/>
      <c r="GH1287" s="113"/>
      <c r="GI1287" s="113"/>
      <c r="GJ1287" s="113"/>
      <c r="GK1287" s="113"/>
      <c r="GL1287" s="113"/>
      <c r="GM1287" s="113"/>
      <c r="GN1287" s="113"/>
      <c r="GO1287" s="113"/>
      <c r="GP1287" s="113"/>
      <c r="GQ1287" s="113"/>
      <c r="GR1287" s="113"/>
      <c r="GS1287" s="113"/>
      <c r="GT1287" s="113"/>
      <c r="GU1287" s="113"/>
      <c r="GV1287" s="113"/>
      <c r="GW1287" s="113"/>
      <c r="GX1287" s="113"/>
      <c r="GY1287" s="113"/>
    </row>
    <row r="1288" spans="1:207" s="113" customFormat="1" ht="30" customHeight="1" x14ac:dyDescent="0.25">
      <c r="A1288" s="228">
        <v>1010</v>
      </c>
      <c r="B1288" s="78" t="s">
        <v>1174</v>
      </c>
      <c r="C1288" s="47">
        <v>1979</v>
      </c>
      <c r="D1288" s="229" t="s">
        <v>141</v>
      </c>
      <c r="E1288" s="47" t="s">
        <v>16</v>
      </c>
      <c r="F1288" s="26">
        <v>9</v>
      </c>
      <c r="G1288" s="26">
        <v>3</v>
      </c>
      <c r="H1288" s="39">
        <v>7383.2</v>
      </c>
      <c r="I1288" s="116">
        <v>0</v>
      </c>
      <c r="J1288" s="39">
        <v>7083.2</v>
      </c>
      <c r="K1288" s="231">
        <f t="shared" si="335"/>
        <v>10663317.73</v>
      </c>
      <c r="L1288" s="187">
        <v>0</v>
      </c>
      <c r="M1288" s="187">
        <v>0</v>
      </c>
      <c r="N1288" s="187">
        <v>0</v>
      </c>
      <c r="O1288" s="39">
        <f>'[1]Прод. прилож (2)'!$D$959</f>
        <v>10663317.73</v>
      </c>
      <c r="P1288" s="187">
        <f t="shared" si="350"/>
        <v>1444.2677605916135</v>
      </c>
      <c r="Q1288" s="41">
        <v>9673</v>
      </c>
      <c r="R1288" s="57" t="s">
        <v>34</v>
      </c>
      <c r="S1288" s="46"/>
      <c r="T1288" s="15"/>
      <c r="U1288" s="15"/>
    </row>
    <row r="1289" spans="1:207" s="15" customFormat="1" ht="30" customHeight="1" x14ac:dyDescent="0.25">
      <c r="A1289" s="228">
        <v>1011</v>
      </c>
      <c r="B1289" s="79" t="s">
        <v>567</v>
      </c>
      <c r="C1289" s="47">
        <v>1962</v>
      </c>
      <c r="D1289" s="229" t="s">
        <v>141</v>
      </c>
      <c r="E1289" s="47" t="s">
        <v>16</v>
      </c>
      <c r="F1289" s="26">
        <v>5</v>
      </c>
      <c r="G1289" s="26">
        <v>4</v>
      </c>
      <c r="H1289" s="39">
        <v>5033.7299999999996</v>
      </c>
      <c r="I1289" s="116">
        <v>139.4</v>
      </c>
      <c r="J1289" s="39">
        <v>3100.85</v>
      </c>
      <c r="K1289" s="231">
        <f t="shared" si="335"/>
        <v>98511.31</v>
      </c>
      <c r="L1289" s="187">
        <v>0</v>
      </c>
      <c r="M1289" s="187">
        <v>0</v>
      </c>
      <c r="N1289" s="187">
        <v>0</v>
      </c>
      <c r="O1289" s="39">
        <f>'[1]Прод. прилож (2)'!$D$960</f>
        <v>98511.31</v>
      </c>
      <c r="P1289" s="187">
        <f t="shared" si="350"/>
        <v>19.570241153180646</v>
      </c>
      <c r="Q1289" s="41">
        <v>9673</v>
      </c>
      <c r="R1289" s="57" t="s">
        <v>34</v>
      </c>
      <c r="S1289" s="46"/>
      <c r="U1289" s="16"/>
    </row>
    <row r="1290" spans="1:207" s="83" customFormat="1" ht="30" customHeight="1" x14ac:dyDescent="0.25">
      <c r="A1290" s="228">
        <v>1012</v>
      </c>
      <c r="B1290" s="78" t="s">
        <v>1094</v>
      </c>
      <c r="C1290" s="184">
        <v>1959</v>
      </c>
      <c r="D1290" s="229" t="s">
        <v>141</v>
      </c>
      <c r="E1290" s="229" t="s">
        <v>16</v>
      </c>
      <c r="F1290" s="230">
        <v>2</v>
      </c>
      <c r="G1290" s="230">
        <v>1</v>
      </c>
      <c r="H1290" s="41">
        <v>1413.7</v>
      </c>
      <c r="I1290" s="122">
        <v>0</v>
      </c>
      <c r="J1290" s="39">
        <v>573.6</v>
      </c>
      <c r="K1290" s="231">
        <f t="shared" ref="K1290" si="356">SUM(L1290:O1290)</f>
        <v>36303.25</v>
      </c>
      <c r="L1290" s="39">
        <v>0</v>
      </c>
      <c r="M1290" s="39">
        <v>0</v>
      </c>
      <c r="N1290" s="39">
        <v>0</v>
      </c>
      <c r="O1290" s="187">
        <f>'[1]Прод. прилож (2)'!$D$961</f>
        <v>36303.25</v>
      </c>
      <c r="P1290" s="41">
        <f t="shared" si="350"/>
        <v>25.679599632170898</v>
      </c>
      <c r="Q1290" s="231">
        <v>9673</v>
      </c>
      <c r="R1290" s="277" t="s">
        <v>34</v>
      </c>
    </row>
    <row r="1291" spans="1:207" s="15" customFormat="1" ht="30" customHeight="1" x14ac:dyDescent="0.25">
      <c r="A1291" s="329">
        <v>1013</v>
      </c>
      <c r="B1291" s="327" t="s">
        <v>568</v>
      </c>
      <c r="C1291" s="313">
        <v>1946</v>
      </c>
      <c r="D1291" s="313" t="s">
        <v>141</v>
      </c>
      <c r="E1291" s="313" t="s">
        <v>16</v>
      </c>
      <c r="F1291" s="343">
        <v>2</v>
      </c>
      <c r="G1291" s="343">
        <v>1</v>
      </c>
      <c r="H1291" s="353">
        <v>546.1</v>
      </c>
      <c r="I1291" s="361">
        <v>304.39999999999998</v>
      </c>
      <c r="J1291" s="319">
        <v>187.4</v>
      </c>
      <c r="K1291" s="41">
        <f t="shared" si="335"/>
        <v>1557148.6400000001</v>
      </c>
      <c r="L1291" s="41">
        <v>0</v>
      </c>
      <c r="M1291" s="41">
        <v>0</v>
      </c>
      <c r="N1291" s="41">
        <v>0</v>
      </c>
      <c r="O1291" s="187">
        <f>'[1]Прод. прилож (2)'!$D$962</f>
        <v>1557148.6400000001</v>
      </c>
      <c r="P1291" s="41">
        <f>O1291/H1291</f>
        <v>2851.3983519501926</v>
      </c>
      <c r="Q1291" s="41">
        <v>9673</v>
      </c>
      <c r="R1291" s="277" t="s">
        <v>34</v>
      </c>
      <c r="S1291" s="102"/>
      <c r="T1291" s="41"/>
      <c r="U1291" s="187"/>
      <c r="V1291" s="41"/>
      <c r="W1291" s="41"/>
      <c r="X1291" s="277"/>
      <c r="Y1291" s="84"/>
      <c r="Z1291" s="84"/>
      <c r="AA1291" s="84"/>
      <c r="AB1291" s="84"/>
      <c r="AC1291" s="84"/>
      <c r="AD1291" s="84"/>
      <c r="AE1291" s="84"/>
      <c r="AF1291" s="84"/>
      <c r="AG1291" s="84"/>
      <c r="AH1291" s="84"/>
      <c r="AI1291" s="84"/>
      <c r="AJ1291" s="84"/>
      <c r="AK1291" s="84"/>
      <c r="AL1291" s="84"/>
      <c r="AM1291" s="84"/>
      <c r="AN1291" s="84"/>
      <c r="AO1291" s="84"/>
      <c r="AP1291" s="84"/>
      <c r="AQ1291" s="84"/>
      <c r="AR1291" s="84"/>
      <c r="AS1291" s="84"/>
      <c r="AT1291" s="84"/>
      <c r="AU1291" s="84"/>
      <c r="AV1291" s="84"/>
      <c r="AW1291" s="84"/>
      <c r="AX1291" s="84"/>
      <c r="AY1291" s="84"/>
      <c r="AZ1291" s="84"/>
      <c r="BA1291" s="84"/>
      <c r="BB1291" s="84"/>
      <c r="BC1291" s="84"/>
      <c r="BD1291" s="84"/>
      <c r="BE1291" s="84"/>
      <c r="BF1291" s="84"/>
      <c r="BG1291" s="84"/>
      <c r="BH1291" s="84"/>
      <c r="BI1291" s="84"/>
      <c r="BJ1291" s="84"/>
      <c r="BK1291" s="84"/>
      <c r="BL1291" s="84"/>
      <c r="BM1291" s="84"/>
      <c r="BN1291" s="84"/>
      <c r="BO1291" s="84"/>
      <c r="BP1291" s="84"/>
      <c r="BQ1291" s="84"/>
      <c r="BR1291" s="84"/>
      <c r="BS1291" s="84"/>
      <c r="BT1291" s="84"/>
      <c r="BU1291" s="84"/>
      <c r="BV1291" s="84"/>
      <c r="BW1291" s="84"/>
      <c r="BX1291" s="84"/>
      <c r="BY1291" s="84"/>
      <c r="BZ1291" s="84"/>
      <c r="CA1291" s="84"/>
      <c r="CB1291" s="84"/>
      <c r="CC1291" s="84"/>
      <c r="CD1291" s="84"/>
      <c r="CE1291" s="84"/>
      <c r="CF1291" s="84"/>
      <c r="CG1291" s="84"/>
      <c r="CH1291" s="84"/>
      <c r="CI1291" s="84"/>
      <c r="CJ1291" s="84"/>
      <c r="CK1291" s="84"/>
      <c r="CL1291" s="84"/>
      <c r="CM1291" s="84"/>
      <c r="CN1291" s="84"/>
      <c r="CO1291" s="84"/>
      <c r="CP1291" s="84"/>
      <c r="CQ1291" s="84"/>
      <c r="CR1291" s="84"/>
      <c r="CS1291" s="84"/>
      <c r="CT1291" s="84"/>
      <c r="CU1291" s="84"/>
      <c r="CV1291" s="84"/>
      <c r="CW1291" s="84"/>
      <c r="CX1291" s="84"/>
      <c r="CY1291" s="84"/>
      <c r="CZ1291" s="84"/>
      <c r="DA1291" s="84"/>
      <c r="DB1291" s="84"/>
      <c r="DC1291" s="84"/>
      <c r="DD1291" s="84"/>
      <c r="DE1291" s="84"/>
      <c r="DF1291" s="84"/>
      <c r="DG1291" s="84"/>
      <c r="DH1291" s="84"/>
      <c r="DI1291" s="84"/>
      <c r="DJ1291" s="84"/>
      <c r="DK1291" s="84"/>
      <c r="DL1291" s="84"/>
      <c r="DM1291" s="84"/>
      <c r="DN1291" s="84"/>
      <c r="DO1291" s="84"/>
      <c r="DP1291" s="84"/>
      <c r="DQ1291" s="84"/>
      <c r="DR1291" s="84"/>
      <c r="DS1291" s="84"/>
      <c r="DT1291" s="84"/>
      <c r="DU1291" s="84"/>
      <c r="DV1291" s="84"/>
      <c r="DW1291" s="84"/>
      <c r="DX1291" s="84"/>
      <c r="DY1291" s="84"/>
      <c r="DZ1291" s="84"/>
      <c r="EA1291" s="84"/>
      <c r="EB1291" s="84"/>
      <c r="EC1291" s="84"/>
      <c r="ED1291" s="84"/>
      <c r="EE1291" s="84"/>
      <c r="EF1291" s="84"/>
      <c r="EG1291" s="84"/>
      <c r="EH1291" s="84"/>
      <c r="EI1291" s="84"/>
      <c r="EJ1291" s="84"/>
      <c r="EK1291" s="84"/>
      <c r="EL1291" s="84"/>
      <c r="EM1291" s="84"/>
      <c r="EN1291" s="84"/>
      <c r="EO1291" s="84"/>
      <c r="EP1291" s="84"/>
      <c r="EQ1291" s="84"/>
      <c r="ER1291" s="84"/>
      <c r="ES1291" s="84"/>
      <c r="ET1291" s="84"/>
      <c r="EU1291" s="84"/>
      <c r="EV1291" s="84"/>
      <c r="EW1291" s="84"/>
      <c r="EX1291" s="84"/>
      <c r="EY1291" s="84"/>
      <c r="EZ1291" s="84"/>
      <c r="FA1291" s="84"/>
      <c r="FB1291" s="84"/>
      <c r="FC1291" s="84"/>
      <c r="FD1291" s="84"/>
      <c r="FE1291" s="84"/>
      <c r="FF1291" s="84"/>
      <c r="FG1291" s="84"/>
      <c r="FH1291" s="84"/>
      <c r="FI1291" s="84"/>
      <c r="FJ1291" s="84"/>
      <c r="FK1291" s="84"/>
      <c r="FL1291" s="84"/>
      <c r="FM1291" s="84"/>
      <c r="FN1291" s="84"/>
      <c r="FO1291" s="84"/>
      <c r="FP1291" s="84"/>
      <c r="FQ1291" s="84"/>
      <c r="FR1291" s="84"/>
      <c r="FS1291" s="84"/>
      <c r="FT1291" s="84"/>
      <c r="FU1291" s="84"/>
      <c r="FV1291" s="84"/>
      <c r="FW1291" s="84"/>
      <c r="FX1291" s="84"/>
      <c r="FY1291" s="84"/>
      <c r="FZ1291" s="84"/>
      <c r="GA1291" s="84"/>
      <c r="GB1291" s="84"/>
      <c r="GC1291" s="84"/>
      <c r="GD1291" s="84"/>
      <c r="GE1291" s="84"/>
      <c r="GF1291" s="84"/>
      <c r="GG1291" s="84"/>
      <c r="GH1291" s="84"/>
      <c r="GI1291" s="84"/>
      <c r="GJ1291" s="84"/>
      <c r="GK1291" s="84"/>
      <c r="GL1291" s="84"/>
      <c r="GM1291" s="84"/>
      <c r="GN1291" s="84"/>
      <c r="GO1291" s="84"/>
      <c r="GP1291" s="84"/>
      <c r="GQ1291" s="84"/>
      <c r="GR1291" s="84"/>
      <c r="GS1291" s="84"/>
      <c r="GT1291" s="84"/>
      <c r="GU1291" s="84"/>
      <c r="GV1291" s="84"/>
      <c r="GW1291" s="84"/>
      <c r="GX1291" s="84"/>
      <c r="GY1291" s="84"/>
    </row>
    <row r="1292" spans="1:207" s="14" customFormat="1" ht="30" customHeight="1" x14ac:dyDescent="0.25">
      <c r="A1292" s="330"/>
      <c r="B1292" s="328"/>
      <c r="C1292" s="314"/>
      <c r="D1292" s="314"/>
      <c r="E1292" s="314"/>
      <c r="F1292" s="344"/>
      <c r="G1292" s="344"/>
      <c r="H1292" s="354"/>
      <c r="I1292" s="362"/>
      <c r="J1292" s="320"/>
      <c r="K1292" s="41">
        <f t="shared" si="335"/>
        <v>22397.86</v>
      </c>
      <c r="L1292" s="217">
        <v>0</v>
      </c>
      <c r="M1292" s="217">
        <v>0</v>
      </c>
      <c r="N1292" s="217">
        <v>0</v>
      </c>
      <c r="O1292" s="187">
        <f>'[2]Прод. прилож (2)'!$D$1580</f>
        <v>22397.86</v>
      </c>
      <c r="P1292" s="41">
        <f>K1292/H1291</f>
        <v>41.014209851675517</v>
      </c>
      <c r="Q1292" s="41">
        <v>9673</v>
      </c>
      <c r="R1292" s="277" t="s">
        <v>35</v>
      </c>
      <c r="S1292" s="6"/>
      <c r="T1292" s="6"/>
      <c r="U1292" s="93"/>
      <c r="V1292" s="6"/>
      <c r="W1292" s="6"/>
      <c r="X1292" s="161"/>
      <c r="Y1292" s="82"/>
      <c r="Z1292" s="82"/>
      <c r="AA1292" s="82"/>
      <c r="AB1292" s="82"/>
      <c r="AC1292" s="82"/>
      <c r="AD1292" s="82"/>
      <c r="AE1292" s="82"/>
      <c r="AF1292" s="82"/>
      <c r="AG1292" s="82"/>
      <c r="AH1292" s="82"/>
      <c r="AI1292" s="82"/>
      <c r="AJ1292" s="82"/>
      <c r="AK1292" s="82"/>
      <c r="AL1292" s="82"/>
      <c r="AM1292" s="82"/>
      <c r="AN1292" s="82"/>
      <c r="AO1292" s="82"/>
      <c r="AP1292" s="82"/>
      <c r="AQ1292" s="82"/>
      <c r="AR1292" s="82"/>
      <c r="AS1292" s="82"/>
      <c r="AT1292" s="82"/>
      <c r="AU1292" s="82"/>
      <c r="AV1292" s="82"/>
      <c r="AW1292" s="82"/>
      <c r="AX1292" s="82"/>
      <c r="AY1292" s="82"/>
      <c r="AZ1292" s="82"/>
      <c r="BA1292" s="82"/>
      <c r="BB1292" s="82"/>
      <c r="BC1292" s="82"/>
      <c r="BD1292" s="82"/>
      <c r="BE1292" s="82"/>
      <c r="BF1292" s="82"/>
      <c r="BG1292" s="82"/>
      <c r="BH1292" s="82"/>
      <c r="BI1292" s="82"/>
      <c r="BJ1292" s="82"/>
      <c r="BK1292" s="82"/>
      <c r="BL1292" s="82"/>
      <c r="BM1292" s="82"/>
      <c r="BN1292" s="82"/>
      <c r="BO1292" s="82"/>
      <c r="BP1292" s="82"/>
      <c r="BQ1292" s="82"/>
      <c r="BR1292" s="82"/>
      <c r="BS1292" s="82"/>
      <c r="BT1292" s="82"/>
      <c r="BU1292" s="82"/>
      <c r="BV1292" s="82"/>
      <c r="BW1292" s="82"/>
      <c r="BX1292" s="82"/>
      <c r="BY1292" s="82"/>
      <c r="BZ1292" s="82"/>
      <c r="CA1292" s="82"/>
      <c r="CB1292" s="82"/>
      <c r="CC1292" s="82"/>
      <c r="CD1292" s="82"/>
      <c r="CE1292" s="82"/>
      <c r="CF1292" s="82"/>
      <c r="CG1292" s="82"/>
      <c r="CH1292" s="82"/>
      <c r="CI1292" s="82"/>
      <c r="CJ1292" s="82"/>
      <c r="CK1292" s="82"/>
      <c r="CL1292" s="82"/>
      <c r="CM1292" s="82"/>
      <c r="CN1292" s="82"/>
      <c r="CO1292" s="82"/>
      <c r="CP1292" s="82"/>
      <c r="CQ1292" s="82"/>
      <c r="CR1292" s="82"/>
      <c r="CS1292" s="82"/>
      <c r="CT1292" s="82"/>
      <c r="CU1292" s="82"/>
      <c r="CV1292" s="82"/>
      <c r="CW1292" s="82"/>
      <c r="CX1292" s="82"/>
      <c r="CY1292" s="82"/>
      <c r="CZ1292" s="82"/>
      <c r="DA1292" s="82"/>
      <c r="DB1292" s="82"/>
      <c r="DC1292" s="82"/>
      <c r="DD1292" s="82"/>
      <c r="DE1292" s="82"/>
      <c r="DF1292" s="82"/>
      <c r="DG1292" s="82"/>
      <c r="DH1292" s="82"/>
      <c r="DI1292" s="82"/>
      <c r="DJ1292" s="82"/>
      <c r="DK1292" s="82"/>
      <c r="DL1292" s="82"/>
      <c r="DM1292" s="82"/>
      <c r="DN1292" s="82"/>
      <c r="DO1292" s="82"/>
      <c r="DP1292" s="82"/>
      <c r="DQ1292" s="82"/>
      <c r="DR1292" s="82"/>
      <c r="DS1292" s="82"/>
      <c r="DT1292" s="82"/>
      <c r="DU1292" s="82"/>
      <c r="DV1292" s="82"/>
      <c r="DW1292" s="82"/>
      <c r="DX1292" s="82"/>
      <c r="DY1292" s="82"/>
      <c r="DZ1292" s="82"/>
      <c r="EA1292" s="82"/>
      <c r="EB1292" s="82"/>
      <c r="EC1292" s="82"/>
      <c r="ED1292" s="82"/>
      <c r="EE1292" s="82"/>
      <c r="EF1292" s="82"/>
      <c r="EG1292" s="82"/>
      <c r="EH1292" s="82"/>
      <c r="EI1292" s="82"/>
      <c r="EJ1292" s="82"/>
      <c r="EK1292" s="82"/>
      <c r="EL1292" s="82"/>
      <c r="EM1292" s="82"/>
      <c r="EN1292" s="82"/>
      <c r="EO1292" s="82"/>
      <c r="EP1292" s="82"/>
      <c r="EQ1292" s="82"/>
      <c r="ER1292" s="82"/>
      <c r="ES1292" s="82"/>
      <c r="ET1292" s="82"/>
      <c r="EU1292" s="82"/>
      <c r="EV1292" s="82"/>
      <c r="EW1292" s="82"/>
      <c r="EX1292" s="82"/>
      <c r="EY1292" s="82"/>
      <c r="EZ1292" s="82"/>
      <c r="FA1292" s="82"/>
      <c r="FB1292" s="82"/>
      <c r="FC1292" s="82"/>
      <c r="FD1292" s="82"/>
      <c r="FE1292" s="82"/>
      <c r="FF1292" s="82"/>
      <c r="FG1292" s="82"/>
      <c r="FH1292" s="82"/>
      <c r="FI1292" s="82"/>
      <c r="FJ1292" s="82"/>
      <c r="FK1292" s="82"/>
      <c r="FL1292" s="82"/>
      <c r="FM1292" s="82"/>
      <c r="FN1292" s="82"/>
      <c r="FO1292" s="82"/>
      <c r="FP1292" s="82"/>
      <c r="FQ1292" s="82"/>
      <c r="FR1292" s="82"/>
      <c r="FS1292" s="82"/>
      <c r="FT1292" s="82"/>
      <c r="FU1292" s="82"/>
      <c r="FV1292" s="82"/>
      <c r="FW1292" s="82"/>
      <c r="FX1292" s="82"/>
      <c r="FY1292" s="82"/>
      <c r="FZ1292" s="82"/>
      <c r="GA1292" s="82"/>
      <c r="GB1292" s="82"/>
      <c r="GC1292" s="82"/>
      <c r="GD1292" s="82"/>
      <c r="GE1292" s="82"/>
      <c r="GF1292" s="82"/>
      <c r="GG1292" s="82"/>
      <c r="GH1292" s="82"/>
      <c r="GI1292" s="82"/>
      <c r="GJ1292" s="82"/>
      <c r="GK1292" s="82"/>
      <c r="GL1292" s="82"/>
      <c r="GM1292" s="82"/>
      <c r="GN1292" s="82"/>
      <c r="GO1292" s="82"/>
      <c r="GP1292" s="82"/>
      <c r="GQ1292" s="82"/>
      <c r="GR1292" s="82"/>
      <c r="GS1292" s="82"/>
      <c r="GT1292" s="82"/>
      <c r="GU1292" s="82"/>
      <c r="GV1292" s="82"/>
      <c r="GW1292" s="82"/>
      <c r="GX1292" s="82"/>
      <c r="GY1292" s="82"/>
    </row>
    <row r="1293" spans="1:207" s="15" customFormat="1" ht="30" customHeight="1" x14ac:dyDescent="0.25">
      <c r="A1293" s="228">
        <v>1014</v>
      </c>
      <c r="B1293" s="78" t="s">
        <v>569</v>
      </c>
      <c r="C1293" s="47">
        <v>1967</v>
      </c>
      <c r="D1293" s="229" t="s">
        <v>141</v>
      </c>
      <c r="E1293" s="47" t="s">
        <v>18</v>
      </c>
      <c r="F1293" s="61">
        <v>5</v>
      </c>
      <c r="G1293" s="61">
        <v>6</v>
      </c>
      <c r="H1293" s="39">
        <v>6009.1</v>
      </c>
      <c r="I1293" s="39">
        <v>137.5</v>
      </c>
      <c r="J1293" s="39">
        <v>4340.8</v>
      </c>
      <c r="K1293" s="231">
        <f t="shared" si="335"/>
        <v>104258.03</v>
      </c>
      <c r="L1293" s="187">
        <v>0</v>
      </c>
      <c r="M1293" s="187">
        <v>0</v>
      </c>
      <c r="N1293" s="187">
        <v>0</v>
      </c>
      <c r="O1293" s="39">
        <f>'[2]Прод. прилож (2)'!$D$1581</f>
        <v>104258.03</v>
      </c>
      <c r="P1293" s="187">
        <f t="shared" ref="P1293:P1316" si="357">K1293/H1293</f>
        <v>17.350024130069393</v>
      </c>
      <c r="Q1293" s="41">
        <v>9673</v>
      </c>
      <c r="R1293" s="57" t="s">
        <v>35</v>
      </c>
      <c r="S1293" s="46"/>
    </row>
    <row r="1294" spans="1:207" s="15" customFormat="1" ht="30" customHeight="1" x14ac:dyDescent="0.25">
      <c r="A1294" s="228">
        <v>1015</v>
      </c>
      <c r="B1294" s="78" t="s">
        <v>570</v>
      </c>
      <c r="C1294" s="47">
        <v>1967</v>
      </c>
      <c r="D1294" s="229" t="s">
        <v>141</v>
      </c>
      <c r="E1294" s="47" t="s">
        <v>18</v>
      </c>
      <c r="F1294" s="61">
        <v>5</v>
      </c>
      <c r="G1294" s="61">
        <v>4</v>
      </c>
      <c r="H1294" s="39">
        <v>4748.26</v>
      </c>
      <c r="I1294" s="39">
        <v>0</v>
      </c>
      <c r="J1294" s="39">
        <v>3592.86</v>
      </c>
      <c r="K1294" s="231">
        <f t="shared" si="335"/>
        <v>92376.83</v>
      </c>
      <c r="L1294" s="187">
        <v>0</v>
      </c>
      <c r="M1294" s="187">
        <v>0</v>
      </c>
      <c r="N1294" s="187">
        <v>0</v>
      </c>
      <c r="O1294" s="39">
        <f>'[2]Прод. прилож (2)'!$D$1582</f>
        <v>92376.83</v>
      </c>
      <c r="P1294" s="187">
        <f t="shared" si="357"/>
        <v>19.454880314051884</v>
      </c>
      <c r="Q1294" s="41">
        <v>9673</v>
      </c>
      <c r="R1294" s="57" t="s">
        <v>35</v>
      </c>
      <c r="S1294" s="46"/>
    </row>
    <row r="1295" spans="1:207" s="15" customFormat="1" ht="30" customHeight="1" x14ac:dyDescent="0.25">
      <c r="A1295" s="228">
        <v>1016</v>
      </c>
      <c r="B1295" s="78" t="s">
        <v>1460</v>
      </c>
      <c r="C1295" s="47">
        <v>1973</v>
      </c>
      <c r="D1295" s="229" t="s">
        <v>141</v>
      </c>
      <c r="E1295" s="47" t="s">
        <v>18</v>
      </c>
      <c r="F1295" s="61">
        <v>9</v>
      </c>
      <c r="G1295" s="61">
        <v>2</v>
      </c>
      <c r="H1295" s="39">
        <v>5235.7</v>
      </c>
      <c r="I1295" s="39">
        <v>0</v>
      </c>
      <c r="J1295" s="39">
        <v>5235.7</v>
      </c>
      <c r="K1295" s="231">
        <f t="shared" ref="K1295:K1303" si="358">SUM(L1295:O1295)</f>
        <v>1974663.2</v>
      </c>
      <c r="L1295" s="187">
        <v>0</v>
      </c>
      <c r="M1295" s="187">
        <v>0</v>
      </c>
      <c r="N1295" s="187">
        <v>0</v>
      </c>
      <c r="O1295" s="39">
        <f>'[2]Прод. прилож (2)'!$D$1583</f>
        <v>1974663.2</v>
      </c>
      <c r="P1295" s="187">
        <f t="shared" si="357"/>
        <v>377.1536184273354</v>
      </c>
      <c r="Q1295" s="41">
        <v>9673</v>
      </c>
      <c r="R1295" s="57" t="s">
        <v>35</v>
      </c>
      <c r="S1295" s="46"/>
    </row>
    <row r="1296" spans="1:207" s="15" customFormat="1" ht="30" customHeight="1" x14ac:dyDescent="0.25">
      <c r="A1296" s="228">
        <v>1017</v>
      </c>
      <c r="B1296" s="78" t="s">
        <v>1461</v>
      </c>
      <c r="C1296" s="47">
        <v>1970</v>
      </c>
      <c r="D1296" s="229" t="s">
        <v>141</v>
      </c>
      <c r="E1296" s="47" t="s">
        <v>18</v>
      </c>
      <c r="F1296" s="61">
        <v>5</v>
      </c>
      <c r="G1296" s="61">
        <v>8</v>
      </c>
      <c r="H1296" s="39">
        <v>6808.2</v>
      </c>
      <c r="I1296" s="39">
        <v>0</v>
      </c>
      <c r="J1296" s="39">
        <v>4793.1000000000004</v>
      </c>
      <c r="K1296" s="231">
        <f t="shared" si="358"/>
        <v>4551950.9400000004</v>
      </c>
      <c r="L1296" s="187">
        <v>0</v>
      </c>
      <c r="M1296" s="187">
        <v>0</v>
      </c>
      <c r="N1296" s="187">
        <v>0</v>
      </c>
      <c r="O1296" s="39">
        <f>'[2]Прод. прилож (2)'!$D$1584</f>
        <v>4551950.9400000004</v>
      </c>
      <c r="P1296" s="187">
        <f t="shared" si="357"/>
        <v>668.59829910989697</v>
      </c>
      <c r="Q1296" s="41">
        <v>9673</v>
      </c>
      <c r="R1296" s="57" t="s">
        <v>35</v>
      </c>
      <c r="S1296" s="46"/>
    </row>
    <row r="1297" spans="1:207" s="15" customFormat="1" ht="30" customHeight="1" x14ac:dyDescent="0.25">
      <c r="A1297" s="228">
        <v>1018</v>
      </c>
      <c r="B1297" s="78" t="s">
        <v>1462</v>
      </c>
      <c r="C1297" s="47">
        <v>2005</v>
      </c>
      <c r="D1297" s="229" t="s">
        <v>141</v>
      </c>
      <c r="E1297" s="47" t="s">
        <v>18</v>
      </c>
      <c r="F1297" s="61">
        <v>10</v>
      </c>
      <c r="G1297" s="61">
        <v>2</v>
      </c>
      <c r="H1297" s="39">
        <v>4241.2</v>
      </c>
      <c r="I1297" s="39">
        <v>0</v>
      </c>
      <c r="J1297" s="39">
        <v>3602.5</v>
      </c>
      <c r="K1297" s="231">
        <f t="shared" si="358"/>
        <v>3513780.34</v>
      </c>
      <c r="L1297" s="187">
        <v>0</v>
      </c>
      <c r="M1297" s="187">
        <v>0</v>
      </c>
      <c r="N1297" s="187">
        <v>0</v>
      </c>
      <c r="O1297" s="39">
        <f>'[2]Прод. прилож (2)'!$D$1585</f>
        <v>3513780.34</v>
      </c>
      <c r="P1297" s="187">
        <f t="shared" si="357"/>
        <v>828.48730076393474</v>
      </c>
      <c r="Q1297" s="41">
        <v>9673</v>
      </c>
      <c r="R1297" s="57" t="s">
        <v>35</v>
      </c>
      <c r="S1297" s="46"/>
    </row>
    <row r="1298" spans="1:207" s="15" customFormat="1" ht="30" customHeight="1" x14ac:dyDescent="0.25">
      <c r="A1298" s="228">
        <v>1019</v>
      </c>
      <c r="B1298" s="78" t="s">
        <v>1463</v>
      </c>
      <c r="C1298" s="47">
        <v>2006</v>
      </c>
      <c r="D1298" s="229" t="s">
        <v>141</v>
      </c>
      <c r="E1298" s="47" t="s">
        <v>18</v>
      </c>
      <c r="F1298" s="61">
        <v>10</v>
      </c>
      <c r="G1298" s="61">
        <v>3</v>
      </c>
      <c r="H1298" s="39">
        <v>7595.5</v>
      </c>
      <c r="I1298" s="39">
        <v>0</v>
      </c>
      <c r="J1298" s="39">
        <v>5393.6</v>
      </c>
      <c r="K1298" s="231">
        <f t="shared" si="358"/>
        <v>2598364</v>
      </c>
      <c r="L1298" s="187">
        <v>0</v>
      </c>
      <c r="M1298" s="187">
        <v>0</v>
      </c>
      <c r="N1298" s="187">
        <v>0</v>
      </c>
      <c r="O1298" s="39">
        <f>'[2]Прод. прилож (2)'!$D$1586</f>
        <v>2598364</v>
      </c>
      <c r="P1298" s="187">
        <f t="shared" si="357"/>
        <v>342.09255480218553</v>
      </c>
      <c r="Q1298" s="41">
        <v>9673</v>
      </c>
      <c r="R1298" s="57" t="s">
        <v>35</v>
      </c>
      <c r="S1298" s="46"/>
    </row>
    <row r="1299" spans="1:207" s="15" customFormat="1" ht="30" customHeight="1" x14ac:dyDescent="0.25">
      <c r="A1299" s="228">
        <v>1020</v>
      </c>
      <c r="B1299" s="78" t="s">
        <v>1464</v>
      </c>
      <c r="C1299" s="47">
        <v>2006</v>
      </c>
      <c r="D1299" s="229" t="s">
        <v>141</v>
      </c>
      <c r="E1299" s="47" t="s">
        <v>18</v>
      </c>
      <c r="F1299" s="61">
        <v>10</v>
      </c>
      <c r="G1299" s="61">
        <v>3</v>
      </c>
      <c r="H1299" s="39">
        <v>7704.7</v>
      </c>
      <c r="I1299" s="39">
        <v>0</v>
      </c>
      <c r="J1299" s="39">
        <v>5402.7</v>
      </c>
      <c r="K1299" s="231">
        <f t="shared" si="358"/>
        <v>2598364</v>
      </c>
      <c r="L1299" s="187">
        <v>0</v>
      </c>
      <c r="M1299" s="187">
        <v>0</v>
      </c>
      <c r="N1299" s="187">
        <v>0</v>
      </c>
      <c r="O1299" s="39">
        <f>'[2]Прод. прилож (2)'!$D$1587</f>
        <v>2598364</v>
      </c>
      <c r="P1299" s="187">
        <f t="shared" si="357"/>
        <v>337.24401988396693</v>
      </c>
      <c r="Q1299" s="41">
        <v>9673</v>
      </c>
      <c r="R1299" s="57" t="s">
        <v>35</v>
      </c>
      <c r="S1299" s="46"/>
    </row>
    <row r="1300" spans="1:207" s="15" customFormat="1" ht="30" customHeight="1" x14ac:dyDescent="0.25">
      <c r="A1300" s="228">
        <v>1021</v>
      </c>
      <c r="B1300" s="78" t="s">
        <v>1465</v>
      </c>
      <c r="C1300" s="47">
        <v>2002</v>
      </c>
      <c r="D1300" s="229" t="s">
        <v>141</v>
      </c>
      <c r="E1300" s="47" t="s">
        <v>18</v>
      </c>
      <c r="F1300" s="61">
        <v>10</v>
      </c>
      <c r="G1300" s="61">
        <v>7</v>
      </c>
      <c r="H1300" s="39">
        <v>19050</v>
      </c>
      <c r="I1300" s="39">
        <v>0</v>
      </c>
      <c r="J1300" s="39">
        <v>16808.099999999999</v>
      </c>
      <c r="K1300" s="231">
        <f t="shared" si="358"/>
        <v>3619377.78</v>
      </c>
      <c r="L1300" s="187">
        <v>0</v>
      </c>
      <c r="M1300" s="187">
        <v>0</v>
      </c>
      <c r="N1300" s="187">
        <v>0</v>
      </c>
      <c r="O1300" s="39">
        <f>'[2]Прод. прилож (2)'!$D$1588</f>
        <v>3619377.78</v>
      </c>
      <c r="P1300" s="187">
        <f t="shared" si="357"/>
        <v>189.99358425196849</v>
      </c>
      <c r="Q1300" s="41">
        <v>9673</v>
      </c>
      <c r="R1300" s="57" t="s">
        <v>35</v>
      </c>
      <c r="S1300" s="46"/>
    </row>
    <row r="1301" spans="1:207" s="15" customFormat="1" ht="30" customHeight="1" x14ac:dyDescent="0.25">
      <c r="A1301" s="228">
        <v>1022</v>
      </c>
      <c r="B1301" s="78" t="s">
        <v>1466</v>
      </c>
      <c r="C1301" s="47">
        <v>1988</v>
      </c>
      <c r="D1301" s="229" t="s">
        <v>141</v>
      </c>
      <c r="E1301" s="47" t="s">
        <v>18</v>
      </c>
      <c r="F1301" s="61">
        <v>5</v>
      </c>
      <c r="G1301" s="61">
        <v>4</v>
      </c>
      <c r="H1301" s="39">
        <v>3364.16</v>
      </c>
      <c r="I1301" s="39">
        <v>0</v>
      </c>
      <c r="J1301" s="39">
        <v>1815.6</v>
      </c>
      <c r="K1301" s="231">
        <f t="shared" si="358"/>
        <v>845832.72</v>
      </c>
      <c r="L1301" s="187">
        <v>0</v>
      </c>
      <c r="M1301" s="187">
        <v>0</v>
      </c>
      <c r="N1301" s="187">
        <v>0</v>
      </c>
      <c r="O1301" s="39">
        <f>'[2]Прод. прилож (2)'!$D$1589</f>
        <v>845832.72</v>
      </c>
      <c r="P1301" s="187">
        <f t="shared" si="357"/>
        <v>251.42464092076477</v>
      </c>
      <c r="Q1301" s="41">
        <v>9673</v>
      </c>
      <c r="R1301" s="57" t="s">
        <v>35</v>
      </c>
      <c r="S1301" s="46"/>
    </row>
    <row r="1302" spans="1:207" s="15" customFormat="1" ht="30" customHeight="1" x14ac:dyDescent="0.25">
      <c r="A1302" s="228">
        <v>1023</v>
      </c>
      <c r="B1302" s="78" t="s">
        <v>1467</v>
      </c>
      <c r="C1302" s="47">
        <v>1988</v>
      </c>
      <c r="D1302" s="229" t="s">
        <v>141</v>
      </c>
      <c r="E1302" s="47" t="s">
        <v>18</v>
      </c>
      <c r="F1302" s="61">
        <v>5</v>
      </c>
      <c r="G1302" s="61">
        <v>4</v>
      </c>
      <c r="H1302" s="39">
        <v>3511.25</v>
      </c>
      <c r="I1302" s="39">
        <v>0</v>
      </c>
      <c r="J1302" s="39">
        <v>1793.3</v>
      </c>
      <c r="K1302" s="231">
        <f t="shared" si="358"/>
        <v>700208.23</v>
      </c>
      <c r="L1302" s="187">
        <v>0</v>
      </c>
      <c r="M1302" s="187">
        <v>0</v>
      </c>
      <c r="N1302" s="187">
        <v>0</v>
      </c>
      <c r="O1302" s="39">
        <f>'[2]Прод. прилож (2)'!$D$1590</f>
        <v>700208.23</v>
      </c>
      <c r="P1302" s="187">
        <f t="shared" si="357"/>
        <v>199.41850622997507</v>
      </c>
      <c r="Q1302" s="41">
        <v>9673</v>
      </c>
      <c r="R1302" s="57" t="s">
        <v>35</v>
      </c>
      <c r="S1302" s="46"/>
    </row>
    <row r="1303" spans="1:207" s="15" customFormat="1" ht="30" customHeight="1" x14ac:dyDescent="0.25">
      <c r="A1303" s="228">
        <v>1024</v>
      </c>
      <c r="B1303" s="78" t="s">
        <v>1468</v>
      </c>
      <c r="C1303" s="47">
        <v>1991</v>
      </c>
      <c r="D1303" s="303" t="s">
        <v>141</v>
      </c>
      <c r="E1303" s="47" t="s">
        <v>18</v>
      </c>
      <c r="F1303" s="61">
        <v>9</v>
      </c>
      <c r="G1303" s="61">
        <v>8</v>
      </c>
      <c r="H1303" s="39">
        <v>23026.6</v>
      </c>
      <c r="I1303" s="39">
        <v>0</v>
      </c>
      <c r="J1303" s="39">
        <v>16597.599999999999</v>
      </c>
      <c r="K1303" s="231">
        <f t="shared" si="358"/>
        <v>10546316</v>
      </c>
      <c r="L1303" s="187">
        <v>0</v>
      </c>
      <c r="M1303" s="187">
        <v>0</v>
      </c>
      <c r="N1303" s="187">
        <v>0</v>
      </c>
      <c r="O1303" s="39">
        <f>'[2]Прод. прилож (2)'!$D$1591</f>
        <v>10546316</v>
      </c>
      <c r="P1303" s="187">
        <f t="shared" si="357"/>
        <v>458.00578461431564</v>
      </c>
      <c r="Q1303" s="41">
        <v>9673</v>
      </c>
      <c r="R1303" s="57" t="s">
        <v>35</v>
      </c>
      <c r="S1303" s="46"/>
    </row>
    <row r="1304" spans="1:207" s="15" customFormat="1" ht="30" customHeight="1" x14ac:dyDescent="0.25">
      <c r="A1304" s="228">
        <v>1025</v>
      </c>
      <c r="B1304" s="78" t="s">
        <v>571</v>
      </c>
      <c r="C1304" s="229">
        <v>1976</v>
      </c>
      <c r="D1304" s="229" t="s">
        <v>141</v>
      </c>
      <c r="E1304" s="229" t="s">
        <v>16</v>
      </c>
      <c r="F1304" s="26">
        <v>5</v>
      </c>
      <c r="G1304" s="26">
        <v>6</v>
      </c>
      <c r="H1304" s="39">
        <v>6527.67</v>
      </c>
      <c r="I1304" s="279">
        <v>2418</v>
      </c>
      <c r="J1304" s="39">
        <v>3672.27</v>
      </c>
      <c r="K1304" s="231">
        <f t="shared" si="335"/>
        <v>29683643.640000001</v>
      </c>
      <c r="L1304" s="187">
        <v>0</v>
      </c>
      <c r="M1304" s="187">
        <v>0</v>
      </c>
      <c r="N1304" s="187">
        <v>0</v>
      </c>
      <c r="O1304" s="39">
        <f>'[1]Прод. прилож (2)'!$D$334</f>
        <v>29683643.640000001</v>
      </c>
      <c r="P1304" s="187">
        <f t="shared" si="357"/>
        <v>4547.3566586546194</v>
      </c>
      <c r="Q1304" s="41">
        <v>9673</v>
      </c>
      <c r="R1304" s="57" t="s">
        <v>33</v>
      </c>
      <c r="S1304" s="137"/>
    </row>
    <row r="1305" spans="1:207" s="113" customFormat="1" ht="30" customHeight="1" x14ac:dyDescent="0.25">
      <c r="A1305" s="228">
        <v>1026</v>
      </c>
      <c r="B1305" s="78" t="s">
        <v>572</v>
      </c>
      <c r="C1305" s="47">
        <v>1988</v>
      </c>
      <c r="D1305" s="229" t="s">
        <v>141</v>
      </c>
      <c r="E1305" s="229" t="s">
        <v>16</v>
      </c>
      <c r="F1305" s="184">
        <v>9</v>
      </c>
      <c r="G1305" s="184">
        <v>2</v>
      </c>
      <c r="H1305" s="39">
        <v>5757.91</v>
      </c>
      <c r="I1305" s="39">
        <v>0</v>
      </c>
      <c r="J1305" s="39">
        <v>3952.11</v>
      </c>
      <c r="K1305" s="231">
        <f t="shared" si="335"/>
        <v>43208.1</v>
      </c>
      <c r="L1305" s="187">
        <v>0</v>
      </c>
      <c r="M1305" s="187">
        <v>0</v>
      </c>
      <c r="N1305" s="187">
        <v>0</v>
      </c>
      <c r="O1305" s="39">
        <f>'[2]Прод. прилож (2)'!$D$1592</f>
        <v>43208.1</v>
      </c>
      <c r="P1305" s="187">
        <f t="shared" si="357"/>
        <v>7.504129102400003</v>
      </c>
      <c r="Q1305" s="41">
        <v>9673</v>
      </c>
      <c r="R1305" s="57" t="s">
        <v>35</v>
      </c>
      <c r="S1305" s="46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  <c r="AX1305" s="15"/>
      <c r="AY1305" s="15"/>
      <c r="AZ1305" s="15"/>
      <c r="BA1305" s="15"/>
      <c r="BB1305" s="15"/>
      <c r="BC1305" s="15"/>
      <c r="BD1305" s="15"/>
      <c r="BE1305" s="15"/>
      <c r="BF1305" s="15"/>
      <c r="BG1305" s="15"/>
      <c r="BH1305" s="15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5"/>
      <c r="CU1305" s="15"/>
      <c r="CV1305" s="15"/>
      <c r="CW1305" s="15"/>
      <c r="CX1305" s="15"/>
      <c r="CY1305" s="15"/>
      <c r="CZ1305" s="15"/>
      <c r="DA1305" s="15"/>
      <c r="DB1305" s="15"/>
      <c r="DC1305" s="15"/>
      <c r="DD1305" s="15"/>
      <c r="DE1305" s="15"/>
      <c r="DF1305" s="15"/>
      <c r="DG1305" s="15"/>
      <c r="DH1305" s="15"/>
      <c r="DI1305" s="15"/>
      <c r="DJ1305" s="15"/>
      <c r="DK1305" s="15"/>
      <c r="DL1305" s="15"/>
      <c r="DM1305" s="15"/>
      <c r="DN1305" s="15"/>
      <c r="DO1305" s="15"/>
      <c r="DP1305" s="15"/>
      <c r="DQ1305" s="15"/>
      <c r="DR1305" s="15"/>
      <c r="DS1305" s="15"/>
      <c r="DT1305" s="15"/>
      <c r="DU1305" s="15"/>
      <c r="DV1305" s="15"/>
      <c r="DW1305" s="15"/>
      <c r="DX1305" s="15"/>
      <c r="DY1305" s="15"/>
      <c r="DZ1305" s="15"/>
      <c r="EA1305" s="15"/>
      <c r="EB1305" s="15"/>
      <c r="EC1305" s="15"/>
      <c r="ED1305" s="15"/>
      <c r="EE1305" s="15"/>
      <c r="EF1305" s="15"/>
      <c r="EG1305" s="15"/>
      <c r="EH1305" s="15"/>
      <c r="EI1305" s="15"/>
      <c r="EJ1305" s="15"/>
      <c r="EK1305" s="15"/>
      <c r="EL1305" s="15"/>
      <c r="EM1305" s="15"/>
      <c r="EN1305" s="15"/>
      <c r="EO1305" s="15"/>
      <c r="EP1305" s="15"/>
      <c r="EQ1305" s="15"/>
      <c r="ER1305" s="15"/>
      <c r="ES1305" s="15"/>
      <c r="ET1305" s="15"/>
      <c r="EU1305" s="15"/>
      <c r="EV1305" s="15"/>
      <c r="EW1305" s="15"/>
      <c r="EX1305" s="15"/>
      <c r="EY1305" s="15"/>
      <c r="EZ1305" s="15"/>
      <c r="FA1305" s="15"/>
      <c r="FB1305" s="15"/>
      <c r="FC1305" s="15"/>
      <c r="FD1305" s="15"/>
      <c r="FE1305" s="15"/>
      <c r="FF1305" s="15"/>
      <c r="FG1305" s="15"/>
      <c r="FH1305" s="15"/>
      <c r="FI1305" s="15"/>
      <c r="FJ1305" s="15"/>
      <c r="FK1305" s="15"/>
      <c r="FL1305" s="15"/>
      <c r="FM1305" s="15"/>
      <c r="FN1305" s="15"/>
      <c r="FO1305" s="15"/>
      <c r="FP1305" s="15"/>
      <c r="FQ1305" s="15"/>
      <c r="FR1305" s="15"/>
      <c r="FS1305" s="15"/>
      <c r="FT1305" s="15"/>
      <c r="FU1305" s="15"/>
      <c r="FV1305" s="15"/>
      <c r="FW1305" s="15"/>
      <c r="FX1305" s="15"/>
      <c r="FY1305" s="15"/>
      <c r="FZ1305" s="15"/>
      <c r="GA1305" s="15"/>
      <c r="GB1305" s="15"/>
      <c r="GC1305" s="15"/>
      <c r="GD1305" s="15"/>
      <c r="GE1305" s="15"/>
      <c r="GF1305" s="15"/>
      <c r="GG1305" s="15"/>
      <c r="GH1305" s="15"/>
      <c r="GI1305" s="15"/>
      <c r="GJ1305" s="15"/>
      <c r="GK1305" s="15"/>
      <c r="GL1305" s="15"/>
      <c r="GM1305" s="15"/>
      <c r="GN1305" s="15"/>
      <c r="GO1305" s="15"/>
      <c r="GP1305" s="15"/>
      <c r="GQ1305" s="15"/>
      <c r="GR1305" s="15"/>
      <c r="GS1305" s="15"/>
      <c r="GT1305" s="15"/>
      <c r="GU1305" s="15"/>
      <c r="GV1305" s="15"/>
      <c r="GW1305" s="15"/>
      <c r="GX1305" s="15"/>
      <c r="GY1305" s="15"/>
    </row>
    <row r="1306" spans="1:207" s="113" customFormat="1" ht="30" customHeight="1" x14ac:dyDescent="0.25">
      <c r="A1306" s="228">
        <v>1027</v>
      </c>
      <c r="B1306" s="78" t="s">
        <v>1316</v>
      </c>
      <c r="C1306" s="47">
        <v>1967</v>
      </c>
      <c r="D1306" s="229" t="s">
        <v>141</v>
      </c>
      <c r="E1306" s="229" t="s">
        <v>16</v>
      </c>
      <c r="F1306" s="184">
        <v>2</v>
      </c>
      <c r="G1306" s="184">
        <v>2</v>
      </c>
      <c r="H1306" s="39">
        <v>701.5</v>
      </c>
      <c r="I1306" s="39">
        <v>0</v>
      </c>
      <c r="J1306" s="39">
        <v>632</v>
      </c>
      <c r="K1306" s="231">
        <f t="shared" si="335"/>
        <v>2235401.2799999998</v>
      </c>
      <c r="L1306" s="217">
        <v>0</v>
      </c>
      <c r="M1306" s="217">
        <v>0</v>
      </c>
      <c r="N1306" s="217">
        <v>0</v>
      </c>
      <c r="O1306" s="39">
        <f>'[2]Прод. прилож (2)'!$D$1593</f>
        <v>2235401.2799999998</v>
      </c>
      <c r="P1306" s="187">
        <f>K1306/H1306</f>
        <v>3186.6019672131147</v>
      </c>
      <c r="Q1306" s="41">
        <v>9673</v>
      </c>
      <c r="R1306" s="57" t="s">
        <v>35</v>
      </c>
      <c r="S1306" s="46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  <c r="AX1306" s="15"/>
      <c r="AY1306" s="15"/>
      <c r="AZ1306" s="15"/>
      <c r="BA1306" s="15"/>
      <c r="BB1306" s="15"/>
      <c r="BC1306" s="15"/>
      <c r="BD1306" s="15"/>
      <c r="BE1306" s="15"/>
      <c r="BF1306" s="15"/>
      <c r="BG1306" s="15"/>
      <c r="BH1306" s="15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5"/>
      <c r="CU1306" s="15"/>
      <c r="CV1306" s="15"/>
      <c r="CW1306" s="15"/>
      <c r="CX1306" s="15"/>
      <c r="CY1306" s="15"/>
      <c r="CZ1306" s="15"/>
      <c r="DA1306" s="15"/>
      <c r="DB1306" s="15"/>
      <c r="DC1306" s="15"/>
      <c r="DD1306" s="15"/>
      <c r="DE1306" s="15"/>
      <c r="DF1306" s="15"/>
      <c r="DG1306" s="15"/>
      <c r="DH1306" s="15"/>
      <c r="DI1306" s="15"/>
      <c r="DJ1306" s="15"/>
      <c r="DK1306" s="15"/>
      <c r="DL1306" s="15"/>
      <c r="DM1306" s="15"/>
      <c r="DN1306" s="15"/>
      <c r="DO1306" s="15"/>
      <c r="DP1306" s="15"/>
      <c r="DQ1306" s="15"/>
      <c r="DR1306" s="15"/>
      <c r="DS1306" s="15"/>
      <c r="DT1306" s="15"/>
      <c r="DU1306" s="15"/>
      <c r="DV1306" s="15"/>
      <c r="DW1306" s="15"/>
      <c r="DX1306" s="15"/>
      <c r="DY1306" s="15"/>
      <c r="DZ1306" s="15"/>
      <c r="EA1306" s="15"/>
      <c r="EB1306" s="15"/>
      <c r="EC1306" s="15"/>
      <c r="ED1306" s="15"/>
      <c r="EE1306" s="15"/>
      <c r="EF1306" s="15"/>
      <c r="EG1306" s="15"/>
      <c r="EH1306" s="15"/>
      <c r="EI1306" s="15"/>
      <c r="EJ1306" s="15"/>
      <c r="EK1306" s="15"/>
      <c r="EL1306" s="15"/>
      <c r="EM1306" s="15"/>
      <c r="EN1306" s="15"/>
      <c r="EO1306" s="15"/>
      <c r="EP1306" s="15"/>
      <c r="EQ1306" s="15"/>
      <c r="ER1306" s="15"/>
      <c r="ES1306" s="15"/>
      <c r="ET1306" s="15"/>
      <c r="EU1306" s="15"/>
      <c r="EV1306" s="15"/>
      <c r="EW1306" s="15"/>
      <c r="EX1306" s="15"/>
      <c r="EY1306" s="15"/>
      <c r="EZ1306" s="15"/>
      <c r="FA1306" s="15"/>
      <c r="FB1306" s="15"/>
      <c r="FC1306" s="15"/>
      <c r="FD1306" s="15"/>
      <c r="FE1306" s="15"/>
      <c r="FF1306" s="15"/>
      <c r="FG1306" s="15"/>
      <c r="FH1306" s="15"/>
      <c r="FI1306" s="15"/>
      <c r="FJ1306" s="15"/>
      <c r="FK1306" s="15"/>
      <c r="FL1306" s="15"/>
      <c r="FM1306" s="15"/>
      <c r="FN1306" s="15"/>
      <c r="FO1306" s="15"/>
      <c r="FP1306" s="15"/>
      <c r="FQ1306" s="15"/>
      <c r="FR1306" s="15"/>
      <c r="FS1306" s="15"/>
      <c r="FT1306" s="15"/>
      <c r="FU1306" s="15"/>
      <c r="FV1306" s="15"/>
      <c r="FW1306" s="15"/>
      <c r="FX1306" s="15"/>
      <c r="FY1306" s="15"/>
      <c r="FZ1306" s="15"/>
      <c r="GA1306" s="15"/>
      <c r="GB1306" s="15"/>
      <c r="GC1306" s="15"/>
      <c r="GD1306" s="15"/>
      <c r="GE1306" s="15"/>
      <c r="GF1306" s="15"/>
      <c r="GG1306" s="15"/>
      <c r="GH1306" s="15"/>
      <c r="GI1306" s="15"/>
      <c r="GJ1306" s="15"/>
      <c r="GK1306" s="15"/>
      <c r="GL1306" s="15"/>
      <c r="GM1306" s="15"/>
      <c r="GN1306" s="15"/>
      <c r="GO1306" s="15"/>
      <c r="GP1306" s="15"/>
      <c r="GQ1306" s="15"/>
      <c r="GR1306" s="15"/>
      <c r="GS1306" s="15"/>
      <c r="GT1306" s="15"/>
      <c r="GU1306" s="15"/>
      <c r="GV1306" s="15"/>
      <c r="GW1306" s="15"/>
      <c r="GX1306" s="15"/>
      <c r="GY1306" s="15"/>
    </row>
    <row r="1307" spans="1:207" s="15" customFormat="1" ht="30" customHeight="1" x14ac:dyDescent="0.25">
      <c r="A1307" s="228">
        <v>1028</v>
      </c>
      <c r="B1307" s="78" t="s">
        <v>573</v>
      </c>
      <c r="C1307" s="47">
        <v>1966</v>
      </c>
      <c r="D1307" s="229" t="s">
        <v>141</v>
      </c>
      <c r="E1307" s="184" t="s">
        <v>16</v>
      </c>
      <c r="F1307" s="184">
        <v>2</v>
      </c>
      <c r="G1307" s="184">
        <v>2</v>
      </c>
      <c r="H1307" s="39">
        <v>685.5</v>
      </c>
      <c r="I1307" s="39">
        <v>0</v>
      </c>
      <c r="J1307" s="39">
        <v>631.5</v>
      </c>
      <c r="K1307" s="231">
        <f t="shared" si="335"/>
        <v>35209.5</v>
      </c>
      <c r="L1307" s="187">
        <v>0</v>
      </c>
      <c r="M1307" s="187">
        <v>0</v>
      </c>
      <c r="N1307" s="187">
        <v>0</v>
      </c>
      <c r="O1307" s="39">
        <f>'[2]Прод. прилож (2)'!$D$1594</f>
        <v>35209.5</v>
      </c>
      <c r="P1307" s="187">
        <f t="shared" si="357"/>
        <v>51.363238512035011</v>
      </c>
      <c r="Q1307" s="41">
        <v>9673</v>
      </c>
      <c r="R1307" s="57" t="s">
        <v>35</v>
      </c>
      <c r="S1307" s="46"/>
    </row>
    <row r="1308" spans="1:207" s="15" customFormat="1" ht="30" customHeight="1" x14ac:dyDescent="0.25">
      <c r="A1308" s="329">
        <v>1029</v>
      </c>
      <c r="B1308" s="327" t="s">
        <v>913</v>
      </c>
      <c r="C1308" s="357">
        <v>1960</v>
      </c>
      <c r="D1308" s="315" t="s">
        <v>141</v>
      </c>
      <c r="E1308" s="313" t="s">
        <v>16</v>
      </c>
      <c r="F1308" s="317">
        <v>2</v>
      </c>
      <c r="G1308" s="317">
        <v>1</v>
      </c>
      <c r="H1308" s="319">
        <v>400</v>
      </c>
      <c r="I1308" s="311">
        <v>0</v>
      </c>
      <c r="J1308" s="319">
        <v>270.2</v>
      </c>
      <c r="K1308" s="231">
        <f t="shared" si="335"/>
        <v>18287.27</v>
      </c>
      <c r="L1308" s="187">
        <v>0</v>
      </c>
      <c r="M1308" s="187">
        <v>0</v>
      </c>
      <c r="N1308" s="187">
        <v>0</v>
      </c>
      <c r="O1308" s="39">
        <f>'[1]Прод. прилож (2)'!$D$963</f>
        <v>18287.27</v>
      </c>
      <c r="P1308" s="187">
        <f t="shared" si="357"/>
        <v>45.718175000000002</v>
      </c>
      <c r="Q1308" s="41">
        <v>9673</v>
      </c>
      <c r="R1308" s="57" t="s">
        <v>34</v>
      </c>
      <c r="S1308" s="46"/>
    </row>
    <row r="1309" spans="1:207" s="15" customFormat="1" ht="30" customHeight="1" x14ac:dyDescent="0.25">
      <c r="A1309" s="330"/>
      <c r="B1309" s="328"/>
      <c r="C1309" s="358"/>
      <c r="D1309" s="316"/>
      <c r="E1309" s="314"/>
      <c r="F1309" s="318"/>
      <c r="G1309" s="318"/>
      <c r="H1309" s="320"/>
      <c r="I1309" s="312"/>
      <c r="J1309" s="320"/>
      <c r="K1309" s="231">
        <f t="shared" si="335"/>
        <v>3363157.26</v>
      </c>
      <c r="L1309" s="217">
        <v>0</v>
      </c>
      <c r="M1309" s="217">
        <v>0</v>
      </c>
      <c r="N1309" s="217">
        <v>0</v>
      </c>
      <c r="O1309" s="39">
        <f>'[2]Прод. прилож (2)'!$D$1597</f>
        <v>3363157.26</v>
      </c>
      <c r="P1309" s="187">
        <f>K1309/H1308</f>
        <v>8407.8931499999999</v>
      </c>
      <c r="Q1309" s="41">
        <v>9673</v>
      </c>
      <c r="R1309" s="57" t="s">
        <v>35</v>
      </c>
      <c r="S1309" s="46"/>
    </row>
    <row r="1310" spans="1:207" s="15" customFormat="1" ht="30" customHeight="1" x14ac:dyDescent="0.25">
      <c r="A1310" s="228">
        <v>1030</v>
      </c>
      <c r="B1310" s="222" t="s">
        <v>1317</v>
      </c>
      <c r="C1310" s="47">
        <v>1960</v>
      </c>
      <c r="D1310" s="229" t="s">
        <v>141</v>
      </c>
      <c r="E1310" s="184" t="s">
        <v>16</v>
      </c>
      <c r="F1310" s="26">
        <v>2</v>
      </c>
      <c r="G1310" s="26">
        <v>2</v>
      </c>
      <c r="H1310" s="39">
        <v>1306.3900000000001</v>
      </c>
      <c r="I1310" s="116">
        <v>0</v>
      </c>
      <c r="J1310" s="39">
        <v>1006.3</v>
      </c>
      <c r="K1310" s="231">
        <f t="shared" si="335"/>
        <v>890505.7</v>
      </c>
      <c r="L1310" s="217">
        <v>0</v>
      </c>
      <c r="M1310" s="217">
        <v>0</v>
      </c>
      <c r="N1310" s="217">
        <v>0</v>
      </c>
      <c r="O1310" s="39">
        <f>'[2]Прод. прилож (2)'!$D$1598</f>
        <v>890505.7</v>
      </c>
      <c r="P1310" s="187">
        <f>K1310/H1310</f>
        <v>681.65379404312637</v>
      </c>
      <c r="Q1310" s="41">
        <v>9673</v>
      </c>
      <c r="R1310" s="57" t="s">
        <v>35</v>
      </c>
      <c r="S1310" s="46"/>
    </row>
    <row r="1311" spans="1:207" s="15" customFormat="1" ht="30" customHeight="1" x14ac:dyDescent="0.25">
      <c r="A1311" s="329">
        <v>1031</v>
      </c>
      <c r="B1311" s="327" t="s">
        <v>574</v>
      </c>
      <c r="C1311" s="357">
        <v>1963</v>
      </c>
      <c r="D1311" s="315" t="s">
        <v>141</v>
      </c>
      <c r="E1311" s="357" t="s">
        <v>16</v>
      </c>
      <c r="F1311" s="317">
        <v>4</v>
      </c>
      <c r="G1311" s="317">
        <v>3</v>
      </c>
      <c r="H1311" s="319">
        <v>2877.78</v>
      </c>
      <c r="I1311" s="311">
        <v>0</v>
      </c>
      <c r="J1311" s="319">
        <v>2032.48</v>
      </c>
      <c r="K1311" s="231">
        <f t="shared" ref="K1311:K1312" si="359">SUM(L1311:O1311)</f>
        <v>70892</v>
      </c>
      <c r="L1311" s="187">
        <v>0</v>
      </c>
      <c r="M1311" s="187">
        <v>0</v>
      </c>
      <c r="N1311" s="187">
        <v>0</v>
      </c>
      <c r="O1311" s="39">
        <f>'[1]Прод. прилож (2)'!$D$964</f>
        <v>70892</v>
      </c>
      <c r="P1311" s="187">
        <f t="shared" ref="P1311" si="360">K1311/H1311</f>
        <v>24.634266691685951</v>
      </c>
      <c r="Q1311" s="41">
        <v>9673</v>
      </c>
      <c r="R1311" s="57" t="s">
        <v>34</v>
      </c>
      <c r="S1311" s="46"/>
    </row>
    <row r="1312" spans="1:207" s="15" customFormat="1" ht="30" customHeight="1" x14ac:dyDescent="0.25">
      <c r="A1312" s="330"/>
      <c r="B1312" s="328"/>
      <c r="C1312" s="358"/>
      <c r="D1312" s="316"/>
      <c r="E1312" s="358"/>
      <c r="F1312" s="318"/>
      <c r="G1312" s="318"/>
      <c r="H1312" s="320"/>
      <c r="I1312" s="312"/>
      <c r="J1312" s="320"/>
      <c r="K1312" s="231">
        <f t="shared" si="359"/>
        <v>6728860</v>
      </c>
      <c r="L1312" s="217">
        <v>0</v>
      </c>
      <c r="M1312" s="217">
        <v>0</v>
      </c>
      <c r="N1312" s="217">
        <v>0</v>
      </c>
      <c r="O1312" s="39">
        <f>'[2]Прод. прилож (2)'!$D$1599</f>
        <v>6728860</v>
      </c>
      <c r="P1312" s="187">
        <f>K1312/H1311</f>
        <v>2338.2120940447148</v>
      </c>
      <c r="Q1312" s="41">
        <v>9673</v>
      </c>
      <c r="R1312" s="57" t="s">
        <v>35</v>
      </c>
      <c r="S1312" s="46"/>
    </row>
    <row r="1313" spans="1:207" s="15" customFormat="1" ht="30" customHeight="1" x14ac:dyDescent="0.25">
      <c r="A1313" s="228">
        <v>1032</v>
      </c>
      <c r="B1313" s="78" t="s">
        <v>1202</v>
      </c>
      <c r="C1313" s="47">
        <v>1963</v>
      </c>
      <c r="D1313" s="229" t="s">
        <v>141</v>
      </c>
      <c r="E1313" s="47" t="s">
        <v>16</v>
      </c>
      <c r="F1313" s="26">
        <v>4</v>
      </c>
      <c r="G1313" s="26">
        <v>3</v>
      </c>
      <c r="H1313" s="39">
        <v>3027.9</v>
      </c>
      <c r="I1313" s="116">
        <v>0</v>
      </c>
      <c r="J1313" s="39">
        <v>2032.48</v>
      </c>
      <c r="K1313" s="231">
        <f t="shared" si="335"/>
        <v>3820590.72</v>
      </c>
      <c r="L1313" s="187">
        <v>0</v>
      </c>
      <c r="M1313" s="187">
        <v>0</v>
      </c>
      <c r="N1313" s="187">
        <v>0</v>
      </c>
      <c r="O1313" s="39">
        <f>'[1]Прод. прилож (2)'!$D$965</f>
        <v>3820590.72</v>
      </c>
      <c r="P1313" s="187">
        <f t="shared" si="357"/>
        <v>1261.7955414643814</v>
      </c>
      <c r="Q1313" s="41">
        <v>9673</v>
      </c>
      <c r="R1313" s="57" t="s">
        <v>34</v>
      </c>
    </row>
    <row r="1314" spans="1:207" s="15" customFormat="1" ht="30" customHeight="1" x14ac:dyDescent="0.25">
      <c r="A1314" s="329">
        <v>1033</v>
      </c>
      <c r="B1314" s="327" t="s">
        <v>575</v>
      </c>
      <c r="C1314" s="357">
        <v>1962</v>
      </c>
      <c r="D1314" s="315" t="s">
        <v>141</v>
      </c>
      <c r="E1314" s="357" t="s">
        <v>16</v>
      </c>
      <c r="F1314" s="317">
        <v>2</v>
      </c>
      <c r="G1314" s="317">
        <v>2</v>
      </c>
      <c r="H1314" s="319">
        <v>954.52</v>
      </c>
      <c r="I1314" s="311">
        <v>0</v>
      </c>
      <c r="J1314" s="319">
        <v>534.12</v>
      </c>
      <c r="K1314" s="231">
        <f t="shared" si="335"/>
        <v>31803.94</v>
      </c>
      <c r="L1314" s="187">
        <v>0</v>
      </c>
      <c r="M1314" s="187">
        <v>0</v>
      </c>
      <c r="N1314" s="187">
        <v>0</v>
      </c>
      <c r="O1314" s="39">
        <f>'[1]Прод. прилож (2)'!$D$966</f>
        <v>31803.94</v>
      </c>
      <c r="P1314" s="187">
        <f t="shared" si="357"/>
        <v>33.319301848049278</v>
      </c>
      <c r="Q1314" s="41">
        <v>9673</v>
      </c>
      <c r="R1314" s="57" t="s">
        <v>34</v>
      </c>
      <c r="S1314" s="46"/>
    </row>
    <row r="1315" spans="1:207" s="15" customFormat="1" ht="30" customHeight="1" x14ac:dyDescent="0.25">
      <c r="A1315" s="330"/>
      <c r="B1315" s="328"/>
      <c r="C1315" s="358"/>
      <c r="D1315" s="316"/>
      <c r="E1315" s="358"/>
      <c r="F1315" s="318"/>
      <c r="G1315" s="318"/>
      <c r="H1315" s="320"/>
      <c r="I1315" s="312"/>
      <c r="J1315" s="320"/>
      <c r="K1315" s="231">
        <f t="shared" si="335"/>
        <v>5752566.1299999999</v>
      </c>
      <c r="L1315" s="217">
        <v>0</v>
      </c>
      <c r="M1315" s="217">
        <v>0</v>
      </c>
      <c r="N1315" s="217">
        <v>0</v>
      </c>
      <c r="O1315" s="39">
        <f>'[2]Прод. прилож (2)'!$D$1600</f>
        <v>5752566.1299999999</v>
      </c>
      <c r="P1315" s="187">
        <f>K1315/H1314</f>
        <v>6026.6585613711604</v>
      </c>
      <c r="Q1315" s="41">
        <v>9673</v>
      </c>
      <c r="R1315" s="57" t="s">
        <v>35</v>
      </c>
      <c r="S1315" s="46"/>
    </row>
    <row r="1316" spans="1:207" s="113" customFormat="1" ht="30" customHeight="1" x14ac:dyDescent="0.25">
      <c r="A1316" s="228">
        <v>1034</v>
      </c>
      <c r="B1316" s="78" t="s">
        <v>1188</v>
      </c>
      <c r="C1316" s="47">
        <v>1955</v>
      </c>
      <c r="D1316" s="229" t="s">
        <v>141</v>
      </c>
      <c r="E1316" s="47" t="s">
        <v>16</v>
      </c>
      <c r="F1316" s="26">
        <v>3</v>
      </c>
      <c r="G1316" s="26">
        <v>2</v>
      </c>
      <c r="H1316" s="39">
        <v>2277.1799999999998</v>
      </c>
      <c r="I1316" s="116">
        <v>0</v>
      </c>
      <c r="J1316" s="39">
        <v>2007.18</v>
      </c>
      <c r="K1316" s="231">
        <f>L1316+M1316+N1316+O1316</f>
        <v>4204896.55</v>
      </c>
      <c r="L1316" s="187">
        <v>0</v>
      </c>
      <c r="M1316" s="187">
        <v>0</v>
      </c>
      <c r="N1316" s="187">
        <v>0</v>
      </c>
      <c r="O1316" s="39">
        <f>'[1]Прод. прилож (2)'!$D$967</f>
        <v>4204896.55</v>
      </c>
      <c r="P1316" s="187">
        <f t="shared" si="357"/>
        <v>1846.5367472048763</v>
      </c>
      <c r="Q1316" s="41">
        <v>9673</v>
      </c>
      <c r="R1316" s="57" t="s">
        <v>34</v>
      </c>
      <c r="S1316" s="46"/>
      <c r="T1316" s="15"/>
      <c r="U1316" s="15"/>
    </row>
    <row r="1317" spans="1:207" s="15" customFormat="1" ht="30" customHeight="1" x14ac:dyDescent="0.25">
      <c r="A1317" s="329">
        <v>1035</v>
      </c>
      <c r="B1317" s="327" t="s">
        <v>576</v>
      </c>
      <c r="C1317" s="313">
        <v>1944</v>
      </c>
      <c r="D1317" s="313" t="s">
        <v>141</v>
      </c>
      <c r="E1317" s="313" t="s">
        <v>16</v>
      </c>
      <c r="F1317" s="343">
        <v>2</v>
      </c>
      <c r="G1317" s="343">
        <v>1</v>
      </c>
      <c r="H1317" s="353">
        <v>626.20000000000005</v>
      </c>
      <c r="I1317" s="361">
        <v>0</v>
      </c>
      <c r="J1317" s="319">
        <v>342.9</v>
      </c>
      <c r="K1317" s="41">
        <f t="shared" si="335"/>
        <v>3433161.99</v>
      </c>
      <c r="L1317" s="41">
        <v>0</v>
      </c>
      <c r="M1317" s="41">
        <v>0</v>
      </c>
      <c r="N1317" s="41">
        <v>0</v>
      </c>
      <c r="O1317" s="187">
        <f>'[1]Прод. прилож (2)'!$D$968</f>
        <v>3433161.99</v>
      </c>
      <c r="P1317" s="41">
        <f>O1317/H1317</f>
        <v>5482.5327211753429</v>
      </c>
      <c r="Q1317" s="41">
        <v>9673</v>
      </c>
      <c r="R1317" s="277" t="s">
        <v>34</v>
      </c>
      <c r="S1317" s="86"/>
      <c r="T1317" s="83"/>
      <c r="U1317" s="83"/>
      <c r="V1317" s="83"/>
      <c r="W1317" s="83"/>
      <c r="X1317" s="83"/>
      <c r="Y1317" s="83"/>
      <c r="Z1317" s="83"/>
      <c r="AA1317" s="83"/>
      <c r="AB1317" s="83"/>
      <c r="AC1317" s="83"/>
      <c r="AD1317" s="83"/>
      <c r="AE1317" s="83"/>
      <c r="AF1317" s="83"/>
      <c r="AG1317" s="83"/>
      <c r="AH1317" s="83"/>
      <c r="AI1317" s="83"/>
      <c r="AJ1317" s="83"/>
      <c r="AK1317" s="83"/>
      <c r="AL1317" s="83"/>
      <c r="AM1317" s="83"/>
      <c r="AN1317" s="83"/>
      <c r="AO1317" s="83"/>
      <c r="AP1317" s="83"/>
      <c r="AQ1317" s="83"/>
      <c r="AR1317" s="83"/>
      <c r="AS1317" s="83"/>
      <c r="AT1317" s="83"/>
      <c r="AU1317" s="83"/>
      <c r="AV1317" s="83"/>
      <c r="AW1317" s="83"/>
      <c r="AX1317" s="83"/>
      <c r="AY1317" s="83"/>
      <c r="AZ1317" s="83"/>
      <c r="BA1317" s="83"/>
      <c r="BB1317" s="83"/>
      <c r="BC1317" s="83"/>
      <c r="BD1317" s="83"/>
      <c r="BE1317" s="83"/>
      <c r="BF1317" s="83"/>
      <c r="BG1317" s="83"/>
      <c r="BH1317" s="83"/>
      <c r="BI1317" s="83"/>
      <c r="BJ1317" s="83"/>
      <c r="BK1317" s="83"/>
      <c r="BL1317" s="83"/>
      <c r="BM1317" s="83"/>
      <c r="BN1317" s="83"/>
      <c r="BO1317" s="83"/>
      <c r="BP1317" s="83"/>
      <c r="BQ1317" s="83"/>
      <c r="BR1317" s="83"/>
      <c r="BS1317" s="83"/>
      <c r="BT1317" s="83"/>
      <c r="BU1317" s="83"/>
      <c r="BV1317" s="83"/>
      <c r="BW1317" s="83"/>
      <c r="BX1317" s="83"/>
      <c r="BY1317" s="83"/>
      <c r="BZ1317" s="83"/>
      <c r="CA1317" s="83"/>
      <c r="CB1317" s="83"/>
      <c r="CC1317" s="83"/>
      <c r="CD1317" s="83"/>
      <c r="CE1317" s="83"/>
      <c r="CF1317" s="83"/>
      <c r="CG1317" s="83"/>
      <c r="CH1317" s="83"/>
      <c r="CI1317" s="83"/>
      <c r="CJ1317" s="83"/>
      <c r="CK1317" s="83"/>
      <c r="CL1317" s="83"/>
      <c r="CM1317" s="83"/>
      <c r="CN1317" s="83"/>
      <c r="CO1317" s="83"/>
      <c r="CP1317" s="83"/>
      <c r="CQ1317" s="83"/>
      <c r="CR1317" s="83"/>
      <c r="CS1317" s="83"/>
      <c r="CT1317" s="83"/>
      <c r="CU1317" s="83"/>
      <c r="CV1317" s="83"/>
      <c r="CW1317" s="83"/>
      <c r="CX1317" s="83"/>
      <c r="CY1317" s="83"/>
      <c r="CZ1317" s="83"/>
      <c r="DA1317" s="83"/>
      <c r="DB1317" s="83"/>
      <c r="DC1317" s="83"/>
      <c r="DD1317" s="83"/>
      <c r="DE1317" s="83"/>
      <c r="DF1317" s="83"/>
      <c r="DG1317" s="83"/>
      <c r="DH1317" s="83"/>
      <c r="DI1317" s="83"/>
      <c r="DJ1317" s="83"/>
      <c r="DK1317" s="83"/>
      <c r="DL1317" s="83"/>
      <c r="DM1317" s="83"/>
      <c r="DN1317" s="83"/>
      <c r="DO1317" s="83"/>
      <c r="DP1317" s="83"/>
      <c r="DQ1317" s="83"/>
      <c r="DR1317" s="83"/>
      <c r="DS1317" s="83"/>
      <c r="DT1317" s="83"/>
      <c r="DU1317" s="83"/>
      <c r="DV1317" s="83"/>
      <c r="DW1317" s="83"/>
      <c r="DX1317" s="83"/>
      <c r="DY1317" s="83"/>
      <c r="DZ1317" s="83"/>
      <c r="EA1317" s="83"/>
      <c r="EB1317" s="83"/>
      <c r="EC1317" s="83"/>
      <c r="ED1317" s="83"/>
      <c r="EE1317" s="83"/>
      <c r="EF1317" s="83"/>
      <c r="EG1317" s="83"/>
      <c r="EH1317" s="83"/>
      <c r="EI1317" s="83"/>
      <c r="EJ1317" s="83"/>
      <c r="EK1317" s="83"/>
      <c r="EL1317" s="83"/>
      <c r="EM1317" s="83"/>
      <c r="EN1317" s="83"/>
      <c r="EO1317" s="83"/>
      <c r="EP1317" s="83"/>
      <c r="EQ1317" s="83"/>
      <c r="ER1317" s="83"/>
      <c r="ES1317" s="83"/>
      <c r="ET1317" s="83"/>
      <c r="EU1317" s="83"/>
      <c r="EV1317" s="83"/>
      <c r="EW1317" s="83"/>
      <c r="EX1317" s="83"/>
      <c r="EY1317" s="83"/>
      <c r="EZ1317" s="83"/>
      <c r="FA1317" s="83"/>
      <c r="FB1317" s="83"/>
      <c r="FC1317" s="83"/>
      <c r="FD1317" s="83"/>
      <c r="FE1317" s="83"/>
      <c r="FF1317" s="83"/>
      <c r="FG1317" s="83"/>
      <c r="FH1317" s="83"/>
      <c r="FI1317" s="83"/>
      <c r="FJ1317" s="83"/>
      <c r="FK1317" s="83"/>
      <c r="FL1317" s="83"/>
      <c r="FM1317" s="83"/>
      <c r="FN1317" s="83"/>
      <c r="FO1317" s="83"/>
      <c r="FP1317" s="83"/>
      <c r="FQ1317" s="83"/>
      <c r="FR1317" s="83"/>
      <c r="FS1317" s="83"/>
      <c r="FT1317" s="83"/>
      <c r="FU1317" s="83"/>
      <c r="FV1317" s="83"/>
      <c r="FW1317" s="83"/>
      <c r="FX1317" s="83"/>
      <c r="FY1317" s="83"/>
      <c r="FZ1317" s="83"/>
      <c r="GA1317" s="83"/>
      <c r="GB1317" s="83"/>
      <c r="GC1317" s="83"/>
      <c r="GD1317" s="83"/>
      <c r="GE1317" s="83"/>
      <c r="GF1317" s="83"/>
      <c r="GG1317" s="83"/>
      <c r="GH1317" s="83"/>
      <c r="GI1317" s="83"/>
      <c r="GJ1317" s="83"/>
      <c r="GK1317" s="83"/>
      <c r="GL1317" s="83"/>
      <c r="GM1317" s="83"/>
      <c r="GN1317" s="83"/>
      <c r="GO1317" s="83"/>
      <c r="GP1317" s="83"/>
      <c r="GQ1317" s="83"/>
      <c r="GR1317" s="83"/>
      <c r="GS1317" s="83"/>
      <c r="GT1317" s="83"/>
      <c r="GU1317" s="83"/>
      <c r="GV1317" s="83"/>
      <c r="GW1317" s="83"/>
      <c r="GX1317" s="83"/>
      <c r="GY1317" s="83"/>
    </row>
    <row r="1318" spans="1:207" s="15" customFormat="1" ht="30" customHeight="1" x14ac:dyDescent="0.25">
      <c r="A1318" s="330"/>
      <c r="B1318" s="328"/>
      <c r="C1318" s="314"/>
      <c r="D1318" s="314"/>
      <c r="E1318" s="314"/>
      <c r="F1318" s="344"/>
      <c r="G1318" s="344"/>
      <c r="H1318" s="354"/>
      <c r="I1318" s="362"/>
      <c r="J1318" s="320"/>
      <c r="K1318" s="41">
        <f t="shared" si="335"/>
        <v>50495.67</v>
      </c>
      <c r="L1318" s="217">
        <v>0</v>
      </c>
      <c r="M1318" s="217">
        <v>0</v>
      </c>
      <c r="N1318" s="217">
        <v>0</v>
      </c>
      <c r="O1318" s="187">
        <f>'[2]Прод. прилож (2)'!$D$1595</f>
        <v>50495.67</v>
      </c>
      <c r="P1318" s="41">
        <f>K1318/H1317</f>
        <v>80.63824656659213</v>
      </c>
      <c r="Q1318" s="41">
        <v>9673</v>
      </c>
      <c r="R1318" s="277" t="s">
        <v>35</v>
      </c>
      <c r="S1318" s="86"/>
      <c r="T1318" s="83"/>
      <c r="U1318" s="83"/>
      <c r="V1318" s="83"/>
      <c r="W1318" s="83"/>
      <c r="X1318" s="83"/>
      <c r="Y1318" s="83"/>
      <c r="Z1318" s="83"/>
      <c r="AA1318" s="83"/>
      <c r="AB1318" s="83"/>
      <c r="AC1318" s="83"/>
      <c r="AD1318" s="83"/>
      <c r="AE1318" s="83"/>
      <c r="AF1318" s="83"/>
      <c r="AG1318" s="83"/>
      <c r="AH1318" s="83"/>
      <c r="AI1318" s="83"/>
      <c r="AJ1318" s="83"/>
      <c r="AK1318" s="83"/>
      <c r="AL1318" s="83"/>
      <c r="AM1318" s="83"/>
      <c r="AN1318" s="83"/>
      <c r="AO1318" s="83"/>
      <c r="AP1318" s="83"/>
      <c r="AQ1318" s="83"/>
      <c r="AR1318" s="83"/>
      <c r="AS1318" s="83"/>
      <c r="AT1318" s="83"/>
      <c r="AU1318" s="83"/>
      <c r="AV1318" s="83"/>
      <c r="AW1318" s="83"/>
      <c r="AX1318" s="83"/>
      <c r="AY1318" s="83"/>
      <c r="AZ1318" s="83"/>
      <c r="BA1318" s="83"/>
      <c r="BB1318" s="83"/>
      <c r="BC1318" s="83"/>
      <c r="BD1318" s="83"/>
      <c r="BE1318" s="83"/>
      <c r="BF1318" s="83"/>
      <c r="BG1318" s="83"/>
      <c r="BH1318" s="83"/>
      <c r="BI1318" s="83"/>
      <c r="BJ1318" s="83"/>
      <c r="BK1318" s="83"/>
      <c r="BL1318" s="83"/>
      <c r="BM1318" s="83"/>
      <c r="BN1318" s="83"/>
      <c r="BO1318" s="83"/>
      <c r="BP1318" s="83"/>
      <c r="BQ1318" s="83"/>
      <c r="BR1318" s="83"/>
      <c r="BS1318" s="83"/>
      <c r="BT1318" s="83"/>
      <c r="BU1318" s="83"/>
      <c r="BV1318" s="83"/>
      <c r="BW1318" s="83"/>
      <c r="BX1318" s="83"/>
      <c r="BY1318" s="83"/>
      <c r="BZ1318" s="83"/>
      <c r="CA1318" s="83"/>
      <c r="CB1318" s="83"/>
      <c r="CC1318" s="83"/>
      <c r="CD1318" s="83"/>
      <c r="CE1318" s="83"/>
      <c r="CF1318" s="83"/>
      <c r="CG1318" s="83"/>
      <c r="CH1318" s="83"/>
      <c r="CI1318" s="83"/>
      <c r="CJ1318" s="83"/>
      <c r="CK1318" s="83"/>
      <c r="CL1318" s="83"/>
      <c r="CM1318" s="83"/>
      <c r="CN1318" s="83"/>
      <c r="CO1318" s="83"/>
      <c r="CP1318" s="83"/>
      <c r="CQ1318" s="83"/>
      <c r="CR1318" s="83"/>
      <c r="CS1318" s="83"/>
      <c r="CT1318" s="83"/>
      <c r="CU1318" s="83"/>
      <c r="CV1318" s="83"/>
      <c r="CW1318" s="83"/>
      <c r="CX1318" s="83"/>
      <c r="CY1318" s="83"/>
      <c r="CZ1318" s="83"/>
      <c r="DA1318" s="83"/>
      <c r="DB1318" s="83"/>
      <c r="DC1318" s="83"/>
      <c r="DD1318" s="83"/>
      <c r="DE1318" s="83"/>
      <c r="DF1318" s="83"/>
      <c r="DG1318" s="83"/>
      <c r="DH1318" s="83"/>
      <c r="DI1318" s="83"/>
      <c r="DJ1318" s="83"/>
      <c r="DK1318" s="83"/>
      <c r="DL1318" s="83"/>
      <c r="DM1318" s="83"/>
      <c r="DN1318" s="83"/>
      <c r="DO1318" s="83"/>
      <c r="DP1318" s="83"/>
      <c r="DQ1318" s="83"/>
      <c r="DR1318" s="83"/>
      <c r="DS1318" s="83"/>
      <c r="DT1318" s="83"/>
      <c r="DU1318" s="83"/>
      <c r="DV1318" s="83"/>
      <c r="DW1318" s="83"/>
      <c r="DX1318" s="83"/>
      <c r="DY1318" s="83"/>
      <c r="DZ1318" s="83"/>
      <c r="EA1318" s="83"/>
      <c r="EB1318" s="83"/>
      <c r="EC1318" s="83"/>
      <c r="ED1318" s="83"/>
      <c r="EE1318" s="83"/>
      <c r="EF1318" s="83"/>
      <c r="EG1318" s="83"/>
      <c r="EH1318" s="83"/>
      <c r="EI1318" s="83"/>
      <c r="EJ1318" s="83"/>
      <c r="EK1318" s="83"/>
      <c r="EL1318" s="83"/>
      <c r="EM1318" s="83"/>
      <c r="EN1318" s="83"/>
      <c r="EO1318" s="83"/>
      <c r="EP1318" s="83"/>
      <c r="EQ1318" s="83"/>
      <c r="ER1318" s="83"/>
      <c r="ES1318" s="83"/>
      <c r="ET1318" s="83"/>
      <c r="EU1318" s="83"/>
      <c r="EV1318" s="83"/>
      <c r="EW1318" s="83"/>
      <c r="EX1318" s="83"/>
      <c r="EY1318" s="83"/>
      <c r="EZ1318" s="83"/>
      <c r="FA1318" s="83"/>
      <c r="FB1318" s="83"/>
      <c r="FC1318" s="83"/>
      <c r="FD1318" s="83"/>
      <c r="FE1318" s="83"/>
      <c r="FF1318" s="83"/>
      <c r="FG1318" s="83"/>
      <c r="FH1318" s="83"/>
      <c r="FI1318" s="83"/>
      <c r="FJ1318" s="83"/>
      <c r="FK1318" s="83"/>
      <c r="FL1318" s="83"/>
      <c r="FM1318" s="83"/>
      <c r="FN1318" s="83"/>
      <c r="FO1318" s="83"/>
      <c r="FP1318" s="83"/>
      <c r="FQ1318" s="83"/>
      <c r="FR1318" s="83"/>
      <c r="FS1318" s="83"/>
      <c r="FT1318" s="83"/>
      <c r="FU1318" s="83"/>
      <c r="FV1318" s="83"/>
      <c r="FW1318" s="83"/>
      <c r="FX1318" s="83"/>
      <c r="FY1318" s="83"/>
      <c r="FZ1318" s="83"/>
      <c r="GA1318" s="83"/>
      <c r="GB1318" s="83"/>
      <c r="GC1318" s="83"/>
      <c r="GD1318" s="83"/>
      <c r="GE1318" s="83"/>
      <c r="GF1318" s="83"/>
      <c r="GG1318" s="83"/>
      <c r="GH1318" s="83"/>
      <c r="GI1318" s="83"/>
      <c r="GJ1318" s="83"/>
      <c r="GK1318" s="83"/>
      <c r="GL1318" s="83"/>
      <c r="GM1318" s="83"/>
      <c r="GN1318" s="83"/>
      <c r="GO1318" s="83"/>
      <c r="GP1318" s="83"/>
      <c r="GQ1318" s="83"/>
      <c r="GR1318" s="83"/>
      <c r="GS1318" s="83"/>
      <c r="GT1318" s="83"/>
      <c r="GU1318" s="83"/>
      <c r="GV1318" s="83"/>
      <c r="GW1318" s="83"/>
      <c r="GX1318" s="83"/>
      <c r="GY1318" s="83"/>
    </row>
    <row r="1319" spans="1:207" s="113" customFormat="1" ht="30" customHeight="1" x14ac:dyDescent="0.25">
      <c r="A1319" s="228">
        <v>1036</v>
      </c>
      <c r="B1319" s="78" t="s">
        <v>1189</v>
      </c>
      <c r="C1319" s="47">
        <v>1953</v>
      </c>
      <c r="D1319" s="229" t="s">
        <v>141</v>
      </c>
      <c r="E1319" s="47" t="s">
        <v>16</v>
      </c>
      <c r="F1319" s="26">
        <v>2</v>
      </c>
      <c r="G1319" s="26">
        <v>2</v>
      </c>
      <c r="H1319" s="39">
        <v>855.6</v>
      </c>
      <c r="I1319" s="116">
        <v>0</v>
      </c>
      <c r="J1319" s="39">
        <v>855.6</v>
      </c>
      <c r="K1319" s="231">
        <f>L1319+M1319+N1319+O1319</f>
        <v>2137094.7400000002</v>
      </c>
      <c r="L1319" s="187">
        <v>0</v>
      </c>
      <c r="M1319" s="187">
        <v>0</v>
      </c>
      <c r="N1319" s="187">
        <v>0</v>
      </c>
      <c r="O1319" s="39">
        <f>'[1]Прод. прилож (2)'!$D$969</f>
        <v>2137094.7400000002</v>
      </c>
      <c r="P1319" s="41">
        <f>O1319/H1319</f>
        <v>2497.7731884057971</v>
      </c>
      <c r="Q1319" s="41">
        <v>9673</v>
      </c>
      <c r="R1319" s="57" t="s">
        <v>34</v>
      </c>
      <c r="S1319" s="15"/>
      <c r="T1319" s="15"/>
      <c r="U1319" s="15"/>
    </row>
    <row r="1320" spans="1:207" s="15" customFormat="1" ht="30" customHeight="1" x14ac:dyDescent="0.25">
      <c r="A1320" s="228">
        <v>1037</v>
      </c>
      <c r="B1320" s="78" t="s">
        <v>577</v>
      </c>
      <c r="C1320" s="47">
        <v>1966</v>
      </c>
      <c r="D1320" s="229" t="s">
        <v>141</v>
      </c>
      <c r="E1320" s="47" t="s">
        <v>16</v>
      </c>
      <c r="F1320" s="184">
        <v>5</v>
      </c>
      <c r="G1320" s="184">
        <v>2</v>
      </c>
      <c r="H1320" s="39">
        <v>2619.37</v>
      </c>
      <c r="I1320" s="39">
        <v>0</v>
      </c>
      <c r="J1320" s="39">
        <v>1602.78</v>
      </c>
      <c r="K1320" s="231">
        <f t="shared" si="335"/>
        <v>48250.06</v>
      </c>
      <c r="L1320" s="187">
        <v>0</v>
      </c>
      <c r="M1320" s="187">
        <v>0</v>
      </c>
      <c r="N1320" s="187">
        <v>0</v>
      </c>
      <c r="O1320" s="39">
        <f>'[2]Прод. прилож (2)'!$D$1596</f>
        <v>48250.06</v>
      </c>
      <c r="P1320" s="187">
        <f t="shared" ref="P1320:P1327" si="361">K1320/H1320</f>
        <v>18.420482787845934</v>
      </c>
      <c r="Q1320" s="41">
        <v>9673</v>
      </c>
      <c r="R1320" s="57" t="s">
        <v>35</v>
      </c>
      <c r="S1320" s="46"/>
    </row>
    <row r="1321" spans="1:207" s="15" customFormat="1" ht="30" customHeight="1" x14ac:dyDescent="0.25">
      <c r="A1321" s="228">
        <v>1038</v>
      </c>
      <c r="B1321" s="78" t="s">
        <v>578</v>
      </c>
      <c r="C1321" s="47">
        <v>1966</v>
      </c>
      <c r="D1321" s="229" t="s">
        <v>141</v>
      </c>
      <c r="E1321" s="47" t="s">
        <v>16</v>
      </c>
      <c r="F1321" s="184">
        <v>2</v>
      </c>
      <c r="G1321" s="184">
        <v>3</v>
      </c>
      <c r="H1321" s="39">
        <v>919.2</v>
      </c>
      <c r="I1321" s="39">
        <v>0</v>
      </c>
      <c r="J1321" s="39">
        <v>484.2</v>
      </c>
      <c r="K1321" s="231">
        <f t="shared" si="335"/>
        <v>29185.4</v>
      </c>
      <c r="L1321" s="187">
        <v>0</v>
      </c>
      <c r="M1321" s="187">
        <v>0</v>
      </c>
      <c r="N1321" s="187">
        <v>0</v>
      </c>
      <c r="O1321" s="39">
        <f>'[2]Прод. прилож (2)'!$D$1601</f>
        <v>29185.4</v>
      </c>
      <c r="P1321" s="187">
        <f t="shared" si="361"/>
        <v>31.750870322019146</v>
      </c>
      <c r="Q1321" s="41">
        <v>9673</v>
      </c>
      <c r="R1321" s="57" t="s">
        <v>35</v>
      </c>
      <c r="S1321" s="46"/>
    </row>
    <row r="1322" spans="1:207" s="15" customFormat="1" ht="30" customHeight="1" x14ac:dyDescent="0.25">
      <c r="A1322" s="228">
        <v>1039</v>
      </c>
      <c r="B1322" s="78" t="s">
        <v>579</v>
      </c>
      <c r="C1322" s="229">
        <v>1961</v>
      </c>
      <c r="D1322" s="229" t="s">
        <v>141</v>
      </c>
      <c r="E1322" s="229" t="s">
        <v>428</v>
      </c>
      <c r="F1322" s="26">
        <v>2</v>
      </c>
      <c r="G1322" s="26">
        <v>1</v>
      </c>
      <c r="H1322" s="39">
        <v>288.60000000000002</v>
      </c>
      <c r="I1322" s="116">
        <v>26</v>
      </c>
      <c r="J1322" s="39">
        <v>205.01</v>
      </c>
      <c r="K1322" s="231">
        <f t="shared" si="335"/>
        <v>3794327.38</v>
      </c>
      <c r="L1322" s="187">
        <v>0</v>
      </c>
      <c r="M1322" s="187">
        <v>0</v>
      </c>
      <c r="N1322" s="187">
        <v>0</v>
      </c>
      <c r="O1322" s="39">
        <f>'[1]Прод. прилож (2)'!$D$335</f>
        <v>3794327.38</v>
      </c>
      <c r="P1322" s="187">
        <f t="shared" si="361"/>
        <v>13147.357519057517</v>
      </c>
      <c r="Q1322" s="41">
        <v>9673</v>
      </c>
      <c r="R1322" s="57" t="s">
        <v>33</v>
      </c>
      <c r="S1322" s="137"/>
    </row>
    <row r="1323" spans="1:207" s="15" customFormat="1" ht="30" customHeight="1" x14ac:dyDescent="0.25">
      <c r="A1323" s="228">
        <v>1040</v>
      </c>
      <c r="B1323" s="78" t="s">
        <v>580</v>
      </c>
      <c r="C1323" s="47">
        <v>1950</v>
      </c>
      <c r="D1323" s="229" t="s">
        <v>141</v>
      </c>
      <c r="E1323" s="47" t="s">
        <v>16</v>
      </c>
      <c r="F1323" s="26">
        <v>2</v>
      </c>
      <c r="G1323" s="26">
        <v>2</v>
      </c>
      <c r="H1323" s="39">
        <v>723.55</v>
      </c>
      <c r="I1323" s="116">
        <v>0</v>
      </c>
      <c r="J1323" s="39">
        <v>384.35</v>
      </c>
      <c r="K1323" s="231">
        <f t="shared" si="335"/>
        <v>1859220.66</v>
      </c>
      <c r="L1323" s="187">
        <v>0</v>
      </c>
      <c r="M1323" s="187">
        <v>0</v>
      </c>
      <c r="N1323" s="187">
        <v>0</v>
      </c>
      <c r="O1323" s="39">
        <f>'[1]Прод. прилож (2)'!$D$336</f>
        <v>1859220.66</v>
      </c>
      <c r="P1323" s="187">
        <f t="shared" si="361"/>
        <v>2569.5814525602932</v>
      </c>
      <c r="Q1323" s="41">
        <v>9673</v>
      </c>
      <c r="R1323" s="57" t="s">
        <v>33</v>
      </c>
      <c r="S1323" s="137"/>
    </row>
    <row r="1324" spans="1:207" s="15" customFormat="1" ht="30" customHeight="1" x14ac:dyDescent="0.25">
      <c r="A1324" s="228">
        <v>1041</v>
      </c>
      <c r="B1324" s="78" t="s">
        <v>581</v>
      </c>
      <c r="C1324" s="47">
        <v>1950</v>
      </c>
      <c r="D1324" s="229" t="s">
        <v>141</v>
      </c>
      <c r="E1324" s="47" t="s">
        <v>16</v>
      </c>
      <c r="F1324" s="26">
        <v>2</v>
      </c>
      <c r="G1324" s="26">
        <v>2</v>
      </c>
      <c r="H1324" s="39">
        <v>730.8</v>
      </c>
      <c r="I1324" s="116">
        <v>0</v>
      </c>
      <c r="J1324" s="39">
        <v>393.6</v>
      </c>
      <c r="K1324" s="231">
        <f t="shared" si="335"/>
        <v>1849243</v>
      </c>
      <c r="L1324" s="187">
        <v>0</v>
      </c>
      <c r="M1324" s="187">
        <v>0</v>
      </c>
      <c r="N1324" s="187">
        <v>0</v>
      </c>
      <c r="O1324" s="39">
        <f>'[1]Прод. прилож (2)'!$D$337</f>
        <v>1849243</v>
      </c>
      <c r="P1324" s="187">
        <f t="shared" si="361"/>
        <v>2530.436507936508</v>
      </c>
      <c r="Q1324" s="41">
        <v>9673</v>
      </c>
      <c r="R1324" s="57" t="s">
        <v>33</v>
      </c>
      <c r="S1324" s="137"/>
    </row>
    <row r="1325" spans="1:207" s="15" customFormat="1" ht="30" customHeight="1" x14ac:dyDescent="0.25">
      <c r="A1325" s="329">
        <v>1042</v>
      </c>
      <c r="B1325" s="331" t="s">
        <v>582</v>
      </c>
      <c r="C1325" s="357">
        <v>1963</v>
      </c>
      <c r="D1325" s="315" t="s">
        <v>141</v>
      </c>
      <c r="E1325" s="357" t="s">
        <v>16</v>
      </c>
      <c r="F1325" s="317">
        <v>5</v>
      </c>
      <c r="G1325" s="317">
        <v>2</v>
      </c>
      <c r="H1325" s="319">
        <v>2649.19</v>
      </c>
      <c r="I1325" s="311">
        <v>249.7</v>
      </c>
      <c r="J1325" s="319">
        <v>1363.59</v>
      </c>
      <c r="K1325" s="231">
        <f t="shared" si="335"/>
        <v>54559.55</v>
      </c>
      <c r="L1325" s="187">
        <v>0</v>
      </c>
      <c r="M1325" s="187">
        <v>0</v>
      </c>
      <c r="N1325" s="187">
        <v>0</v>
      </c>
      <c r="O1325" s="39">
        <f>'[1]Прод. прилож (2)'!$D$970</f>
        <v>54559.55</v>
      </c>
      <c r="P1325" s="187">
        <f t="shared" si="361"/>
        <v>20.594804449661972</v>
      </c>
      <c r="Q1325" s="41">
        <v>9673</v>
      </c>
      <c r="R1325" s="57" t="s">
        <v>34</v>
      </c>
      <c r="S1325" s="46"/>
    </row>
    <row r="1326" spans="1:207" s="15" customFormat="1" ht="30" customHeight="1" x14ac:dyDescent="0.25">
      <c r="A1326" s="330"/>
      <c r="B1326" s="332"/>
      <c r="C1326" s="358"/>
      <c r="D1326" s="316"/>
      <c r="E1326" s="358"/>
      <c r="F1326" s="318"/>
      <c r="G1326" s="318"/>
      <c r="H1326" s="320"/>
      <c r="I1326" s="312"/>
      <c r="J1326" s="320"/>
      <c r="K1326" s="231">
        <f t="shared" si="335"/>
        <v>5531966.96</v>
      </c>
      <c r="L1326" s="39">
        <v>0</v>
      </c>
      <c r="M1326" s="39">
        <v>0</v>
      </c>
      <c r="N1326" s="39">
        <v>0</v>
      </c>
      <c r="O1326" s="39">
        <f>'[2]Прод. прилож (2)'!$D$1602</f>
        <v>5531966.96</v>
      </c>
      <c r="P1326" s="187">
        <f>K1326/H1325</f>
        <v>2088.1729736259008</v>
      </c>
      <c r="Q1326" s="41">
        <v>9673</v>
      </c>
      <c r="R1326" s="57" t="s">
        <v>35</v>
      </c>
      <c r="S1326" s="46"/>
    </row>
    <row r="1327" spans="1:207" s="15" customFormat="1" ht="30" customHeight="1" x14ac:dyDescent="0.25">
      <c r="A1327" s="329">
        <v>1043</v>
      </c>
      <c r="B1327" s="327" t="s">
        <v>583</v>
      </c>
      <c r="C1327" s="357">
        <v>1964</v>
      </c>
      <c r="D1327" s="315" t="s">
        <v>141</v>
      </c>
      <c r="E1327" s="315" t="s">
        <v>16</v>
      </c>
      <c r="F1327" s="317">
        <v>5</v>
      </c>
      <c r="G1327" s="317">
        <v>2</v>
      </c>
      <c r="H1327" s="319">
        <v>2620.89</v>
      </c>
      <c r="I1327" s="311">
        <v>85.1</v>
      </c>
      <c r="J1327" s="319">
        <v>1524.59</v>
      </c>
      <c r="K1327" s="231">
        <f t="shared" si="335"/>
        <v>54559.55</v>
      </c>
      <c r="L1327" s="187">
        <v>0</v>
      </c>
      <c r="M1327" s="187">
        <v>0</v>
      </c>
      <c r="N1327" s="187">
        <v>0</v>
      </c>
      <c r="O1327" s="39">
        <f>'[1]Прод. прилож (2)'!$D$971</f>
        <v>54559.55</v>
      </c>
      <c r="P1327" s="187">
        <f t="shared" si="361"/>
        <v>20.817184238941735</v>
      </c>
      <c r="Q1327" s="41">
        <v>9673</v>
      </c>
      <c r="R1327" s="57" t="s">
        <v>34</v>
      </c>
      <c r="S1327" s="46"/>
    </row>
    <row r="1328" spans="1:207" s="15" customFormat="1" ht="30" customHeight="1" x14ac:dyDescent="0.25">
      <c r="A1328" s="330"/>
      <c r="B1328" s="328"/>
      <c r="C1328" s="358"/>
      <c r="D1328" s="316"/>
      <c r="E1328" s="316"/>
      <c r="F1328" s="318"/>
      <c r="G1328" s="318"/>
      <c r="H1328" s="320"/>
      <c r="I1328" s="312"/>
      <c r="J1328" s="320"/>
      <c r="K1328" s="231">
        <f t="shared" si="335"/>
        <v>5424972.7300000004</v>
      </c>
      <c r="L1328" s="217">
        <v>0</v>
      </c>
      <c r="M1328" s="217">
        <v>0</v>
      </c>
      <c r="N1328" s="217">
        <v>0</v>
      </c>
      <c r="O1328" s="39">
        <f>'[2]Прод. прилож (2)'!$D$1604</f>
        <v>5424972.7300000004</v>
      </c>
      <c r="P1328" s="187">
        <f>K1328/H1327</f>
        <v>2069.8971456261042</v>
      </c>
      <c r="Q1328" s="41">
        <v>9673</v>
      </c>
      <c r="R1328" s="57" t="s">
        <v>35</v>
      </c>
      <c r="S1328" s="46"/>
    </row>
    <row r="1329" spans="1:207" s="115" customFormat="1" ht="30" customHeight="1" x14ac:dyDescent="0.25">
      <c r="A1329" s="329">
        <v>1044</v>
      </c>
      <c r="B1329" s="327" t="s">
        <v>990</v>
      </c>
      <c r="C1329" s="313">
        <v>1950</v>
      </c>
      <c r="D1329" s="313" t="s">
        <v>141</v>
      </c>
      <c r="E1329" s="313" t="s">
        <v>16</v>
      </c>
      <c r="F1329" s="343">
        <v>4</v>
      </c>
      <c r="G1329" s="343">
        <v>5</v>
      </c>
      <c r="H1329" s="353">
        <v>4787.18</v>
      </c>
      <c r="I1329" s="361">
        <v>900</v>
      </c>
      <c r="J1329" s="319">
        <v>2787.18</v>
      </c>
      <c r="K1329" s="237">
        <f t="shared" ref="K1329" si="362">SUM(L1329:O1329)</f>
        <v>12378748.5</v>
      </c>
      <c r="L1329" s="237">
        <v>0</v>
      </c>
      <c r="M1329" s="237">
        <v>0</v>
      </c>
      <c r="N1329" s="237">
        <v>0</v>
      </c>
      <c r="O1329" s="235">
        <f>'[1]Прод. прилож (2)'!$D$338</f>
        <v>12378748.5</v>
      </c>
      <c r="P1329" s="237">
        <f>K1329/H1329</f>
        <v>2585.8122109467367</v>
      </c>
      <c r="Q1329" s="237">
        <v>9673</v>
      </c>
      <c r="R1329" s="219" t="s">
        <v>33</v>
      </c>
      <c r="S1329" s="306"/>
      <c r="T1329" s="155"/>
      <c r="U1329" s="155"/>
      <c r="V1329" s="156"/>
      <c r="W1329" s="156"/>
      <c r="X1329" s="156"/>
      <c r="Y1329" s="156"/>
      <c r="Z1329" s="156"/>
      <c r="AA1329" s="156"/>
      <c r="AB1329" s="156"/>
      <c r="AC1329" s="156"/>
      <c r="AD1329" s="156"/>
      <c r="AE1329" s="156"/>
      <c r="AF1329" s="156"/>
      <c r="AG1329" s="156"/>
      <c r="AH1329" s="156"/>
      <c r="AI1329" s="156"/>
      <c r="AJ1329" s="156"/>
      <c r="AK1329" s="156"/>
      <c r="AL1329" s="156"/>
      <c r="AM1329" s="156"/>
      <c r="AN1329" s="156"/>
      <c r="AO1329" s="156"/>
      <c r="AP1329" s="156"/>
      <c r="AQ1329" s="156"/>
      <c r="AR1329" s="156"/>
      <c r="AS1329" s="156"/>
      <c r="AT1329" s="156"/>
      <c r="AU1329" s="156"/>
      <c r="AV1329" s="156"/>
      <c r="AW1329" s="156"/>
      <c r="AX1329" s="156"/>
      <c r="AY1329" s="156"/>
      <c r="AZ1329" s="156"/>
      <c r="BA1329" s="156"/>
      <c r="BB1329" s="156"/>
      <c r="BC1329" s="156"/>
      <c r="BD1329" s="156"/>
      <c r="BE1329" s="156"/>
      <c r="BF1329" s="156"/>
      <c r="BG1329" s="156"/>
      <c r="BH1329" s="156"/>
      <c r="BI1329" s="156"/>
      <c r="BJ1329" s="156"/>
      <c r="BK1329" s="156"/>
      <c r="BL1329" s="156"/>
      <c r="BM1329" s="156"/>
      <c r="BN1329" s="156"/>
      <c r="BO1329" s="156"/>
      <c r="BP1329" s="156"/>
      <c r="BQ1329" s="156"/>
      <c r="BR1329" s="156"/>
      <c r="BS1329" s="156"/>
      <c r="BT1329" s="156"/>
      <c r="BU1329" s="156"/>
      <c r="BV1329" s="156"/>
      <c r="BW1329" s="156"/>
      <c r="BX1329" s="156"/>
      <c r="BY1329" s="156"/>
      <c r="BZ1329" s="156"/>
      <c r="CA1329" s="156"/>
      <c r="CB1329" s="156"/>
      <c r="CC1329" s="156"/>
      <c r="CD1329" s="156"/>
      <c r="CE1329" s="156"/>
      <c r="CF1329" s="156"/>
      <c r="CG1329" s="156"/>
      <c r="CH1329" s="156"/>
      <c r="CI1329" s="156"/>
      <c r="CJ1329" s="156"/>
      <c r="CK1329" s="156"/>
      <c r="CL1329" s="156"/>
      <c r="CM1329" s="156"/>
      <c r="CN1329" s="156"/>
      <c r="CO1329" s="156"/>
      <c r="CP1329" s="156"/>
      <c r="CQ1329" s="156"/>
      <c r="CR1329" s="156"/>
      <c r="CS1329" s="156"/>
      <c r="CT1329" s="156"/>
      <c r="CU1329" s="156"/>
      <c r="CV1329" s="156"/>
      <c r="CW1329" s="156"/>
      <c r="CX1329" s="156"/>
      <c r="CY1329" s="156"/>
      <c r="CZ1329" s="156"/>
      <c r="DA1329" s="156"/>
      <c r="DB1329" s="156"/>
      <c r="DC1329" s="156"/>
      <c r="DD1329" s="156"/>
      <c r="DE1329" s="156"/>
      <c r="DF1329" s="156"/>
      <c r="DG1329" s="156"/>
      <c r="DH1329" s="156"/>
      <c r="DI1329" s="156"/>
      <c r="DJ1329" s="156"/>
      <c r="DK1329" s="156"/>
      <c r="DL1329" s="156"/>
      <c r="DM1329" s="156"/>
      <c r="DN1329" s="156"/>
      <c r="DO1329" s="156"/>
      <c r="DP1329" s="156"/>
      <c r="DQ1329" s="156"/>
      <c r="DR1329" s="156"/>
      <c r="DS1329" s="156"/>
      <c r="DT1329" s="156"/>
      <c r="DU1329" s="156"/>
      <c r="DV1329" s="156"/>
      <c r="DW1329" s="156"/>
      <c r="DX1329" s="156"/>
      <c r="DY1329" s="156"/>
      <c r="DZ1329" s="156"/>
      <c r="EA1329" s="156"/>
      <c r="EB1329" s="156"/>
      <c r="EC1329" s="156"/>
      <c r="ED1329" s="156"/>
      <c r="EE1329" s="156"/>
      <c r="EF1329" s="156"/>
      <c r="EG1329" s="156"/>
      <c r="EH1329" s="156"/>
      <c r="EI1329" s="156"/>
      <c r="EJ1329" s="156"/>
      <c r="EK1329" s="156"/>
      <c r="EL1329" s="156"/>
      <c r="EM1329" s="156"/>
      <c r="EN1329" s="156"/>
      <c r="EO1329" s="156"/>
      <c r="EP1329" s="156"/>
      <c r="EQ1329" s="156"/>
      <c r="ER1329" s="156"/>
      <c r="ES1329" s="156"/>
      <c r="ET1329" s="156"/>
      <c r="EU1329" s="156"/>
      <c r="EV1329" s="156"/>
      <c r="EW1329" s="156"/>
      <c r="EX1329" s="156"/>
      <c r="EY1329" s="156"/>
      <c r="EZ1329" s="156"/>
      <c r="FA1329" s="156"/>
      <c r="FB1329" s="156"/>
      <c r="FC1329" s="156"/>
      <c r="FD1329" s="156"/>
      <c r="FE1329" s="156"/>
      <c r="FF1329" s="156"/>
      <c r="FG1329" s="156"/>
      <c r="FH1329" s="156"/>
      <c r="FI1329" s="156"/>
      <c r="FJ1329" s="156"/>
      <c r="FK1329" s="156"/>
      <c r="FL1329" s="156"/>
      <c r="FM1329" s="156"/>
      <c r="FN1329" s="156"/>
      <c r="FO1329" s="156"/>
      <c r="FP1329" s="156"/>
      <c r="FQ1329" s="156"/>
      <c r="FR1329" s="156"/>
      <c r="FS1329" s="156"/>
      <c r="FT1329" s="156"/>
      <c r="FU1329" s="156"/>
      <c r="FV1329" s="156"/>
      <c r="FW1329" s="156"/>
      <c r="FX1329" s="156"/>
      <c r="FY1329" s="156"/>
      <c r="FZ1329" s="156"/>
      <c r="GA1329" s="156"/>
      <c r="GB1329" s="156"/>
      <c r="GC1329" s="156"/>
      <c r="GD1329" s="156"/>
      <c r="GE1329" s="156"/>
      <c r="GF1329" s="156"/>
      <c r="GG1329" s="156"/>
      <c r="GH1329" s="156"/>
      <c r="GI1329" s="156"/>
      <c r="GJ1329" s="156"/>
      <c r="GK1329" s="156"/>
      <c r="GL1329" s="156"/>
      <c r="GM1329" s="156"/>
      <c r="GN1329" s="156"/>
      <c r="GO1329" s="156"/>
      <c r="GP1329" s="156"/>
      <c r="GQ1329" s="156"/>
      <c r="GR1329" s="156"/>
      <c r="GS1329" s="156"/>
      <c r="GT1329" s="156"/>
      <c r="GU1329" s="156"/>
      <c r="GV1329" s="156"/>
      <c r="GW1329" s="156"/>
      <c r="GX1329" s="156"/>
      <c r="GY1329" s="156"/>
    </row>
    <row r="1330" spans="1:207" s="15" customFormat="1" ht="30" customHeight="1" x14ac:dyDescent="0.25">
      <c r="A1330" s="330"/>
      <c r="B1330" s="328"/>
      <c r="C1330" s="314"/>
      <c r="D1330" s="314"/>
      <c r="E1330" s="314"/>
      <c r="F1330" s="344"/>
      <c r="G1330" s="344"/>
      <c r="H1330" s="354"/>
      <c r="I1330" s="362"/>
      <c r="J1330" s="320"/>
      <c r="K1330" s="41">
        <f t="shared" si="335"/>
        <v>346604.95</v>
      </c>
      <c r="L1330" s="41">
        <v>0</v>
      </c>
      <c r="M1330" s="41">
        <v>0</v>
      </c>
      <c r="N1330" s="41">
        <v>0</v>
      </c>
      <c r="O1330" s="187">
        <f>'[1]Прод. прилож (2)'!$D$972</f>
        <v>346604.95</v>
      </c>
      <c r="P1330" s="41">
        <f>K1330/H1329</f>
        <v>72.402740235378658</v>
      </c>
      <c r="Q1330" s="41">
        <v>9673</v>
      </c>
      <c r="R1330" s="277" t="s">
        <v>34</v>
      </c>
      <c r="S1330" s="131"/>
      <c r="T1330" s="83"/>
      <c r="U1330" s="83"/>
      <c r="V1330" s="84"/>
      <c r="W1330" s="84"/>
      <c r="X1330" s="84"/>
      <c r="Y1330" s="84"/>
      <c r="Z1330" s="84"/>
      <c r="AA1330" s="84"/>
      <c r="AB1330" s="84"/>
      <c r="AC1330" s="84"/>
      <c r="AD1330" s="84"/>
      <c r="AE1330" s="84"/>
      <c r="AF1330" s="84"/>
      <c r="AG1330" s="84"/>
      <c r="AH1330" s="84"/>
      <c r="AI1330" s="84"/>
      <c r="AJ1330" s="84"/>
      <c r="AK1330" s="84"/>
      <c r="AL1330" s="84"/>
      <c r="AM1330" s="84"/>
      <c r="AN1330" s="84"/>
      <c r="AO1330" s="84"/>
      <c r="AP1330" s="84"/>
      <c r="AQ1330" s="84"/>
      <c r="AR1330" s="84"/>
      <c r="AS1330" s="84"/>
      <c r="AT1330" s="84"/>
      <c r="AU1330" s="84"/>
      <c r="AV1330" s="84"/>
      <c r="AW1330" s="84"/>
      <c r="AX1330" s="84"/>
      <c r="AY1330" s="84"/>
      <c r="AZ1330" s="84"/>
      <c r="BA1330" s="84"/>
      <c r="BB1330" s="84"/>
      <c r="BC1330" s="84"/>
      <c r="BD1330" s="84"/>
      <c r="BE1330" s="84"/>
      <c r="BF1330" s="84"/>
      <c r="BG1330" s="84"/>
      <c r="BH1330" s="84"/>
      <c r="BI1330" s="84"/>
      <c r="BJ1330" s="84"/>
      <c r="BK1330" s="84"/>
      <c r="BL1330" s="84"/>
      <c r="BM1330" s="84"/>
      <c r="BN1330" s="84"/>
      <c r="BO1330" s="84"/>
      <c r="BP1330" s="84"/>
      <c r="BQ1330" s="84"/>
      <c r="BR1330" s="84"/>
      <c r="BS1330" s="84"/>
      <c r="BT1330" s="84"/>
      <c r="BU1330" s="84"/>
      <c r="BV1330" s="84"/>
      <c r="BW1330" s="84"/>
      <c r="BX1330" s="84"/>
      <c r="BY1330" s="84"/>
      <c r="BZ1330" s="84"/>
      <c r="CA1330" s="84"/>
      <c r="CB1330" s="84"/>
      <c r="CC1330" s="84"/>
      <c r="CD1330" s="84"/>
      <c r="CE1330" s="84"/>
      <c r="CF1330" s="84"/>
      <c r="CG1330" s="84"/>
      <c r="CH1330" s="84"/>
      <c r="CI1330" s="84"/>
      <c r="CJ1330" s="84"/>
      <c r="CK1330" s="84"/>
      <c r="CL1330" s="84"/>
      <c r="CM1330" s="84"/>
      <c r="CN1330" s="84"/>
      <c r="CO1330" s="84"/>
      <c r="CP1330" s="84"/>
      <c r="CQ1330" s="84"/>
      <c r="CR1330" s="84"/>
      <c r="CS1330" s="84"/>
      <c r="CT1330" s="84"/>
      <c r="CU1330" s="84"/>
      <c r="CV1330" s="84"/>
      <c r="CW1330" s="84"/>
      <c r="CX1330" s="84"/>
      <c r="CY1330" s="84"/>
      <c r="CZ1330" s="84"/>
      <c r="DA1330" s="84"/>
      <c r="DB1330" s="84"/>
      <c r="DC1330" s="84"/>
      <c r="DD1330" s="84"/>
      <c r="DE1330" s="84"/>
      <c r="DF1330" s="84"/>
      <c r="DG1330" s="84"/>
      <c r="DH1330" s="84"/>
      <c r="DI1330" s="84"/>
      <c r="DJ1330" s="84"/>
      <c r="DK1330" s="84"/>
      <c r="DL1330" s="84"/>
      <c r="DM1330" s="84"/>
      <c r="DN1330" s="84"/>
      <c r="DO1330" s="84"/>
      <c r="DP1330" s="84"/>
      <c r="DQ1330" s="84"/>
      <c r="DR1330" s="84"/>
      <c r="DS1330" s="84"/>
      <c r="DT1330" s="84"/>
      <c r="DU1330" s="84"/>
      <c r="DV1330" s="84"/>
      <c r="DW1330" s="84"/>
      <c r="DX1330" s="84"/>
      <c r="DY1330" s="84"/>
      <c r="DZ1330" s="84"/>
      <c r="EA1330" s="84"/>
      <c r="EB1330" s="84"/>
      <c r="EC1330" s="84"/>
      <c r="ED1330" s="84"/>
      <c r="EE1330" s="84"/>
      <c r="EF1330" s="84"/>
      <c r="EG1330" s="84"/>
      <c r="EH1330" s="84"/>
      <c r="EI1330" s="84"/>
      <c r="EJ1330" s="84"/>
      <c r="EK1330" s="84"/>
      <c r="EL1330" s="84"/>
      <c r="EM1330" s="84"/>
      <c r="EN1330" s="84"/>
      <c r="EO1330" s="84"/>
      <c r="EP1330" s="84"/>
      <c r="EQ1330" s="84"/>
      <c r="ER1330" s="84"/>
      <c r="ES1330" s="84"/>
      <c r="ET1330" s="84"/>
      <c r="EU1330" s="84"/>
      <c r="EV1330" s="84"/>
      <c r="EW1330" s="84"/>
      <c r="EX1330" s="84"/>
      <c r="EY1330" s="84"/>
      <c r="EZ1330" s="84"/>
      <c r="FA1330" s="84"/>
      <c r="FB1330" s="84"/>
      <c r="FC1330" s="84"/>
      <c r="FD1330" s="84"/>
      <c r="FE1330" s="84"/>
      <c r="FF1330" s="84"/>
      <c r="FG1330" s="84"/>
      <c r="FH1330" s="84"/>
      <c r="FI1330" s="84"/>
      <c r="FJ1330" s="84"/>
      <c r="FK1330" s="84"/>
      <c r="FL1330" s="84"/>
      <c r="FM1330" s="84"/>
      <c r="FN1330" s="84"/>
      <c r="FO1330" s="84"/>
      <c r="FP1330" s="84"/>
      <c r="FQ1330" s="84"/>
      <c r="FR1330" s="84"/>
      <c r="FS1330" s="84"/>
      <c r="FT1330" s="84"/>
      <c r="FU1330" s="84"/>
      <c r="FV1330" s="84"/>
      <c r="FW1330" s="84"/>
      <c r="FX1330" s="84"/>
      <c r="FY1330" s="84"/>
      <c r="FZ1330" s="84"/>
      <c r="GA1330" s="84"/>
      <c r="GB1330" s="84"/>
      <c r="GC1330" s="84"/>
      <c r="GD1330" s="84"/>
      <c r="GE1330" s="84"/>
      <c r="GF1330" s="84"/>
      <c r="GG1330" s="84"/>
      <c r="GH1330" s="84"/>
      <c r="GI1330" s="84"/>
      <c r="GJ1330" s="84"/>
      <c r="GK1330" s="84"/>
      <c r="GL1330" s="84"/>
      <c r="GM1330" s="84"/>
      <c r="GN1330" s="84"/>
      <c r="GO1330" s="84"/>
      <c r="GP1330" s="84"/>
      <c r="GQ1330" s="84"/>
      <c r="GR1330" s="84"/>
      <c r="GS1330" s="84"/>
      <c r="GT1330" s="84"/>
      <c r="GU1330" s="84"/>
      <c r="GV1330" s="84"/>
      <c r="GW1330" s="84"/>
      <c r="GX1330" s="84"/>
      <c r="GY1330" s="84"/>
    </row>
    <row r="1331" spans="1:207" s="14" customFormat="1" ht="30" customHeight="1" x14ac:dyDescent="0.25">
      <c r="A1331" s="199">
        <v>1045</v>
      </c>
      <c r="B1331" s="222" t="s">
        <v>1469</v>
      </c>
      <c r="C1331" s="203">
        <v>2005</v>
      </c>
      <c r="D1331" s="203" t="s">
        <v>141</v>
      </c>
      <c r="E1331" s="203" t="s">
        <v>157</v>
      </c>
      <c r="F1331" s="206">
        <v>6</v>
      </c>
      <c r="G1331" s="206">
        <v>7</v>
      </c>
      <c r="H1331" s="238">
        <v>11175.5</v>
      </c>
      <c r="I1331" s="243">
        <v>0</v>
      </c>
      <c r="J1331" s="238">
        <v>11175.5</v>
      </c>
      <c r="K1331" s="41">
        <f>SUBTOTAL(9,L1331:O1331)</f>
        <v>1291871.76</v>
      </c>
      <c r="L1331" s="41">
        <v>0</v>
      </c>
      <c r="M1331" s="41">
        <v>0</v>
      </c>
      <c r="N1331" s="41">
        <v>0</v>
      </c>
      <c r="O1331" s="187">
        <f>'[2]Прод. прилож (2)'!$D$1605</f>
        <v>1291871.76</v>
      </c>
      <c r="P1331" s="41">
        <f>K1331/H1331</f>
        <v>115.59856471746231</v>
      </c>
      <c r="Q1331" s="41">
        <v>9673</v>
      </c>
      <c r="R1331" s="277" t="s">
        <v>35</v>
      </c>
      <c r="S1331" s="133"/>
      <c r="T1331" s="81"/>
      <c r="U1331" s="81"/>
      <c r="V1331" s="82"/>
      <c r="W1331" s="82"/>
      <c r="X1331" s="82"/>
      <c r="Y1331" s="82"/>
      <c r="Z1331" s="82"/>
      <c r="AA1331" s="82"/>
      <c r="AB1331" s="82"/>
      <c r="AC1331" s="82"/>
      <c r="AD1331" s="82"/>
      <c r="AE1331" s="82"/>
      <c r="AF1331" s="82"/>
      <c r="AG1331" s="82"/>
      <c r="AH1331" s="82"/>
      <c r="AI1331" s="82"/>
      <c r="AJ1331" s="82"/>
      <c r="AK1331" s="82"/>
      <c r="AL1331" s="82"/>
      <c r="AM1331" s="82"/>
      <c r="AN1331" s="82"/>
      <c r="AO1331" s="82"/>
      <c r="AP1331" s="82"/>
      <c r="AQ1331" s="82"/>
      <c r="AR1331" s="82"/>
      <c r="AS1331" s="82"/>
      <c r="AT1331" s="82"/>
      <c r="AU1331" s="82"/>
      <c r="AV1331" s="82"/>
      <c r="AW1331" s="82"/>
      <c r="AX1331" s="82"/>
      <c r="AY1331" s="82"/>
      <c r="AZ1331" s="82"/>
      <c r="BA1331" s="82"/>
      <c r="BB1331" s="82"/>
      <c r="BC1331" s="82"/>
      <c r="BD1331" s="82"/>
      <c r="BE1331" s="82"/>
      <c r="BF1331" s="82"/>
      <c r="BG1331" s="82"/>
      <c r="BH1331" s="82"/>
      <c r="BI1331" s="82"/>
      <c r="BJ1331" s="82"/>
      <c r="BK1331" s="82"/>
      <c r="BL1331" s="82"/>
      <c r="BM1331" s="82"/>
      <c r="BN1331" s="82"/>
      <c r="BO1331" s="82"/>
      <c r="BP1331" s="82"/>
      <c r="BQ1331" s="82"/>
      <c r="BR1331" s="82"/>
      <c r="BS1331" s="82"/>
      <c r="BT1331" s="82"/>
      <c r="BU1331" s="82"/>
      <c r="BV1331" s="82"/>
      <c r="BW1331" s="82"/>
      <c r="BX1331" s="82"/>
      <c r="BY1331" s="82"/>
      <c r="BZ1331" s="82"/>
      <c r="CA1331" s="82"/>
      <c r="CB1331" s="82"/>
      <c r="CC1331" s="82"/>
      <c r="CD1331" s="82"/>
      <c r="CE1331" s="82"/>
      <c r="CF1331" s="82"/>
      <c r="CG1331" s="82"/>
      <c r="CH1331" s="82"/>
      <c r="CI1331" s="82"/>
      <c r="CJ1331" s="82"/>
      <c r="CK1331" s="82"/>
      <c r="CL1331" s="82"/>
      <c r="CM1331" s="82"/>
      <c r="CN1331" s="82"/>
      <c r="CO1331" s="82"/>
      <c r="CP1331" s="82"/>
      <c r="CQ1331" s="82"/>
      <c r="CR1331" s="82"/>
      <c r="CS1331" s="82"/>
      <c r="CT1331" s="82"/>
      <c r="CU1331" s="82"/>
      <c r="CV1331" s="82"/>
      <c r="CW1331" s="82"/>
      <c r="CX1331" s="82"/>
      <c r="CY1331" s="82"/>
      <c r="CZ1331" s="82"/>
      <c r="DA1331" s="82"/>
      <c r="DB1331" s="82"/>
      <c r="DC1331" s="82"/>
      <c r="DD1331" s="82"/>
      <c r="DE1331" s="82"/>
      <c r="DF1331" s="82"/>
      <c r="DG1331" s="82"/>
      <c r="DH1331" s="82"/>
      <c r="DI1331" s="82"/>
      <c r="DJ1331" s="82"/>
      <c r="DK1331" s="82"/>
      <c r="DL1331" s="82"/>
      <c r="DM1331" s="82"/>
      <c r="DN1331" s="82"/>
      <c r="DO1331" s="82"/>
      <c r="DP1331" s="82"/>
      <c r="DQ1331" s="82"/>
      <c r="DR1331" s="82"/>
      <c r="DS1331" s="82"/>
      <c r="DT1331" s="82"/>
      <c r="DU1331" s="82"/>
      <c r="DV1331" s="82"/>
      <c r="DW1331" s="82"/>
      <c r="DX1331" s="82"/>
      <c r="DY1331" s="82"/>
      <c r="DZ1331" s="82"/>
      <c r="EA1331" s="82"/>
      <c r="EB1331" s="82"/>
      <c r="EC1331" s="82"/>
      <c r="ED1331" s="82"/>
      <c r="EE1331" s="82"/>
      <c r="EF1331" s="82"/>
      <c r="EG1331" s="82"/>
      <c r="EH1331" s="82"/>
      <c r="EI1331" s="82"/>
      <c r="EJ1331" s="82"/>
      <c r="EK1331" s="82"/>
      <c r="EL1331" s="82"/>
      <c r="EM1331" s="82"/>
      <c r="EN1331" s="82"/>
      <c r="EO1331" s="82"/>
      <c r="EP1331" s="82"/>
      <c r="EQ1331" s="82"/>
      <c r="ER1331" s="82"/>
      <c r="ES1331" s="82"/>
      <c r="ET1331" s="82"/>
      <c r="EU1331" s="82"/>
      <c r="EV1331" s="82"/>
      <c r="EW1331" s="82"/>
      <c r="EX1331" s="82"/>
      <c r="EY1331" s="82"/>
      <c r="EZ1331" s="82"/>
      <c r="FA1331" s="82"/>
      <c r="FB1331" s="82"/>
      <c r="FC1331" s="82"/>
      <c r="FD1331" s="82"/>
      <c r="FE1331" s="82"/>
      <c r="FF1331" s="82"/>
      <c r="FG1331" s="82"/>
      <c r="FH1331" s="82"/>
      <c r="FI1331" s="82"/>
      <c r="FJ1331" s="82"/>
      <c r="FK1331" s="82"/>
      <c r="FL1331" s="82"/>
      <c r="FM1331" s="82"/>
      <c r="FN1331" s="82"/>
      <c r="FO1331" s="82"/>
      <c r="FP1331" s="82"/>
      <c r="FQ1331" s="82"/>
      <c r="FR1331" s="82"/>
      <c r="FS1331" s="82"/>
      <c r="FT1331" s="82"/>
      <c r="FU1331" s="82"/>
      <c r="FV1331" s="82"/>
      <c r="FW1331" s="82"/>
      <c r="FX1331" s="82"/>
      <c r="FY1331" s="82"/>
      <c r="FZ1331" s="82"/>
      <c r="GA1331" s="82"/>
      <c r="GB1331" s="82"/>
      <c r="GC1331" s="82"/>
      <c r="GD1331" s="82"/>
      <c r="GE1331" s="82"/>
      <c r="GF1331" s="82"/>
      <c r="GG1331" s="82"/>
      <c r="GH1331" s="82"/>
      <c r="GI1331" s="82"/>
      <c r="GJ1331" s="82"/>
      <c r="GK1331" s="82"/>
      <c r="GL1331" s="82"/>
      <c r="GM1331" s="82"/>
      <c r="GN1331" s="82"/>
      <c r="GO1331" s="82"/>
      <c r="GP1331" s="82"/>
      <c r="GQ1331" s="82"/>
      <c r="GR1331" s="82"/>
      <c r="GS1331" s="82"/>
      <c r="GT1331" s="82"/>
      <c r="GU1331" s="82"/>
      <c r="GV1331" s="82"/>
      <c r="GW1331" s="82"/>
      <c r="GX1331" s="82"/>
      <c r="GY1331" s="82"/>
    </row>
    <row r="1332" spans="1:207" s="14" customFormat="1" ht="30" customHeight="1" x14ac:dyDescent="0.25">
      <c r="A1332" s="228">
        <v>1046</v>
      </c>
      <c r="B1332" s="79" t="s">
        <v>584</v>
      </c>
      <c r="C1332" s="47">
        <v>1966</v>
      </c>
      <c r="D1332" s="229" t="s">
        <v>141</v>
      </c>
      <c r="E1332" s="47" t="s">
        <v>16</v>
      </c>
      <c r="F1332" s="184">
        <v>5</v>
      </c>
      <c r="G1332" s="184">
        <v>2</v>
      </c>
      <c r="H1332" s="39">
        <v>2546.91</v>
      </c>
      <c r="I1332" s="39">
        <v>62.3</v>
      </c>
      <c r="J1332" s="39">
        <v>1462.61</v>
      </c>
      <c r="K1332" s="231">
        <f t="shared" si="335"/>
        <v>46370.7</v>
      </c>
      <c r="L1332" s="187">
        <v>0</v>
      </c>
      <c r="M1332" s="187">
        <v>0</v>
      </c>
      <c r="N1332" s="187">
        <v>0</v>
      </c>
      <c r="O1332" s="39">
        <f>'[2]Прод. прилож (2)'!$D$1603</f>
        <v>46370.7</v>
      </c>
      <c r="P1332" s="187">
        <f>K1332/H1332</f>
        <v>18.206650411675323</v>
      </c>
      <c r="Q1332" s="41">
        <v>9673</v>
      </c>
      <c r="R1332" s="57" t="s">
        <v>35</v>
      </c>
      <c r="S1332" s="17"/>
      <c r="T1332" s="17"/>
    </row>
    <row r="1333" spans="1:207" s="14" customFormat="1" ht="30" customHeight="1" x14ac:dyDescent="0.25">
      <c r="A1333" s="329">
        <v>1047</v>
      </c>
      <c r="B1333" s="331" t="s">
        <v>585</v>
      </c>
      <c r="C1333" s="357">
        <v>1963</v>
      </c>
      <c r="D1333" s="315" t="s">
        <v>141</v>
      </c>
      <c r="E1333" s="357" t="s">
        <v>16</v>
      </c>
      <c r="F1333" s="317">
        <v>5</v>
      </c>
      <c r="G1333" s="317">
        <v>2</v>
      </c>
      <c r="H1333" s="319">
        <v>2342.92</v>
      </c>
      <c r="I1333" s="311">
        <v>0</v>
      </c>
      <c r="J1333" s="319">
        <v>1411.22</v>
      </c>
      <c r="K1333" s="231">
        <f t="shared" si="335"/>
        <v>54559.55</v>
      </c>
      <c r="L1333" s="187">
        <v>0</v>
      </c>
      <c r="M1333" s="187">
        <v>0</v>
      </c>
      <c r="N1333" s="187">
        <v>0</v>
      </c>
      <c r="O1333" s="39">
        <f>'[1]Прод. прилож (2)'!$D$973</f>
        <v>54559.55</v>
      </c>
      <c r="P1333" s="187">
        <f>K1333/H1333</f>
        <v>23.286988032028411</v>
      </c>
      <c r="Q1333" s="41">
        <v>9673</v>
      </c>
      <c r="R1333" s="57" t="s">
        <v>34</v>
      </c>
    </row>
    <row r="1334" spans="1:207" s="14" customFormat="1" ht="30" customHeight="1" x14ac:dyDescent="0.25">
      <c r="A1334" s="330"/>
      <c r="B1334" s="332"/>
      <c r="C1334" s="358"/>
      <c r="D1334" s="316"/>
      <c r="E1334" s="358"/>
      <c r="F1334" s="318"/>
      <c r="G1334" s="318"/>
      <c r="H1334" s="320"/>
      <c r="I1334" s="312"/>
      <c r="J1334" s="320"/>
      <c r="K1334" s="231">
        <f t="shared" si="335"/>
        <v>5787099.0099999998</v>
      </c>
      <c r="L1334" s="217">
        <v>0</v>
      </c>
      <c r="M1334" s="217">
        <v>0</v>
      </c>
      <c r="N1334" s="217">
        <v>0</v>
      </c>
      <c r="O1334" s="39">
        <f>'[2]Прод. прилож (2)'!$D$1606</f>
        <v>5787099.0099999998</v>
      </c>
      <c r="P1334" s="187">
        <f>K1334/H1333</f>
        <v>2470.0369666911374</v>
      </c>
      <c r="Q1334" s="41">
        <v>9673</v>
      </c>
      <c r="R1334" s="57" t="s">
        <v>35</v>
      </c>
    </row>
    <row r="1335" spans="1:207" s="14" customFormat="1" ht="30" customHeight="1" x14ac:dyDescent="0.25">
      <c r="A1335" s="313">
        <v>1048</v>
      </c>
      <c r="B1335" s="327" t="s">
        <v>586</v>
      </c>
      <c r="C1335" s="357">
        <v>1961</v>
      </c>
      <c r="D1335" s="315" t="s">
        <v>141</v>
      </c>
      <c r="E1335" s="357" t="s">
        <v>16</v>
      </c>
      <c r="F1335" s="317">
        <v>5</v>
      </c>
      <c r="G1335" s="317">
        <v>2</v>
      </c>
      <c r="H1335" s="319">
        <v>2465.2399999999998</v>
      </c>
      <c r="I1335" s="311">
        <v>0</v>
      </c>
      <c r="J1335" s="311">
        <v>1437.84</v>
      </c>
      <c r="K1335" s="231">
        <f t="shared" ref="K1335" si="363">SUM(L1335:O1335)</f>
        <v>14193783.26</v>
      </c>
      <c r="L1335" s="187">
        <v>0</v>
      </c>
      <c r="M1335" s="187">
        <v>0</v>
      </c>
      <c r="N1335" s="187">
        <v>0</v>
      </c>
      <c r="O1335" s="39">
        <f>'[1]Прод. прилож (2)'!$D$339</f>
        <v>14193783.26</v>
      </c>
      <c r="P1335" s="187">
        <f>K1335/H1335</f>
        <v>5757.5665087374864</v>
      </c>
      <c r="Q1335" s="41">
        <v>9673</v>
      </c>
      <c r="R1335" s="57" t="s">
        <v>33</v>
      </c>
      <c r="S1335" s="126"/>
    </row>
    <row r="1336" spans="1:207" s="14" customFormat="1" ht="30" customHeight="1" x14ac:dyDescent="0.25">
      <c r="A1336" s="356"/>
      <c r="B1336" s="328"/>
      <c r="C1336" s="358"/>
      <c r="D1336" s="316"/>
      <c r="E1336" s="358"/>
      <c r="F1336" s="318"/>
      <c r="G1336" s="318"/>
      <c r="H1336" s="320"/>
      <c r="I1336" s="312"/>
      <c r="J1336" s="312"/>
      <c r="K1336" s="231">
        <f t="shared" si="335"/>
        <v>432291.47</v>
      </c>
      <c r="L1336" s="187">
        <v>0</v>
      </c>
      <c r="M1336" s="187">
        <v>0</v>
      </c>
      <c r="N1336" s="187">
        <v>0</v>
      </c>
      <c r="O1336" s="39">
        <f>'[1]Прод. прилож (2)'!$D$974</f>
        <v>432291.47</v>
      </c>
      <c r="P1336" s="187">
        <f>K1336/H1335</f>
        <v>175.35472002725902</v>
      </c>
      <c r="Q1336" s="41">
        <v>9673</v>
      </c>
      <c r="R1336" s="57" t="s">
        <v>34</v>
      </c>
    </row>
    <row r="1337" spans="1:207" s="14" customFormat="1" ht="30" customHeight="1" x14ac:dyDescent="0.25">
      <c r="A1337" s="313">
        <v>1049</v>
      </c>
      <c r="B1337" s="327" t="s">
        <v>921</v>
      </c>
      <c r="C1337" s="313">
        <v>1929</v>
      </c>
      <c r="D1337" s="315" t="s">
        <v>141</v>
      </c>
      <c r="E1337" s="315" t="s">
        <v>16</v>
      </c>
      <c r="F1337" s="343">
        <v>4</v>
      </c>
      <c r="G1337" s="343">
        <v>5</v>
      </c>
      <c r="H1337" s="319">
        <v>3645.2</v>
      </c>
      <c r="I1337" s="335">
        <v>1337.6</v>
      </c>
      <c r="J1337" s="319">
        <v>1978.6</v>
      </c>
      <c r="K1337" s="41">
        <f t="shared" ref="K1337" si="364">SUM(L1337:O1337)</f>
        <v>11330041.359999999</v>
      </c>
      <c r="L1337" s="41">
        <v>0</v>
      </c>
      <c r="M1337" s="41">
        <v>0</v>
      </c>
      <c r="N1337" s="41">
        <v>0</v>
      </c>
      <c r="O1337" s="187">
        <f>'[1]Прод. прилож (2)'!$D$340</f>
        <v>11330041.359999999</v>
      </c>
      <c r="P1337" s="41">
        <f>K1337/H1337</f>
        <v>3108.2084275211237</v>
      </c>
      <c r="Q1337" s="231">
        <v>9673</v>
      </c>
      <c r="R1337" s="277" t="s">
        <v>33</v>
      </c>
      <c r="S1337" s="133"/>
      <c r="T1337" s="81"/>
      <c r="U1337" s="81"/>
      <c r="V1337" s="82"/>
      <c r="W1337" s="82"/>
      <c r="X1337" s="82"/>
      <c r="Y1337" s="82"/>
      <c r="Z1337" s="82"/>
      <c r="AA1337" s="82"/>
      <c r="AB1337" s="82"/>
      <c r="AC1337" s="82"/>
      <c r="AD1337" s="82"/>
      <c r="AE1337" s="82"/>
      <c r="AF1337" s="82"/>
      <c r="AG1337" s="82"/>
      <c r="AH1337" s="82"/>
      <c r="AI1337" s="82"/>
      <c r="AJ1337" s="82"/>
      <c r="AK1337" s="82"/>
      <c r="AL1337" s="82"/>
      <c r="AM1337" s="82"/>
      <c r="AN1337" s="82"/>
      <c r="AO1337" s="82"/>
      <c r="AP1337" s="82"/>
      <c r="AQ1337" s="82"/>
      <c r="AR1337" s="82"/>
      <c r="AS1337" s="82"/>
      <c r="AT1337" s="82"/>
      <c r="AU1337" s="82"/>
      <c r="AV1337" s="82"/>
      <c r="AW1337" s="82"/>
      <c r="AX1337" s="82"/>
      <c r="AY1337" s="82"/>
      <c r="AZ1337" s="82"/>
      <c r="BA1337" s="82"/>
      <c r="BB1337" s="82"/>
      <c r="BC1337" s="82"/>
      <c r="BD1337" s="82"/>
      <c r="BE1337" s="82"/>
      <c r="BF1337" s="82"/>
      <c r="BG1337" s="82"/>
      <c r="BH1337" s="82"/>
      <c r="BI1337" s="82"/>
      <c r="BJ1337" s="82"/>
      <c r="BK1337" s="82"/>
      <c r="BL1337" s="82"/>
      <c r="BM1337" s="82"/>
      <c r="BN1337" s="82"/>
      <c r="BO1337" s="82"/>
      <c r="BP1337" s="82"/>
      <c r="BQ1337" s="82"/>
      <c r="BR1337" s="82"/>
      <c r="BS1337" s="82"/>
      <c r="BT1337" s="82"/>
      <c r="BU1337" s="82"/>
      <c r="BV1337" s="82"/>
      <c r="BW1337" s="82"/>
      <c r="BX1337" s="82"/>
      <c r="BY1337" s="82"/>
      <c r="BZ1337" s="82"/>
      <c r="CA1337" s="82"/>
      <c r="CB1337" s="82"/>
      <c r="CC1337" s="82"/>
      <c r="CD1337" s="82"/>
      <c r="CE1337" s="82"/>
      <c r="CF1337" s="82"/>
      <c r="CG1337" s="82"/>
      <c r="CH1337" s="82"/>
      <c r="CI1337" s="82"/>
      <c r="CJ1337" s="82"/>
      <c r="CK1337" s="82"/>
      <c r="CL1337" s="82"/>
      <c r="CM1337" s="82"/>
      <c r="CN1337" s="82"/>
      <c r="CO1337" s="82"/>
      <c r="CP1337" s="82"/>
      <c r="CQ1337" s="82"/>
      <c r="CR1337" s="82"/>
      <c r="CS1337" s="82"/>
      <c r="CT1337" s="82"/>
      <c r="CU1337" s="82"/>
      <c r="CV1337" s="82"/>
      <c r="CW1337" s="82"/>
      <c r="CX1337" s="82"/>
      <c r="CY1337" s="82"/>
      <c r="CZ1337" s="82"/>
      <c r="DA1337" s="82"/>
      <c r="DB1337" s="82"/>
      <c r="DC1337" s="82"/>
      <c r="DD1337" s="82"/>
      <c r="DE1337" s="82"/>
      <c r="DF1337" s="82"/>
      <c r="DG1337" s="82"/>
      <c r="DH1337" s="82"/>
      <c r="DI1337" s="82"/>
      <c r="DJ1337" s="82"/>
      <c r="DK1337" s="82"/>
      <c r="DL1337" s="82"/>
      <c r="DM1337" s="82"/>
      <c r="DN1337" s="82"/>
      <c r="DO1337" s="82"/>
      <c r="DP1337" s="82"/>
      <c r="DQ1337" s="82"/>
      <c r="DR1337" s="82"/>
      <c r="DS1337" s="82"/>
      <c r="DT1337" s="82"/>
      <c r="DU1337" s="82"/>
      <c r="DV1337" s="82"/>
      <c r="DW1337" s="82"/>
      <c r="DX1337" s="82"/>
      <c r="DY1337" s="82"/>
      <c r="DZ1337" s="82"/>
      <c r="EA1337" s="82"/>
      <c r="EB1337" s="82"/>
      <c r="EC1337" s="82"/>
      <c r="ED1337" s="82"/>
      <c r="EE1337" s="82"/>
      <c r="EF1337" s="82"/>
      <c r="EG1337" s="82"/>
      <c r="EH1337" s="82"/>
      <c r="EI1337" s="82"/>
      <c r="EJ1337" s="82"/>
      <c r="EK1337" s="82"/>
      <c r="EL1337" s="82"/>
      <c r="EM1337" s="82"/>
      <c r="EN1337" s="82"/>
      <c r="EO1337" s="82"/>
      <c r="EP1337" s="82"/>
      <c r="EQ1337" s="82"/>
      <c r="ER1337" s="82"/>
      <c r="ES1337" s="82"/>
      <c r="ET1337" s="82"/>
      <c r="EU1337" s="82"/>
      <c r="EV1337" s="82"/>
      <c r="EW1337" s="82"/>
      <c r="EX1337" s="82"/>
      <c r="EY1337" s="82"/>
      <c r="EZ1337" s="82"/>
      <c r="FA1337" s="82"/>
      <c r="FB1337" s="82"/>
      <c r="FC1337" s="82"/>
      <c r="FD1337" s="82"/>
      <c r="FE1337" s="82"/>
      <c r="FF1337" s="82"/>
      <c r="FG1337" s="82"/>
      <c r="FH1337" s="82"/>
      <c r="FI1337" s="82"/>
      <c r="FJ1337" s="82"/>
      <c r="FK1337" s="82"/>
      <c r="FL1337" s="82"/>
      <c r="FM1337" s="82"/>
      <c r="FN1337" s="82"/>
      <c r="FO1337" s="82"/>
      <c r="FP1337" s="82"/>
      <c r="FQ1337" s="82"/>
      <c r="FR1337" s="82"/>
      <c r="FS1337" s="82"/>
      <c r="FT1337" s="82"/>
      <c r="FU1337" s="82"/>
      <c r="FV1337" s="82"/>
      <c r="FW1337" s="82"/>
      <c r="FX1337" s="82"/>
      <c r="FY1337" s="82"/>
      <c r="FZ1337" s="82"/>
      <c r="GA1337" s="82"/>
      <c r="GB1337" s="82"/>
      <c r="GC1337" s="82"/>
      <c r="GD1337" s="82"/>
      <c r="GE1337" s="82"/>
      <c r="GF1337" s="82"/>
      <c r="GG1337" s="82"/>
      <c r="GH1337" s="82"/>
      <c r="GI1337" s="82"/>
      <c r="GJ1337" s="82"/>
      <c r="GK1337" s="82"/>
      <c r="GL1337" s="82"/>
      <c r="GM1337" s="82"/>
      <c r="GN1337" s="82"/>
      <c r="GO1337" s="82"/>
      <c r="GP1337" s="82"/>
      <c r="GQ1337" s="82"/>
      <c r="GR1337" s="82"/>
      <c r="GS1337" s="82"/>
      <c r="GT1337" s="82"/>
      <c r="GU1337" s="82"/>
      <c r="GV1337" s="82"/>
      <c r="GW1337" s="82"/>
      <c r="GX1337" s="82"/>
      <c r="GY1337" s="82"/>
    </row>
    <row r="1338" spans="1:207" s="14" customFormat="1" ht="30" customHeight="1" x14ac:dyDescent="0.25">
      <c r="A1338" s="356"/>
      <c r="B1338" s="328"/>
      <c r="C1338" s="314"/>
      <c r="D1338" s="316"/>
      <c r="E1338" s="316"/>
      <c r="F1338" s="344"/>
      <c r="G1338" s="344"/>
      <c r="H1338" s="320"/>
      <c r="I1338" s="334"/>
      <c r="J1338" s="320"/>
      <c r="K1338" s="41">
        <f t="shared" si="335"/>
        <v>8819496.8000000007</v>
      </c>
      <c r="L1338" s="41">
        <v>0</v>
      </c>
      <c r="M1338" s="41">
        <v>0</v>
      </c>
      <c r="N1338" s="41">
        <v>0</v>
      </c>
      <c r="O1338" s="187">
        <f>'[2]Прод. прилож (2)'!$D$1607</f>
        <v>8819496.8000000007</v>
      </c>
      <c r="P1338" s="41">
        <f>K1338/H1337</f>
        <v>2419.482278064304</v>
      </c>
      <c r="Q1338" s="231">
        <v>9673</v>
      </c>
      <c r="R1338" s="277" t="s">
        <v>35</v>
      </c>
      <c r="S1338" s="81"/>
      <c r="T1338" s="81"/>
      <c r="U1338" s="81"/>
      <c r="V1338" s="82"/>
      <c r="W1338" s="82"/>
      <c r="X1338" s="82"/>
      <c r="Y1338" s="82"/>
      <c r="Z1338" s="82"/>
      <c r="AA1338" s="82"/>
      <c r="AB1338" s="82"/>
      <c r="AC1338" s="82"/>
      <c r="AD1338" s="82"/>
      <c r="AE1338" s="82"/>
      <c r="AF1338" s="82"/>
      <c r="AG1338" s="82"/>
      <c r="AH1338" s="82"/>
      <c r="AI1338" s="82"/>
      <c r="AJ1338" s="82"/>
      <c r="AK1338" s="82"/>
      <c r="AL1338" s="82"/>
      <c r="AM1338" s="82"/>
      <c r="AN1338" s="82"/>
      <c r="AO1338" s="82"/>
      <c r="AP1338" s="82"/>
      <c r="AQ1338" s="82"/>
      <c r="AR1338" s="82"/>
      <c r="AS1338" s="82"/>
      <c r="AT1338" s="82"/>
      <c r="AU1338" s="82"/>
      <c r="AV1338" s="82"/>
      <c r="AW1338" s="82"/>
      <c r="AX1338" s="82"/>
      <c r="AY1338" s="82"/>
      <c r="AZ1338" s="82"/>
      <c r="BA1338" s="82"/>
      <c r="BB1338" s="82"/>
      <c r="BC1338" s="82"/>
      <c r="BD1338" s="82"/>
      <c r="BE1338" s="82"/>
      <c r="BF1338" s="82"/>
      <c r="BG1338" s="82"/>
      <c r="BH1338" s="82"/>
      <c r="BI1338" s="82"/>
      <c r="BJ1338" s="82"/>
      <c r="BK1338" s="82"/>
      <c r="BL1338" s="82"/>
      <c r="BM1338" s="82"/>
      <c r="BN1338" s="82"/>
      <c r="BO1338" s="82"/>
      <c r="BP1338" s="82"/>
      <c r="BQ1338" s="82"/>
      <c r="BR1338" s="82"/>
      <c r="BS1338" s="82"/>
      <c r="BT1338" s="82"/>
      <c r="BU1338" s="82"/>
      <c r="BV1338" s="82"/>
      <c r="BW1338" s="82"/>
      <c r="BX1338" s="82"/>
      <c r="BY1338" s="82"/>
      <c r="BZ1338" s="82"/>
      <c r="CA1338" s="82"/>
      <c r="CB1338" s="82"/>
      <c r="CC1338" s="82"/>
      <c r="CD1338" s="82"/>
      <c r="CE1338" s="82"/>
      <c r="CF1338" s="82"/>
      <c r="CG1338" s="82"/>
      <c r="CH1338" s="82"/>
      <c r="CI1338" s="82"/>
      <c r="CJ1338" s="82"/>
      <c r="CK1338" s="82"/>
      <c r="CL1338" s="82"/>
      <c r="CM1338" s="82"/>
      <c r="CN1338" s="82"/>
      <c r="CO1338" s="82"/>
      <c r="CP1338" s="82"/>
      <c r="CQ1338" s="82"/>
      <c r="CR1338" s="82"/>
      <c r="CS1338" s="82"/>
      <c r="CT1338" s="82"/>
      <c r="CU1338" s="82"/>
      <c r="CV1338" s="82"/>
      <c r="CW1338" s="82"/>
      <c r="CX1338" s="82"/>
      <c r="CY1338" s="82"/>
      <c r="CZ1338" s="82"/>
      <c r="DA1338" s="82"/>
      <c r="DB1338" s="82"/>
      <c r="DC1338" s="82"/>
      <c r="DD1338" s="82"/>
      <c r="DE1338" s="82"/>
      <c r="DF1338" s="82"/>
      <c r="DG1338" s="82"/>
      <c r="DH1338" s="82"/>
      <c r="DI1338" s="82"/>
      <c r="DJ1338" s="82"/>
      <c r="DK1338" s="82"/>
      <c r="DL1338" s="82"/>
      <c r="DM1338" s="82"/>
      <c r="DN1338" s="82"/>
      <c r="DO1338" s="82"/>
      <c r="DP1338" s="82"/>
      <c r="DQ1338" s="82"/>
      <c r="DR1338" s="82"/>
      <c r="DS1338" s="82"/>
      <c r="DT1338" s="82"/>
      <c r="DU1338" s="82"/>
      <c r="DV1338" s="82"/>
      <c r="DW1338" s="82"/>
      <c r="DX1338" s="82"/>
      <c r="DY1338" s="82"/>
      <c r="DZ1338" s="82"/>
      <c r="EA1338" s="82"/>
      <c r="EB1338" s="82"/>
      <c r="EC1338" s="82"/>
      <c r="ED1338" s="82"/>
      <c r="EE1338" s="82"/>
      <c r="EF1338" s="82"/>
      <c r="EG1338" s="82"/>
      <c r="EH1338" s="82"/>
      <c r="EI1338" s="82"/>
      <c r="EJ1338" s="82"/>
      <c r="EK1338" s="82"/>
      <c r="EL1338" s="82"/>
      <c r="EM1338" s="82"/>
      <c r="EN1338" s="82"/>
      <c r="EO1338" s="82"/>
      <c r="EP1338" s="82"/>
      <c r="EQ1338" s="82"/>
      <c r="ER1338" s="82"/>
      <c r="ES1338" s="82"/>
      <c r="ET1338" s="82"/>
      <c r="EU1338" s="82"/>
      <c r="EV1338" s="82"/>
      <c r="EW1338" s="82"/>
      <c r="EX1338" s="82"/>
      <c r="EY1338" s="82"/>
      <c r="EZ1338" s="82"/>
      <c r="FA1338" s="82"/>
      <c r="FB1338" s="82"/>
      <c r="FC1338" s="82"/>
      <c r="FD1338" s="82"/>
      <c r="FE1338" s="82"/>
      <c r="FF1338" s="82"/>
      <c r="FG1338" s="82"/>
      <c r="FH1338" s="82"/>
      <c r="FI1338" s="82"/>
      <c r="FJ1338" s="82"/>
      <c r="FK1338" s="82"/>
      <c r="FL1338" s="82"/>
      <c r="FM1338" s="82"/>
      <c r="FN1338" s="82"/>
      <c r="FO1338" s="82"/>
      <c r="FP1338" s="82"/>
      <c r="FQ1338" s="82"/>
      <c r="FR1338" s="82"/>
      <c r="FS1338" s="82"/>
      <c r="FT1338" s="82"/>
      <c r="FU1338" s="82"/>
      <c r="FV1338" s="82"/>
      <c r="FW1338" s="82"/>
      <c r="FX1338" s="82"/>
      <c r="FY1338" s="82"/>
      <c r="FZ1338" s="82"/>
      <c r="GA1338" s="82"/>
      <c r="GB1338" s="82"/>
      <c r="GC1338" s="82"/>
      <c r="GD1338" s="82"/>
      <c r="GE1338" s="82"/>
      <c r="GF1338" s="82"/>
      <c r="GG1338" s="82"/>
      <c r="GH1338" s="82"/>
      <c r="GI1338" s="82"/>
      <c r="GJ1338" s="82"/>
      <c r="GK1338" s="82"/>
      <c r="GL1338" s="82"/>
      <c r="GM1338" s="82"/>
      <c r="GN1338" s="82"/>
      <c r="GO1338" s="82"/>
      <c r="GP1338" s="82"/>
      <c r="GQ1338" s="82"/>
      <c r="GR1338" s="82"/>
      <c r="GS1338" s="82"/>
      <c r="GT1338" s="82"/>
      <c r="GU1338" s="82"/>
      <c r="GV1338" s="82"/>
      <c r="GW1338" s="82"/>
      <c r="GX1338" s="82"/>
      <c r="GY1338" s="82"/>
    </row>
    <row r="1339" spans="1:207" s="15" customFormat="1" ht="30" customHeight="1" x14ac:dyDescent="0.25">
      <c r="A1339" s="313">
        <v>1050</v>
      </c>
      <c r="B1339" s="327" t="s">
        <v>991</v>
      </c>
      <c r="C1339" s="313" t="s">
        <v>974</v>
      </c>
      <c r="D1339" s="313" t="s">
        <v>141</v>
      </c>
      <c r="E1339" s="313" t="s">
        <v>16</v>
      </c>
      <c r="F1339" s="343">
        <v>4</v>
      </c>
      <c r="G1339" s="343">
        <v>4</v>
      </c>
      <c r="H1339" s="353">
        <v>2912.6</v>
      </c>
      <c r="I1339" s="335">
        <v>1000</v>
      </c>
      <c r="J1339" s="361">
        <v>1912.6</v>
      </c>
      <c r="K1339" s="41">
        <f t="shared" ref="K1339" si="365">SUM(L1339:O1339)</f>
        <v>11224548.059999999</v>
      </c>
      <c r="L1339" s="41">
        <v>0</v>
      </c>
      <c r="M1339" s="41">
        <v>0</v>
      </c>
      <c r="N1339" s="41">
        <v>0</v>
      </c>
      <c r="O1339" s="187">
        <f>'[1]Прод. прилож (2)'!$D$341</f>
        <v>11224548.059999999</v>
      </c>
      <c r="P1339" s="41">
        <f>K1339/H1339</f>
        <v>3853.7897617249191</v>
      </c>
      <c r="Q1339" s="41">
        <v>9673</v>
      </c>
      <c r="R1339" s="277" t="s">
        <v>33</v>
      </c>
      <c r="S1339" s="131"/>
      <c r="T1339" s="83"/>
      <c r="U1339" s="83"/>
      <c r="V1339" s="84"/>
      <c r="W1339" s="84"/>
      <c r="X1339" s="84"/>
      <c r="Y1339" s="84"/>
      <c r="Z1339" s="84"/>
      <c r="AA1339" s="84"/>
      <c r="AB1339" s="84"/>
      <c r="AC1339" s="84"/>
      <c r="AD1339" s="84"/>
      <c r="AE1339" s="84"/>
      <c r="AF1339" s="84"/>
      <c r="AG1339" s="84"/>
      <c r="AH1339" s="84"/>
      <c r="AI1339" s="84"/>
      <c r="AJ1339" s="84"/>
      <c r="AK1339" s="84"/>
      <c r="AL1339" s="84"/>
      <c r="AM1339" s="84"/>
      <c r="AN1339" s="84"/>
      <c r="AO1339" s="84"/>
      <c r="AP1339" s="84"/>
      <c r="AQ1339" s="84"/>
      <c r="AR1339" s="84"/>
      <c r="AS1339" s="84"/>
      <c r="AT1339" s="84"/>
      <c r="AU1339" s="84"/>
      <c r="AV1339" s="84"/>
      <c r="AW1339" s="84"/>
      <c r="AX1339" s="84"/>
      <c r="AY1339" s="84"/>
      <c r="AZ1339" s="84"/>
      <c r="BA1339" s="84"/>
      <c r="BB1339" s="84"/>
      <c r="BC1339" s="84"/>
      <c r="BD1339" s="84"/>
      <c r="BE1339" s="84"/>
      <c r="BF1339" s="84"/>
      <c r="BG1339" s="84"/>
      <c r="BH1339" s="84"/>
      <c r="BI1339" s="84"/>
      <c r="BJ1339" s="84"/>
      <c r="BK1339" s="84"/>
      <c r="BL1339" s="84"/>
      <c r="BM1339" s="84"/>
      <c r="BN1339" s="84"/>
      <c r="BO1339" s="84"/>
      <c r="BP1339" s="84"/>
      <c r="BQ1339" s="84"/>
      <c r="BR1339" s="84"/>
      <c r="BS1339" s="84"/>
      <c r="BT1339" s="84"/>
      <c r="BU1339" s="84"/>
      <c r="BV1339" s="84"/>
      <c r="BW1339" s="84"/>
      <c r="BX1339" s="84"/>
      <c r="BY1339" s="84"/>
      <c r="BZ1339" s="84"/>
      <c r="CA1339" s="84"/>
      <c r="CB1339" s="84"/>
      <c r="CC1339" s="84"/>
      <c r="CD1339" s="84"/>
      <c r="CE1339" s="84"/>
      <c r="CF1339" s="84"/>
      <c r="CG1339" s="84"/>
      <c r="CH1339" s="84"/>
      <c r="CI1339" s="84"/>
      <c r="CJ1339" s="84"/>
      <c r="CK1339" s="84"/>
      <c r="CL1339" s="84"/>
      <c r="CM1339" s="84"/>
      <c r="CN1339" s="84"/>
      <c r="CO1339" s="84"/>
      <c r="CP1339" s="84"/>
      <c r="CQ1339" s="84"/>
      <c r="CR1339" s="84"/>
      <c r="CS1339" s="84"/>
      <c r="CT1339" s="84"/>
      <c r="CU1339" s="84"/>
      <c r="CV1339" s="84"/>
      <c r="CW1339" s="84"/>
      <c r="CX1339" s="84"/>
      <c r="CY1339" s="84"/>
      <c r="CZ1339" s="84"/>
      <c r="DA1339" s="84"/>
      <c r="DB1339" s="84"/>
      <c r="DC1339" s="84"/>
      <c r="DD1339" s="84"/>
      <c r="DE1339" s="84"/>
      <c r="DF1339" s="84"/>
      <c r="DG1339" s="84"/>
      <c r="DH1339" s="84"/>
      <c r="DI1339" s="84"/>
      <c r="DJ1339" s="84"/>
      <c r="DK1339" s="84"/>
      <c r="DL1339" s="84"/>
      <c r="DM1339" s="84"/>
      <c r="DN1339" s="84"/>
      <c r="DO1339" s="84"/>
      <c r="DP1339" s="84"/>
      <c r="DQ1339" s="84"/>
      <c r="DR1339" s="84"/>
      <c r="DS1339" s="84"/>
      <c r="DT1339" s="84"/>
      <c r="DU1339" s="84"/>
      <c r="DV1339" s="84"/>
      <c r="DW1339" s="84"/>
      <c r="DX1339" s="84"/>
      <c r="DY1339" s="84"/>
      <c r="DZ1339" s="84"/>
      <c r="EA1339" s="84"/>
      <c r="EB1339" s="84"/>
      <c r="EC1339" s="84"/>
      <c r="ED1339" s="84"/>
      <c r="EE1339" s="84"/>
      <c r="EF1339" s="84"/>
      <c r="EG1339" s="84"/>
      <c r="EH1339" s="84"/>
      <c r="EI1339" s="84"/>
      <c r="EJ1339" s="84"/>
      <c r="EK1339" s="84"/>
      <c r="EL1339" s="84"/>
      <c r="EM1339" s="84"/>
      <c r="EN1339" s="84"/>
      <c r="EO1339" s="84"/>
      <c r="EP1339" s="84"/>
      <c r="EQ1339" s="84"/>
      <c r="ER1339" s="84"/>
      <c r="ES1339" s="84"/>
      <c r="ET1339" s="84"/>
      <c r="EU1339" s="84"/>
      <c r="EV1339" s="84"/>
      <c r="EW1339" s="84"/>
      <c r="EX1339" s="84"/>
      <c r="EY1339" s="84"/>
      <c r="EZ1339" s="84"/>
      <c r="FA1339" s="84"/>
      <c r="FB1339" s="84"/>
      <c r="FC1339" s="84"/>
      <c r="FD1339" s="84"/>
      <c r="FE1339" s="84"/>
      <c r="FF1339" s="84"/>
      <c r="FG1339" s="84"/>
      <c r="FH1339" s="84"/>
      <c r="FI1339" s="84"/>
      <c r="FJ1339" s="84"/>
      <c r="FK1339" s="84"/>
      <c r="FL1339" s="84"/>
      <c r="FM1339" s="84"/>
      <c r="FN1339" s="84"/>
      <c r="FO1339" s="84"/>
      <c r="FP1339" s="84"/>
      <c r="FQ1339" s="84"/>
      <c r="FR1339" s="84"/>
      <c r="FS1339" s="84"/>
      <c r="FT1339" s="84"/>
      <c r="FU1339" s="84"/>
      <c r="FV1339" s="84"/>
      <c r="FW1339" s="84"/>
      <c r="FX1339" s="84"/>
      <c r="FY1339" s="84"/>
      <c r="FZ1339" s="84"/>
      <c r="GA1339" s="84"/>
      <c r="GB1339" s="84"/>
      <c r="GC1339" s="84"/>
      <c r="GD1339" s="84"/>
      <c r="GE1339" s="84"/>
      <c r="GF1339" s="84"/>
      <c r="GG1339" s="84"/>
      <c r="GH1339" s="84"/>
      <c r="GI1339" s="84"/>
      <c r="GJ1339" s="84"/>
      <c r="GK1339" s="84"/>
      <c r="GL1339" s="84"/>
      <c r="GM1339" s="84"/>
      <c r="GN1339" s="84"/>
      <c r="GO1339" s="84"/>
      <c r="GP1339" s="84"/>
      <c r="GQ1339" s="84"/>
      <c r="GR1339" s="84"/>
      <c r="GS1339" s="84"/>
      <c r="GT1339" s="84"/>
      <c r="GU1339" s="84"/>
      <c r="GV1339" s="84"/>
      <c r="GW1339" s="84"/>
      <c r="GX1339" s="84"/>
      <c r="GY1339" s="84"/>
    </row>
    <row r="1340" spans="1:207" s="15" customFormat="1" ht="30" customHeight="1" x14ac:dyDescent="0.25">
      <c r="A1340" s="356"/>
      <c r="B1340" s="328"/>
      <c r="C1340" s="314"/>
      <c r="D1340" s="314"/>
      <c r="E1340" s="314"/>
      <c r="F1340" s="344"/>
      <c r="G1340" s="344"/>
      <c r="H1340" s="354"/>
      <c r="I1340" s="334"/>
      <c r="J1340" s="362"/>
      <c r="K1340" s="41">
        <f t="shared" si="335"/>
        <v>314287.34000000003</v>
      </c>
      <c r="L1340" s="41">
        <v>0</v>
      </c>
      <c r="M1340" s="41">
        <v>0</v>
      </c>
      <c r="N1340" s="41">
        <v>0</v>
      </c>
      <c r="O1340" s="187">
        <f>'[1]Прод. прилож (2)'!$D$975</f>
        <v>314287.34000000003</v>
      </c>
      <c r="P1340" s="41">
        <f>K1340/H1339</f>
        <v>107.90611137815011</v>
      </c>
      <c r="Q1340" s="41">
        <v>9673</v>
      </c>
      <c r="R1340" s="277" t="s">
        <v>34</v>
      </c>
      <c r="S1340" s="86"/>
      <c r="T1340" s="83"/>
      <c r="U1340" s="83"/>
      <c r="V1340" s="84"/>
      <c r="W1340" s="84"/>
      <c r="X1340" s="84"/>
      <c r="Y1340" s="84"/>
      <c r="Z1340" s="84"/>
      <c r="AA1340" s="84"/>
      <c r="AB1340" s="84"/>
      <c r="AC1340" s="84"/>
      <c r="AD1340" s="84"/>
      <c r="AE1340" s="84"/>
      <c r="AF1340" s="84"/>
      <c r="AG1340" s="84"/>
      <c r="AH1340" s="84"/>
      <c r="AI1340" s="84"/>
      <c r="AJ1340" s="84"/>
      <c r="AK1340" s="84"/>
      <c r="AL1340" s="84"/>
      <c r="AM1340" s="84"/>
      <c r="AN1340" s="84"/>
      <c r="AO1340" s="84"/>
      <c r="AP1340" s="84"/>
      <c r="AQ1340" s="84"/>
      <c r="AR1340" s="84"/>
      <c r="AS1340" s="84"/>
      <c r="AT1340" s="84"/>
      <c r="AU1340" s="84"/>
      <c r="AV1340" s="84"/>
      <c r="AW1340" s="84"/>
      <c r="AX1340" s="84"/>
      <c r="AY1340" s="84"/>
      <c r="AZ1340" s="84"/>
      <c r="BA1340" s="84"/>
      <c r="BB1340" s="84"/>
      <c r="BC1340" s="84"/>
      <c r="BD1340" s="84"/>
      <c r="BE1340" s="84"/>
      <c r="BF1340" s="84"/>
      <c r="BG1340" s="84"/>
      <c r="BH1340" s="84"/>
      <c r="BI1340" s="84"/>
      <c r="BJ1340" s="84"/>
      <c r="BK1340" s="84"/>
      <c r="BL1340" s="84"/>
      <c r="BM1340" s="84"/>
      <c r="BN1340" s="84"/>
      <c r="BO1340" s="84"/>
      <c r="BP1340" s="84"/>
      <c r="BQ1340" s="84"/>
      <c r="BR1340" s="84"/>
      <c r="BS1340" s="84"/>
      <c r="BT1340" s="84"/>
      <c r="BU1340" s="84"/>
      <c r="BV1340" s="84"/>
      <c r="BW1340" s="84"/>
      <c r="BX1340" s="84"/>
      <c r="BY1340" s="84"/>
      <c r="BZ1340" s="84"/>
      <c r="CA1340" s="84"/>
      <c r="CB1340" s="84"/>
      <c r="CC1340" s="84"/>
      <c r="CD1340" s="84"/>
      <c r="CE1340" s="84"/>
      <c r="CF1340" s="84"/>
      <c r="CG1340" s="84"/>
      <c r="CH1340" s="84"/>
      <c r="CI1340" s="84"/>
      <c r="CJ1340" s="84"/>
      <c r="CK1340" s="84"/>
      <c r="CL1340" s="84"/>
      <c r="CM1340" s="84"/>
      <c r="CN1340" s="84"/>
      <c r="CO1340" s="84"/>
      <c r="CP1340" s="84"/>
      <c r="CQ1340" s="84"/>
      <c r="CR1340" s="84"/>
      <c r="CS1340" s="84"/>
      <c r="CT1340" s="84"/>
      <c r="CU1340" s="84"/>
      <c r="CV1340" s="84"/>
      <c r="CW1340" s="84"/>
      <c r="CX1340" s="84"/>
      <c r="CY1340" s="84"/>
      <c r="CZ1340" s="84"/>
      <c r="DA1340" s="84"/>
      <c r="DB1340" s="84"/>
      <c r="DC1340" s="84"/>
      <c r="DD1340" s="84"/>
      <c r="DE1340" s="84"/>
      <c r="DF1340" s="84"/>
      <c r="DG1340" s="84"/>
      <c r="DH1340" s="84"/>
      <c r="DI1340" s="84"/>
      <c r="DJ1340" s="84"/>
      <c r="DK1340" s="84"/>
      <c r="DL1340" s="84"/>
      <c r="DM1340" s="84"/>
      <c r="DN1340" s="84"/>
      <c r="DO1340" s="84"/>
      <c r="DP1340" s="84"/>
      <c r="DQ1340" s="84"/>
      <c r="DR1340" s="84"/>
      <c r="DS1340" s="84"/>
      <c r="DT1340" s="84"/>
      <c r="DU1340" s="84"/>
      <c r="DV1340" s="84"/>
      <c r="DW1340" s="84"/>
      <c r="DX1340" s="84"/>
      <c r="DY1340" s="84"/>
      <c r="DZ1340" s="84"/>
      <c r="EA1340" s="84"/>
      <c r="EB1340" s="84"/>
      <c r="EC1340" s="84"/>
      <c r="ED1340" s="84"/>
      <c r="EE1340" s="84"/>
      <c r="EF1340" s="84"/>
      <c r="EG1340" s="84"/>
      <c r="EH1340" s="84"/>
      <c r="EI1340" s="84"/>
      <c r="EJ1340" s="84"/>
      <c r="EK1340" s="84"/>
      <c r="EL1340" s="84"/>
      <c r="EM1340" s="84"/>
      <c r="EN1340" s="84"/>
      <c r="EO1340" s="84"/>
      <c r="EP1340" s="84"/>
      <c r="EQ1340" s="84"/>
      <c r="ER1340" s="84"/>
      <c r="ES1340" s="84"/>
      <c r="ET1340" s="84"/>
      <c r="EU1340" s="84"/>
      <c r="EV1340" s="84"/>
      <c r="EW1340" s="84"/>
      <c r="EX1340" s="84"/>
      <c r="EY1340" s="84"/>
      <c r="EZ1340" s="84"/>
      <c r="FA1340" s="84"/>
      <c r="FB1340" s="84"/>
      <c r="FC1340" s="84"/>
      <c r="FD1340" s="84"/>
      <c r="FE1340" s="84"/>
      <c r="FF1340" s="84"/>
      <c r="FG1340" s="84"/>
      <c r="FH1340" s="84"/>
      <c r="FI1340" s="84"/>
      <c r="FJ1340" s="84"/>
      <c r="FK1340" s="84"/>
      <c r="FL1340" s="84"/>
      <c r="FM1340" s="84"/>
      <c r="FN1340" s="84"/>
      <c r="FO1340" s="84"/>
      <c r="FP1340" s="84"/>
      <c r="FQ1340" s="84"/>
      <c r="FR1340" s="84"/>
      <c r="FS1340" s="84"/>
      <c r="FT1340" s="84"/>
      <c r="FU1340" s="84"/>
      <c r="FV1340" s="84"/>
      <c r="FW1340" s="84"/>
      <c r="FX1340" s="84"/>
      <c r="FY1340" s="84"/>
      <c r="FZ1340" s="84"/>
      <c r="GA1340" s="84"/>
      <c r="GB1340" s="84"/>
      <c r="GC1340" s="84"/>
      <c r="GD1340" s="84"/>
      <c r="GE1340" s="84"/>
      <c r="GF1340" s="84"/>
      <c r="GG1340" s="84"/>
      <c r="GH1340" s="84"/>
      <c r="GI1340" s="84"/>
      <c r="GJ1340" s="84"/>
      <c r="GK1340" s="84"/>
      <c r="GL1340" s="84"/>
      <c r="GM1340" s="84"/>
      <c r="GN1340" s="84"/>
      <c r="GO1340" s="84"/>
      <c r="GP1340" s="84"/>
      <c r="GQ1340" s="84"/>
      <c r="GR1340" s="84"/>
      <c r="GS1340" s="84"/>
      <c r="GT1340" s="84"/>
      <c r="GU1340" s="84"/>
      <c r="GV1340" s="84"/>
      <c r="GW1340" s="84"/>
      <c r="GX1340" s="84"/>
      <c r="GY1340" s="84"/>
    </row>
    <row r="1341" spans="1:207" s="15" customFormat="1" ht="30" customHeight="1" x14ac:dyDescent="0.25">
      <c r="A1341" s="228">
        <v>1051</v>
      </c>
      <c r="B1341" s="78" t="s">
        <v>587</v>
      </c>
      <c r="C1341" s="47">
        <v>1961</v>
      </c>
      <c r="D1341" s="229" t="s">
        <v>141</v>
      </c>
      <c r="E1341" s="47" t="s">
        <v>16</v>
      </c>
      <c r="F1341" s="26">
        <v>5</v>
      </c>
      <c r="G1341" s="26">
        <v>4</v>
      </c>
      <c r="H1341" s="39">
        <v>5065.96</v>
      </c>
      <c r="I1341" s="116">
        <v>787.4</v>
      </c>
      <c r="J1341" s="39">
        <v>2554.7800000000002</v>
      </c>
      <c r="K1341" s="231">
        <f t="shared" si="335"/>
        <v>27368713.25</v>
      </c>
      <c r="L1341" s="187">
        <v>0</v>
      </c>
      <c r="M1341" s="187">
        <v>0</v>
      </c>
      <c r="N1341" s="187">
        <v>0</v>
      </c>
      <c r="O1341" s="39">
        <f>'[1]Прод. прилож (2)'!$D$342</f>
        <v>27368713.25</v>
      </c>
      <c r="P1341" s="187">
        <f>K1341/H1341</f>
        <v>5402.4732232390306</v>
      </c>
      <c r="Q1341" s="41">
        <v>9673</v>
      </c>
      <c r="R1341" s="57" t="s">
        <v>33</v>
      </c>
      <c r="S1341" s="137"/>
    </row>
    <row r="1342" spans="1:207" s="15" customFormat="1" ht="30" customHeight="1" x14ac:dyDescent="0.25">
      <c r="A1342" s="228">
        <v>1052</v>
      </c>
      <c r="B1342" s="78" t="s">
        <v>588</v>
      </c>
      <c r="C1342" s="229">
        <v>1967</v>
      </c>
      <c r="D1342" s="229" t="s">
        <v>141</v>
      </c>
      <c r="E1342" s="229" t="s">
        <v>16</v>
      </c>
      <c r="F1342" s="184">
        <v>5</v>
      </c>
      <c r="G1342" s="184">
        <v>1</v>
      </c>
      <c r="H1342" s="39">
        <v>3421.95</v>
      </c>
      <c r="I1342" s="39">
        <v>202.6</v>
      </c>
      <c r="J1342" s="39">
        <v>2290.0500000000002</v>
      </c>
      <c r="K1342" s="231">
        <f t="shared" si="335"/>
        <v>73516.66</v>
      </c>
      <c r="L1342" s="187">
        <v>0</v>
      </c>
      <c r="M1342" s="187">
        <v>0</v>
      </c>
      <c r="N1342" s="187">
        <v>0</v>
      </c>
      <c r="O1342" s="39">
        <f>'[2]Прод. прилож (2)'!$D$1608</f>
        <v>73516.66</v>
      </c>
      <c r="P1342" s="187">
        <f>K1342/H1342</f>
        <v>21.483849851692749</v>
      </c>
      <c r="Q1342" s="41">
        <v>9673</v>
      </c>
      <c r="R1342" s="57" t="s">
        <v>35</v>
      </c>
      <c r="S1342" s="46"/>
    </row>
    <row r="1343" spans="1:207" s="84" customFormat="1" ht="30" customHeight="1" x14ac:dyDescent="0.25">
      <c r="A1343" s="329">
        <v>1053</v>
      </c>
      <c r="B1343" s="327" t="s">
        <v>1095</v>
      </c>
      <c r="C1343" s="313">
        <v>1941</v>
      </c>
      <c r="D1343" s="315" t="s">
        <v>141</v>
      </c>
      <c r="E1343" s="315" t="s">
        <v>16</v>
      </c>
      <c r="F1343" s="343">
        <v>3</v>
      </c>
      <c r="G1343" s="343">
        <v>1</v>
      </c>
      <c r="H1343" s="353">
        <v>1321.37</v>
      </c>
      <c r="I1343" s="361">
        <v>389.69</v>
      </c>
      <c r="J1343" s="361">
        <v>731</v>
      </c>
      <c r="K1343" s="231">
        <f t="shared" ref="K1343:K1347" si="366">SUM(L1343:O1343)</f>
        <v>1299061.8</v>
      </c>
      <c r="L1343" s="39">
        <v>0</v>
      </c>
      <c r="M1343" s="39">
        <v>0</v>
      </c>
      <c r="N1343" s="39">
        <v>0</v>
      </c>
      <c r="O1343" s="187">
        <f>'[1]Прод. прилож (2)'!$D$976</f>
        <v>1299061.8</v>
      </c>
      <c r="P1343" s="41">
        <f t="shared" ref="P1343:P1346" si="367">K1343/H1343</f>
        <v>983.11737060777841</v>
      </c>
      <c r="Q1343" s="231">
        <v>9673</v>
      </c>
      <c r="R1343" s="277" t="s">
        <v>34</v>
      </c>
      <c r="S1343" s="83"/>
      <c r="T1343" s="83"/>
      <c r="U1343" s="83"/>
    </row>
    <row r="1344" spans="1:207" s="84" customFormat="1" ht="30" customHeight="1" x14ac:dyDescent="0.25">
      <c r="A1344" s="330"/>
      <c r="B1344" s="328"/>
      <c r="C1344" s="314"/>
      <c r="D1344" s="316"/>
      <c r="E1344" s="316"/>
      <c r="F1344" s="344"/>
      <c r="G1344" s="344"/>
      <c r="H1344" s="354"/>
      <c r="I1344" s="362"/>
      <c r="J1344" s="362"/>
      <c r="K1344" s="231">
        <f t="shared" si="366"/>
        <v>2985768.84</v>
      </c>
      <c r="L1344" s="217">
        <v>0</v>
      </c>
      <c r="M1344" s="217">
        <v>0</v>
      </c>
      <c r="N1344" s="217">
        <v>0</v>
      </c>
      <c r="O1344" s="187">
        <f>'[2]Прод. прилож (2)'!$D$1609</f>
        <v>2985768.84</v>
      </c>
      <c r="P1344" s="41">
        <f>K1344/H1343</f>
        <v>2259.6008990668774</v>
      </c>
      <c r="Q1344" s="41">
        <v>9673</v>
      </c>
      <c r="R1344" s="277" t="s">
        <v>35</v>
      </c>
      <c r="S1344" s="83"/>
      <c r="T1344" s="83"/>
      <c r="U1344" s="83"/>
    </row>
    <row r="1345" spans="1:207" s="83" customFormat="1" ht="30" customHeight="1" x14ac:dyDescent="0.25">
      <c r="A1345" s="228">
        <v>1054</v>
      </c>
      <c r="B1345" s="78" t="s">
        <v>1096</v>
      </c>
      <c r="C1345" s="184">
        <v>1955</v>
      </c>
      <c r="D1345" s="229" t="s">
        <v>141</v>
      </c>
      <c r="E1345" s="229" t="s">
        <v>16</v>
      </c>
      <c r="F1345" s="230">
        <v>4</v>
      </c>
      <c r="G1345" s="230">
        <v>5</v>
      </c>
      <c r="H1345" s="41">
        <v>6433.5</v>
      </c>
      <c r="I1345" s="122">
        <v>596.20000000000005</v>
      </c>
      <c r="J1345" s="39">
        <v>3063.5</v>
      </c>
      <c r="K1345" s="231">
        <f t="shared" si="366"/>
        <v>48654.13</v>
      </c>
      <c r="L1345" s="39">
        <v>0</v>
      </c>
      <c r="M1345" s="39">
        <v>0</v>
      </c>
      <c r="N1345" s="39">
        <v>0</v>
      </c>
      <c r="O1345" s="187">
        <f>'[1]Прод. прилож (2)'!$D$977</f>
        <v>48654.13</v>
      </c>
      <c r="P1345" s="41">
        <f t="shared" si="367"/>
        <v>7.5626222118597957</v>
      </c>
      <c r="Q1345" s="231">
        <v>9673</v>
      </c>
      <c r="R1345" s="277" t="s">
        <v>34</v>
      </c>
    </row>
    <row r="1346" spans="1:207" s="15" customFormat="1" ht="30" customHeight="1" x14ac:dyDescent="0.25">
      <c r="A1346" s="329">
        <v>1055</v>
      </c>
      <c r="B1346" s="327" t="s">
        <v>1203</v>
      </c>
      <c r="C1346" s="313">
        <v>1947</v>
      </c>
      <c r="D1346" s="315" t="s">
        <v>141</v>
      </c>
      <c r="E1346" s="315" t="s">
        <v>16</v>
      </c>
      <c r="F1346" s="343">
        <v>3</v>
      </c>
      <c r="G1346" s="343">
        <v>1</v>
      </c>
      <c r="H1346" s="353">
        <v>935.07</v>
      </c>
      <c r="I1346" s="361">
        <v>0</v>
      </c>
      <c r="J1346" s="353">
        <v>935.07</v>
      </c>
      <c r="K1346" s="224">
        <f t="shared" si="366"/>
        <v>2941043.72</v>
      </c>
      <c r="L1346" s="217">
        <v>0</v>
      </c>
      <c r="M1346" s="217">
        <v>0</v>
      </c>
      <c r="N1346" s="217">
        <v>0</v>
      </c>
      <c r="O1346" s="235">
        <f>'[1]Прод. прилож (2)'!$D$978</f>
        <v>2941043.72</v>
      </c>
      <c r="P1346" s="41">
        <f t="shared" si="367"/>
        <v>3145.2658303656412</v>
      </c>
      <c r="Q1346" s="224">
        <v>9673</v>
      </c>
      <c r="R1346" s="219" t="s">
        <v>34</v>
      </c>
      <c r="S1346" s="86"/>
      <c r="T1346" s="83"/>
      <c r="U1346" s="83"/>
      <c r="V1346" s="84"/>
      <c r="W1346" s="84"/>
      <c r="X1346" s="84"/>
      <c r="Y1346" s="84"/>
      <c r="Z1346" s="84"/>
      <c r="AA1346" s="84"/>
      <c r="AB1346" s="84"/>
      <c r="AC1346" s="84"/>
      <c r="AD1346" s="84"/>
      <c r="AE1346" s="84"/>
      <c r="AF1346" s="84"/>
      <c r="AG1346" s="84"/>
      <c r="AH1346" s="84"/>
      <c r="AI1346" s="84"/>
      <c r="AJ1346" s="84"/>
      <c r="AK1346" s="84"/>
      <c r="AL1346" s="84"/>
      <c r="AM1346" s="84"/>
      <c r="AN1346" s="84"/>
      <c r="AO1346" s="84"/>
      <c r="AP1346" s="84"/>
      <c r="AQ1346" s="84"/>
      <c r="AR1346" s="84"/>
      <c r="AS1346" s="84"/>
      <c r="AT1346" s="84"/>
      <c r="AU1346" s="84"/>
      <c r="AV1346" s="84"/>
      <c r="AW1346" s="84"/>
      <c r="AX1346" s="84"/>
      <c r="AY1346" s="84"/>
      <c r="AZ1346" s="84"/>
      <c r="BA1346" s="84"/>
      <c r="BB1346" s="84"/>
      <c r="BC1346" s="84"/>
      <c r="BD1346" s="84"/>
      <c r="BE1346" s="84"/>
      <c r="BF1346" s="84"/>
      <c r="BG1346" s="84"/>
      <c r="BH1346" s="84"/>
      <c r="BI1346" s="84"/>
      <c r="BJ1346" s="84"/>
      <c r="BK1346" s="84"/>
      <c r="BL1346" s="84"/>
      <c r="BM1346" s="84"/>
      <c r="BN1346" s="84"/>
      <c r="BO1346" s="84"/>
      <c r="BP1346" s="84"/>
      <c r="BQ1346" s="84"/>
      <c r="BR1346" s="84"/>
      <c r="BS1346" s="84"/>
      <c r="BT1346" s="84"/>
      <c r="BU1346" s="84"/>
      <c r="BV1346" s="84"/>
      <c r="BW1346" s="84"/>
      <c r="BX1346" s="84"/>
      <c r="BY1346" s="84"/>
      <c r="BZ1346" s="84"/>
      <c r="CA1346" s="84"/>
      <c r="CB1346" s="84"/>
      <c r="CC1346" s="84"/>
      <c r="CD1346" s="84"/>
      <c r="CE1346" s="84"/>
      <c r="CF1346" s="84"/>
      <c r="CG1346" s="84"/>
      <c r="CH1346" s="84"/>
      <c r="CI1346" s="84"/>
      <c r="CJ1346" s="84"/>
      <c r="CK1346" s="84"/>
      <c r="CL1346" s="84"/>
      <c r="CM1346" s="84"/>
      <c r="CN1346" s="84"/>
      <c r="CO1346" s="84"/>
      <c r="CP1346" s="84"/>
      <c r="CQ1346" s="84"/>
      <c r="CR1346" s="84"/>
      <c r="CS1346" s="84"/>
      <c r="CT1346" s="84"/>
      <c r="CU1346" s="84"/>
      <c r="CV1346" s="84"/>
      <c r="CW1346" s="84"/>
      <c r="CX1346" s="84"/>
      <c r="CY1346" s="84"/>
      <c r="CZ1346" s="84"/>
      <c r="DA1346" s="84"/>
      <c r="DB1346" s="84"/>
      <c r="DC1346" s="84"/>
      <c r="DD1346" s="84"/>
      <c r="DE1346" s="84"/>
      <c r="DF1346" s="84"/>
      <c r="DG1346" s="84"/>
      <c r="DH1346" s="84"/>
      <c r="DI1346" s="84"/>
      <c r="DJ1346" s="84"/>
      <c r="DK1346" s="84"/>
      <c r="DL1346" s="84"/>
      <c r="DM1346" s="84"/>
      <c r="DN1346" s="84"/>
      <c r="DO1346" s="84"/>
      <c r="DP1346" s="84"/>
      <c r="DQ1346" s="84"/>
      <c r="DR1346" s="84"/>
      <c r="DS1346" s="84"/>
      <c r="DT1346" s="84"/>
      <c r="DU1346" s="84"/>
      <c r="DV1346" s="84"/>
      <c r="DW1346" s="84"/>
      <c r="DX1346" s="84"/>
      <c r="DY1346" s="84"/>
      <c r="DZ1346" s="84"/>
      <c r="EA1346" s="84"/>
      <c r="EB1346" s="84"/>
      <c r="EC1346" s="84"/>
      <c r="ED1346" s="84"/>
      <c r="EE1346" s="84"/>
      <c r="EF1346" s="84"/>
      <c r="EG1346" s="84"/>
      <c r="EH1346" s="84"/>
      <c r="EI1346" s="84"/>
      <c r="EJ1346" s="84"/>
      <c r="EK1346" s="84"/>
      <c r="EL1346" s="84"/>
      <c r="EM1346" s="84"/>
      <c r="EN1346" s="84"/>
      <c r="EO1346" s="84"/>
      <c r="EP1346" s="84"/>
      <c r="EQ1346" s="84"/>
      <c r="ER1346" s="84"/>
      <c r="ES1346" s="84"/>
      <c r="ET1346" s="84"/>
      <c r="EU1346" s="84"/>
      <c r="EV1346" s="84"/>
      <c r="EW1346" s="84"/>
      <c r="EX1346" s="84"/>
      <c r="EY1346" s="84"/>
      <c r="EZ1346" s="84"/>
      <c r="FA1346" s="84"/>
      <c r="FB1346" s="84"/>
      <c r="FC1346" s="84"/>
      <c r="FD1346" s="84"/>
      <c r="FE1346" s="84"/>
      <c r="FF1346" s="84"/>
      <c r="FG1346" s="84"/>
      <c r="FH1346" s="84"/>
      <c r="FI1346" s="84"/>
      <c r="FJ1346" s="84"/>
      <c r="FK1346" s="84"/>
      <c r="FL1346" s="84"/>
      <c r="FM1346" s="84"/>
      <c r="FN1346" s="84"/>
      <c r="FO1346" s="84"/>
      <c r="FP1346" s="84"/>
      <c r="FQ1346" s="84"/>
      <c r="FR1346" s="84"/>
      <c r="FS1346" s="84"/>
      <c r="FT1346" s="84"/>
      <c r="FU1346" s="84"/>
      <c r="FV1346" s="84"/>
      <c r="FW1346" s="84"/>
      <c r="FX1346" s="84"/>
      <c r="FY1346" s="84"/>
      <c r="FZ1346" s="84"/>
      <c r="GA1346" s="84"/>
      <c r="GB1346" s="84"/>
      <c r="GC1346" s="84"/>
      <c r="GD1346" s="84"/>
      <c r="GE1346" s="84"/>
      <c r="GF1346" s="84"/>
      <c r="GG1346" s="84"/>
      <c r="GH1346" s="84"/>
      <c r="GI1346" s="84"/>
      <c r="GJ1346" s="84"/>
      <c r="GK1346" s="84"/>
      <c r="GL1346" s="84"/>
      <c r="GM1346" s="84"/>
      <c r="GN1346" s="84"/>
      <c r="GO1346" s="84"/>
      <c r="GP1346" s="84"/>
      <c r="GQ1346" s="84"/>
      <c r="GR1346" s="84"/>
      <c r="GS1346" s="84"/>
      <c r="GT1346" s="84"/>
      <c r="GU1346" s="84"/>
      <c r="GV1346" s="84"/>
      <c r="GW1346" s="84"/>
      <c r="GX1346" s="84"/>
      <c r="GY1346" s="84"/>
    </row>
    <row r="1347" spans="1:207" s="14" customFormat="1" ht="30" customHeight="1" x14ac:dyDescent="0.25">
      <c r="A1347" s="330"/>
      <c r="B1347" s="328"/>
      <c r="C1347" s="314"/>
      <c r="D1347" s="316"/>
      <c r="E1347" s="316"/>
      <c r="F1347" s="344"/>
      <c r="G1347" s="344"/>
      <c r="H1347" s="354"/>
      <c r="I1347" s="362"/>
      <c r="J1347" s="354"/>
      <c r="K1347" s="224">
        <f t="shared" si="366"/>
        <v>2228017.11</v>
      </c>
      <c r="L1347" s="217">
        <v>0</v>
      </c>
      <c r="M1347" s="217">
        <v>0</v>
      </c>
      <c r="N1347" s="217">
        <v>0</v>
      </c>
      <c r="O1347" s="235">
        <f>'[2]Прод. прилож (2)'!$D$1610</f>
        <v>2228017.11</v>
      </c>
      <c r="P1347" s="41">
        <f>K1347/H1346</f>
        <v>2382.727613975424</v>
      </c>
      <c r="Q1347" s="41">
        <v>9673</v>
      </c>
      <c r="R1347" s="219" t="s">
        <v>35</v>
      </c>
      <c r="S1347" s="81"/>
      <c r="T1347" s="81"/>
      <c r="U1347" s="81"/>
      <c r="V1347" s="82"/>
      <c r="W1347" s="82"/>
      <c r="X1347" s="82"/>
      <c r="Y1347" s="82"/>
      <c r="Z1347" s="82"/>
      <c r="AA1347" s="82"/>
      <c r="AB1347" s="82"/>
      <c r="AC1347" s="82"/>
      <c r="AD1347" s="82"/>
      <c r="AE1347" s="82"/>
      <c r="AF1347" s="82"/>
      <c r="AG1347" s="82"/>
      <c r="AH1347" s="82"/>
      <c r="AI1347" s="82"/>
      <c r="AJ1347" s="82"/>
      <c r="AK1347" s="82"/>
      <c r="AL1347" s="82"/>
      <c r="AM1347" s="82"/>
      <c r="AN1347" s="82"/>
      <c r="AO1347" s="82"/>
      <c r="AP1347" s="82"/>
      <c r="AQ1347" s="82"/>
      <c r="AR1347" s="82"/>
      <c r="AS1347" s="82"/>
      <c r="AT1347" s="82"/>
      <c r="AU1347" s="82"/>
      <c r="AV1347" s="82"/>
      <c r="AW1347" s="82"/>
      <c r="AX1347" s="82"/>
      <c r="AY1347" s="82"/>
      <c r="AZ1347" s="82"/>
      <c r="BA1347" s="82"/>
      <c r="BB1347" s="82"/>
      <c r="BC1347" s="82"/>
      <c r="BD1347" s="82"/>
      <c r="BE1347" s="82"/>
      <c r="BF1347" s="82"/>
      <c r="BG1347" s="82"/>
      <c r="BH1347" s="82"/>
      <c r="BI1347" s="82"/>
      <c r="BJ1347" s="82"/>
      <c r="BK1347" s="82"/>
      <c r="BL1347" s="82"/>
      <c r="BM1347" s="82"/>
      <c r="BN1347" s="82"/>
      <c r="BO1347" s="82"/>
      <c r="BP1347" s="82"/>
      <c r="BQ1347" s="82"/>
      <c r="BR1347" s="82"/>
      <c r="BS1347" s="82"/>
      <c r="BT1347" s="82"/>
      <c r="BU1347" s="82"/>
      <c r="BV1347" s="82"/>
      <c r="BW1347" s="82"/>
      <c r="BX1347" s="82"/>
      <c r="BY1347" s="82"/>
      <c r="BZ1347" s="82"/>
      <c r="CA1347" s="82"/>
      <c r="CB1347" s="82"/>
      <c r="CC1347" s="82"/>
      <c r="CD1347" s="82"/>
      <c r="CE1347" s="82"/>
      <c r="CF1347" s="82"/>
      <c r="CG1347" s="82"/>
      <c r="CH1347" s="82"/>
      <c r="CI1347" s="82"/>
      <c r="CJ1347" s="82"/>
      <c r="CK1347" s="82"/>
      <c r="CL1347" s="82"/>
      <c r="CM1347" s="82"/>
      <c r="CN1347" s="82"/>
      <c r="CO1347" s="82"/>
      <c r="CP1347" s="82"/>
      <c r="CQ1347" s="82"/>
      <c r="CR1347" s="82"/>
      <c r="CS1347" s="82"/>
      <c r="CT1347" s="82"/>
      <c r="CU1347" s="82"/>
      <c r="CV1347" s="82"/>
      <c r="CW1347" s="82"/>
      <c r="CX1347" s="82"/>
      <c r="CY1347" s="82"/>
      <c r="CZ1347" s="82"/>
      <c r="DA1347" s="82"/>
      <c r="DB1347" s="82"/>
      <c r="DC1347" s="82"/>
      <c r="DD1347" s="82"/>
      <c r="DE1347" s="82"/>
      <c r="DF1347" s="82"/>
      <c r="DG1347" s="82"/>
      <c r="DH1347" s="82"/>
      <c r="DI1347" s="82"/>
      <c r="DJ1347" s="82"/>
      <c r="DK1347" s="82"/>
      <c r="DL1347" s="82"/>
      <c r="DM1347" s="82"/>
      <c r="DN1347" s="82"/>
      <c r="DO1347" s="82"/>
      <c r="DP1347" s="82"/>
      <c r="DQ1347" s="82"/>
      <c r="DR1347" s="82"/>
      <c r="DS1347" s="82"/>
      <c r="DT1347" s="82"/>
      <c r="DU1347" s="82"/>
      <c r="DV1347" s="82"/>
      <c r="DW1347" s="82"/>
      <c r="DX1347" s="82"/>
      <c r="DY1347" s="82"/>
      <c r="DZ1347" s="82"/>
      <c r="EA1347" s="82"/>
      <c r="EB1347" s="82"/>
      <c r="EC1347" s="82"/>
      <c r="ED1347" s="82"/>
      <c r="EE1347" s="82"/>
      <c r="EF1347" s="82"/>
      <c r="EG1347" s="82"/>
      <c r="EH1347" s="82"/>
      <c r="EI1347" s="82"/>
      <c r="EJ1347" s="82"/>
      <c r="EK1347" s="82"/>
      <c r="EL1347" s="82"/>
      <c r="EM1347" s="82"/>
      <c r="EN1347" s="82"/>
      <c r="EO1347" s="82"/>
      <c r="EP1347" s="82"/>
      <c r="EQ1347" s="82"/>
      <c r="ER1347" s="82"/>
      <c r="ES1347" s="82"/>
      <c r="ET1347" s="82"/>
      <c r="EU1347" s="82"/>
      <c r="EV1347" s="82"/>
      <c r="EW1347" s="82"/>
      <c r="EX1347" s="82"/>
      <c r="EY1347" s="82"/>
      <c r="EZ1347" s="82"/>
      <c r="FA1347" s="82"/>
      <c r="FB1347" s="82"/>
      <c r="FC1347" s="82"/>
      <c r="FD1347" s="82"/>
      <c r="FE1347" s="82"/>
      <c r="FF1347" s="82"/>
      <c r="FG1347" s="82"/>
      <c r="FH1347" s="82"/>
      <c r="FI1347" s="82"/>
      <c r="FJ1347" s="82"/>
      <c r="FK1347" s="82"/>
      <c r="FL1347" s="82"/>
      <c r="FM1347" s="82"/>
      <c r="FN1347" s="82"/>
      <c r="FO1347" s="82"/>
      <c r="FP1347" s="82"/>
      <c r="FQ1347" s="82"/>
      <c r="FR1347" s="82"/>
      <c r="FS1347" s="82"/>
      <c r="FT1347" s="82"/>
      <c r="FU1347" s="82"/>
      <c r="FV1347" s="82"/>
      <c r="FW1347" s="82"/>
      <c r="FX1347" s="82"/>
      <c r="FY1347" s="82"/>
      <c r="FZ1347" s="82"/>
      <c r="GA1347" s="82"/>
      <c r="GB1347" s="82"/>
      <c r="GC1347" s="82"/>
      <c r="GD1347" s="82"/>
      <c r="GE1347" s="82"/>
      <c r="GF1347" s="82"/>
      <c r="GG1347" s="82"/>
      <c r="GH1347" s="82"/>
      <c r="GI1347" s="82"/>
      <c r="GJ1347" s="82"/>
      <c r="GK1347" s="82"/>
      <c r="GL1347" s="82"/>
      <c r="GM1347" s="82"/>
      <c r="GN1347" s="82"/>
      <c r="GO1347" s="82"/>
      <c r="GP1347" s="82"/>
      <c r="GQ1347" s="82"/>
      <c r="GR1347" s="82"/>
      <c r="GS1347" s="82"/>
      <c r="GT1347" s="82"/>
      <c r="GU1347" s="82"/>
      <c r="GV1347" s="82"/>
      <c r="GW1347" s="82"/>
      <c r="GX1347" s="82"/>
      <c r="GY1347" s="82"/>
    </row>
    <row r="1348" spans="1:207" s="82" customFormat="1" ht="30" customHeight="1" x14ac:dyDescent="0.25">
      <c r="A1348" s="228">
        <v>1056</v>
      </c>
      <c r="B1348" s="78" t="s">
        <v>589</v>
      </c>
      <c r="C1348" s="47">
        <v>1966</v>
      </c>
      <c r="D1348" s="229" t="s">
        <v>141</v>
      </c>
      <c r="E1348" s="47" t="s">
        <v>16</v>
      </c>
      <c r="F1348" s="184">
        <v>5</v>
      </c>
      <c r="G1348" s="184">
        <v>4</v>
      </c>
      <c r="H1348" s="39">
        <v>3843.33</v>
      </c>
      <c r="I1348" s="39">
        <v>409.64</v>
      </c>
      <c r="J1348" s="39">
        <v>2088.9899999999998</v>
      </c>
      <c r="K1348" s="231">
        <f t="shared" ref="K1348:K1409" si="368">SUM(L1348:O1348)</f>
        <v>79417.66</v>
      </c>
      <c r="L1348" s="187">
        <v>0</v>
      </c>
      <c r="M1348" s="187">
        <v>0</v>
      </c>
      <c r="N1348" s="187">
        <v>0</v>
      </c>
      <c r="O1348" s="39">
        <f>'[2]Прод. прилож (2)'!$D$1611</f>
        <v>79417.66</v>
      </c>
      <c r="P1348" s="187">
        <f>K1348/H1348</f>
        <v>20.663762934746693</v>
      </c>
      <c r="Q1348" s="41">
        <v>9673</v>
      </c>
      <c r="R1348" s="57" t="s">
        <v>35</v>
      </c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  <c r="BI1348" s="14"/>
      <c r="BJ1348" s="14"/>
      <c r="BK1348" s="14"/>
      <c r="BL1348" s="14"/>
      <c r="BM1348" s="14"/>
      <c r="BN1348" s="14"/>
      <c r="BO1348" s="14"/>
      <c r="BP1348" s="14"/>
      <c r="BQ1348" s="14"/>
      <c r="BR1348" s="14"/>
      <c r="BS1348" s="14"/>
      <c r="BT1348" s="14"/>
      <c r="BU1348" s="14"/>
      <c r="BV1348" s="14"/>
      <c r="BW1348" s="14"/>
      <c r="BX1348" s="14"/>
      <c r="BY1348" s="14"/>
      <c r="BZ1348" s="14"/>
      <c r="CA1348" s="14"/>
      <c r="CB1348" s="14"/>
      <c r="CC1348" s="14"/>
      <c r="CD1348" s="14"/>
      <c r="CE1348" s="14"/>
      <c r="CF1348" s="14"/>
      <c r="CG1348" s="14"/>
      <c r="CH1348" s="14"/>
      <c r="CI1348" s="14"/>
      <c r="CJ1348" s="14"/>
      <c r="CK1348" s="14"/>
      <c r="CL1348" s="14"/>
      <c r="CM1348" s="14"/>
      <c r="CN1348" s="14"/>
      <c r="CO1348" s="14"/>
      <c r="CP1348" s="14"/>
      <c r="CQ1348" s="14"/>
      <c r="CR1348" s="14"/>
      <c r="CS1348" s="14"/>
      <c r="CT1348" s="14"/>
      <c r="CU1348" s="14"/>
      <c r="CV1348" s="14"/>
      <c r="CW1348" s="14"/>
      <c r="CX1348" s="14"/>
      <c r="CY1348" s="14"/>
      <c r="CZ1348" s="14"/>
      <c r="DA1348" s="14"/>
      <c r="DB1348" s="14"/>
      <c r="DC1348" s="14"/>
      <c r="DD1348" s="14"/>
      <c r="DE1348" s="14"/>
      <c r="DF1348" s="14"/>
      <c r="DG1348" s="14"/>
      <c r="DH1348" s="14"/>
      <c r="DI1348" s="14"/>
      <c r="DJ1348" s="14"/>
      <c r="DK1348" s="14"/>
      <c r="DL1348" s="14"/>
      <c r="DM1348" s="14"/>
      <c r="DN1348" s="14"/>
      <c r="DO1348" s="14"/>
      <c r="DP1348" s="14"/>
      <c r="DQ1348" s="14"/>
      <c r="DR1348" s="14"/>
      <c r="DS1348" s="14"/>
      <c r="DT1348" s="14"/>
      <c r="DU1348" s="14"/>
      <c r="DV1348" s="14"/>
      <c r="DW1348" s="14"/>
      <c r="DX1348" s="14"/>
      <c r="DY1348" s="14"/>
      <c r="DZ1348" s="14"/>
      <c r="EA1348" s="14"/>
      <c r="EB1348" s="14"/>
      <c r="EC1348" s="14"/>
      <c r="ED1348" s="14"/>
      <c r="EE1348" s="14"/>
      <c r="EF1348" s="14"/>
      <c r="EG1348" s="14"/>
      <c r="EH1348" s="14"/>
      <c r="EI1348" s="14"/>
      <c r="EJ1348" s="14"/>
      <c r="EK1348" s="14"/>
      <c r="EL1348" s="14"/>
      <c r="EM1348" s="14"/>
      <c r="EN1348" s="14"/>
      <c r="EO1348" s="14"/>
      <c r="EP1348" s="14"/>
      <c r="EQ1348" s="14"/>
      <c r="ER1348" s="14"/>
      <c r="ES1348" s="14"/>
      <c r="ET1348" s="14"/>
      <c r="EU1348" s="14"/>
      <c r="EV1348" s="14"/>
      <c r="EW1348" s="14"/>
      <c r="EX1348" s="14"/>
      <c r="EY1348" s="14"/>
      <c r="EZ1348" s="14"/>
      <c r="FA1348" s="14"/>
      <c r="FB1348" s="14"/>
      <c r="FC1348" s="14"/>
      <c r="FD1348" s="14"/>
      <c r="FE1348" s="14"/>
      <c r="FF1348" s="14"/>
      <c r="FG1348" s="14"/>
      <c r="FH1348" s="14"/>
      <c r="FI1348" s="14"/>
      <c r="FJ1348" s="14"/>
      <c r="FK1348" s="14"/>
      <c r="FL1348" s="14"/>
      <c r="FM1348" s="14"/>
      <c r="FN1348" s="14"/>
      <c r="FO1348" s="14"/>
      <c r="FP1348" s="14"/>
      <c r="FQ1348" s="14"/>
      <c r="FR1348" s="14"/>
      <c r="FS1348" s="14"/>
      <c r="FT1348" s="14"/>
      <c r="FU1348" s="14"/>
      <c r="FV1348" s="14"/>
      <c r="FW1348" s="14"/>
      <c r="FX1348" s="14"/>
      <c r="FY1348" s="14"/>
      <c r="FZ1348" s="14"/>
      <c r="GA1348" s="14"/>
      <c r="GB1348" s="14"/>
      <c r="GC1348" s="14"/>
      <c r="GD1348" s="14"/>
      <c r="GE1348" s="14"/>
      <c r="GF1348" s="14"/>
      <c r="GG1348" s="14"/>
      <c r="GH1348" s="14"/>
      <c r="GI1348" s="14"/>
      <c r="GJ1348" s="14"/>
      <c r="GK1348" s="14"/>
      <c r="GL1348" s="14"/>
      <c r="GM1348" s="14"/>
      <c r="GN1348" s="14"/>
      <c r="GO1348" s="14"/>
      <c r="GP1348" s="14"/>
      <c r="GQ1348" s="14"/>
      <c r="GR1348" s="14"/>
      <c r="GS1348" s="14"/>
      <c r="GT1348" s="14"/>
      <c r="GU1348" s="14"/>
      <c r="GV1348" s="14"/>
      <c r="GW1348" s="14"/>
      <c r="GX1348" s="14"/>
      <c r="GY1348" s="14"/>
    </row>
    <row r="1349" spans="1:207" s="115" customFormat="1" ht="30" customHeight="1" x14ac:dyDescent="0.25">
      <c r="A1349" s="329">
        <v>1057</v>
      </c>
      <c r="B1349" s="327" t="s">
        <v>914</v>
      </c>
      <c r="C1349" s="313" t="s">
        <v>867</v>
      </c>
      <c r="D1349" s="315" t="s">
        <v>141</v>
      </c>
      <c r="E1349" s="315" t="s">
        <v>16</v>
      </c>
      <c r="F1349" s="343">
        <v>3</v>
      </c>
      <c r="G1349" s="343">
        <v>2</v>
      </c>
      <c r="H1349" s="353">
        <v>1853.7</v>
      </c>
      <c r="I1349" s="361">
        <v>0</v>
      </c>
      <c r="J1349" s="361">
        <v>637.29999999999995</v>
      </c>
      <c r="K1349" s="224">
        <f t="shared" si="368"/>
        <v>4687277.3100000005</v>
      </c>
      <c r="L1349" s="217">
        <v>0</v>
      </c>
      <c r="M1349" s="217">
        <v>0</v>
      </c>
      <c r="N1349" s="217">
        <v>0</v>
      </c>
      <c r="O1349" s="235">
        <f>'[1]Прод. прилож (2)'!$D$979</f>
        <v>4687277.3100000005</v>
      </c>
      <c r="P1349" s="237">
        <f>K1349/H1349</f>
        <v>2528.6061984139828</v>
      </c>
      <c r="Q1349" s="224">
        <v>9673</v>
      </c>
      <c r="R1349" s="219" t="s">
        <v>34</v>
      </c>
      <c r="S1349" s="166"/>
      <c r="T1349" s="155"/>
      <c r="U1349" s="155"/>
      <c r="V1349" s="156"/>
      <c r="W1349" s="156"/>
      <c r="X1349" s="156"/>
      <c r="Y1349" s="156"/>
      <c r="Z1349" s="156"/>
      <c r="AA1349" s="156"/>
      <c r="AB1349" s="156"/>
      <c r="AC1349" s="156"/>
      <c r="AD1349" s="156"/>
      <c r="AE1349" s="156"/>
      <c r="AF1349" s="156"/>
      <c r="AG1349" s="156"/>
      <c r="AH1349" s="156"/>
      <c r="AI1349" s="156"/>
      <c r="AJ1349" s="156"/>
      <c r="AK1349" s="156"/>
      <c r="AL1349" s="156"/>
      <c r="AM1349" s="156"/>
      <c r="AN1349" s="156"/>
      <c r="AO1349" s="156"/>
      <c r="AP1349" s="156"/>
      <c r="AQ1349" s="156"/>
      <c r="AR1349" s="156"/>
      <c r="AS1349" s="156"/>
      <c r="AT1349" s="156"/>
      <c r="AU1349" s="156"/>
      <c r="AV1349" s="156"/>
      <c r="AW1349" s="156"/>
      <c r="AX1349" s="156"/>
      <c r="AY1349" s="156"/>
      <c r="AZ1349" s="156"/>
      <c r="BA1349" s="156"/>
      <c r="BB1349" s="156"/>
      <c r="BC1349" s="156"/>
      <c r="BD1349" s="156"/>
      <c r="BE1349" s="156"/>
      <c r="BF1349" s="156"/>
      <c r="BG1349" s="156"/>
      <c r="BH1349" s="156"/>
      <c r="BI1349" s="156"/>
      <c r="BJ1349" s="156"/>
      <c r="BK1349" s="156"/>
      <c r="BL1349" s="156"/>
      <c r="BM1349" s="156"/>
      <c r="BN1349" s="156"/>
      <c r="BO1349" s="156"/>
      <c r="BP1349" s="156"/>
      <c r="BQ1349" s="156"/>
      <c r="BR1349" s="156"/>
      <c r="BS1349" s="156"/>
      <c r="BT1349" s="156"/>
      <c r="BU1349" s="156"/>
      <c r="BV1349" s="156"/>
      <c r="BW1349" s="156"/>
      <c r="BX1349" s="156"/>
      <c r="BY1349" s="156"/>
      <c r="BZ1349" s="156"/>
      <c r="CA1349" s="156"/>
      <c r="CB1349" s="156"/>
      <c r="CC1349" s="156"/>
      <c r="CD1349" s="156"/>
      <c r="CE1349" s="156"/>
      <c r="CF1349" s="156"/>
      <c r="CG1349" s="156"/>
      <c r="CH1349" s="156"/>
      <c r="CI1349" s="156"/>
      <c r="CJ1349" s="156"/>
      <c r="CK1349" s="156"/>
      <c r="CL1349" s="156"/>
      <c r="CM1349" s="156"/>
      <c r="CN1349" s="156"/>
      <c r="CO1349" s="156"/>
      <c r="CP1349" s="156"/>
      <c r="CQ1349" s="156"/>
      <c r="CR1349" s="156"/>
      <c r="CS1349" s="156"/>
      <c r="CT1349" s="156"/>
      <c r="CU1349" s="156"/>
      <c r="CV1349" s="156"/>
      <c r="CW1349" s="156"/>
      <c r="CX1349" s="156"/>
      <c r="CY1349" s="156"/>
      <c r="CZ1349" s="156"/>
      <c r="DA1349" s="156"/>
      <c r="DB1349" s="156"/>
      <c r="DC1349" s="156"/>
      <c r="DD1349" s="156"/>
      <c r="DE1349" s="156"/>
      <c r="DF1349" s="156"/>
      <c r="DG1349" s="156"/>
      <c r="DH1349" s="156"/>
      <c r="DI1349" s="156"/>
      <c r="DJ1349" s="156"/>
      <c r="DK1349" s="156"/>
      <c r="DL1349" s="156"/>
      <c r="DM1349" s="156"/>
      <c r="DN1349" s="156"/>
      <c r="DO1349" s="156"/>
      <c r="DP1349" s="156"/>
      <c r="DQ1349" s="156"/>
      <c r="DR1349" s="156"/>
      <c r="DS1349" s="156"/>
      <c r="DT1349" s="156"/>
      <c r="DU1349" s="156"/>
      <c r="DV1349" s="156"/>
      <c r="DW1349" s="156"/>
      <c r="DX1349" s="156"/>
      <c r="DY1349" s="156"/>
      <c r="DZ1349" s="156"/>
      <c r="EA1349" s="156"/>
      <c r="EB1349" s="156"/>
      <c r="EC1349" s="156"/>
      <c r="ED1349" s="156"/>
      <c r="EE1349" s="156"/>
      <c r="EF1349" s="156"/>
      <c r="EG1349" s="156"/>
      <c r="EH1349" s="156"/>
      <c r="EI1349" s="156"/>
      <c r="EJ1349" s="156"/>
      <c r="EK1349" s="156"/>
      <c r="EL1349" s="156"/>
      <c r="EM1349" s="156"/>
      <c r="EN1349" s="156"/>
      <c r="EO1349" s="156"/>
      <c r="EP1349" s="156"/>
      <c r="EQ1349" s="156"/>
      <c r="ER1349" s="156"/>
      <c r="ES1349" s="156"/>
      <c r="ET1349" s="156"/>
      <c r="EU1349" s="156"/>
      <c r="EV1349" s="156"/>
      <c r="EW1349" s="156"/>
      <c r="EX1349" s="156"/>
      <c r="EY1349" s="156"/>
      <c r="EZ1349" s="156"/>
      <c r="FA1349" s="156"/>
      <c r="FB1349" s="156"/>
      <c r="FC1349" s="156"/>
      <c r="FD1349" s="156"/>
      <c r="FE1349" s="156"/>
      <c r="FF1349" s="156"/>
      <c r="FG1349" s="156"/>
      <c r="FH1349" s="156"/>
      <c r="FI1349" s="156"/>
      <c r="FJ1349" s="156"/>
      <c r="FK1349" s="156"/>
      <c r="FL1349" s="156"/>
      <c r="FM1349" s="156"/>
      <c r="FN1349" s="156"/>
      <c r="FO1349" s="156"/>
      <c r="FP1349" s="156"/>
      <c r="FQ1349" s="156"/>
      <c r="FR1349" s="156"/>
      <c r="FS1349" s="156"/>
      <c r="FT1349" s="156"/>
      <c r="FU1349" s="156"/>
      <c r="FV1349" s="156"/>
      <c r="FW1349" s="156"/>
      <c r="FX1349" s="156"/>
      <c r="FY1349" s="156"/>
      <c r="FZ1349" s="156"/>
      <c r="GA1349" s="156"/>
      <c r="GB1349" s="156"/>
      <c r="GC1349" s="156"/>
      <c r="GD1349" s="156"/>
      <c r="GE1349" s="156"/>
      <c r="GF1349" s="156"/>
      <c r="GG1349" s="156"/>
      <c r="GH1349" s="156"/>
      <c r="GI1349" s="156"/>
      <c r="GJ1349" s="156"/>
      <c r="GK1349" s="156"/>
      <c r="GL1349" s="156"/>
      <c r="GM1349" s="156"/>
      <c r="GN1349" s="156"/>
      <c r="GO1349" s="156"/>
      <c r="GP1349" s="156"/>
      <c r="GQ1349" s="156"/>
      <c r="GR1349" s="156"/>
      <c r="GS1349" s="156"/>
      <c r="GT1349" s="156"/>
      <c r="GU1349" s="156"/>
      <c r="GV1349" s="156"/>
      <c r="GW1349" s="156"/>
      <c r="GX1349" s="156"/>
      <c r="GY1349" s="156"/>
    </row>
    <row r="1350" spans="1:207" s="15" customFormat="1" ht="30" customHeight="1" x14ac:dyDescent="0.25">
      <c r="A1350" s="330"/>
      <c r="B1350" s="328"/>
      <c r="C1350" s="314"/>
      <c r="D1350" s="316"/>
      <c r="E1350" s="316"/>
      <c r="F1350" s="344"/>
      <c r="G1350" s="344"/>
      <c r="H1350" s="354"/>
      <c r="I1350" s="362"/>
      <c r="J1350" s="362"/>
      <c r="K1350" s="231">
        <f t="shared" si="368"/>
        <v>42935.7</v>
      </c>
      <c r="L1350" s="39">
        <v>0</v>
      </c>
      <c r="M1350" s="39">
        <v>0</v>
      </c>
      <c r="N1350" s="39">
        <v>0</v>
      </c>
      <c r="O1350" s="187">
        <f>'[2]Прод. прилож (2)'!$D$1612</f>
        <v>42935.7</v>
      </c>
      <c r="P1350" s="41">
        <f>K1350/H1349</f>
        <v>23.162162162162161</v>
      </c>
      <c r="Q1350" s="41">
        <v>9673</v>
      </c>
      <c r="R1350" s="277" t="s">
        <v>35</v>
      </c>
      <c r="S1350" s="83"/>
      <c r="T1350" s="83"/>
      <c r="U1350" s="83"/>
      <c r="V1350" s="84"/>
      <c r="W1350" s="84"/>
      <c r="X1350" s="84"/>
      <c r="Y1350" s="84"/>
      <c r="Z1350" s="84"/>
      <c r="AA1350" s="84"/>
      <c r="AB1350" s="84"/>
      <c r="AC1350" s="84"/>
      <c r="AD1350" s="84"/>
      <c r="AE1350" s="84"/>
      <c r="AF1350" s="84"/>
      <c r="AG1350" s="84"/>
      <c r="AH1350" s="84"/>
      <c r="AI1350" s="84"/>
      <c r="AJ1350" s="84"/>
      <c r="AK1350" s="84"/>
      <c r="AL1350" s="84"/>
      <c r="AM1350" s="84"/>
      <c r="AN1350" s="84"/>
      <c r="AO1350" s="84"/>
      <c r="AP1350" s="84"/>
      <c r="AQ1350" s="84"/>
      <c r="AR1350" s="84"/>
      <c r="AS1350" s="84"/>
      <c r="AT1350" s="84"/>
      <c r="AU1350" s="84"/>
      <c r="AV1350" s="84"/>
      <c r="AW1350" s="84"/>
      <c r="AX1350" s="84"/>
      <c r="AY1350" s="84"/>
      <c r="AZ1350" s="84"/>
      <c r="BA1350" s="84"/>
      <c r="BB1350" s="84"/>
      <c r="BC1350" s="84"/>
      <c r="BD1350" s="84"/>
      <c r="BE1350" s="84"/>
      <c r="BF1350" s="84"/>
      <c r="BG1350" s="84"/>
      <c r="BH1350" s="84"/>
      <c r="BI1350" s="84"/>
      <c r="BJ1350" s="84"/>
      <c r="BK1350" s="84"/>
      <c r="BL1350" s="84"/>
      <c r="BM1350" s="84"/>
      <c r="BN1350" s="84"/>
      <c r="BO1350" s="84"/>
      <c r="BP1350" s="84"/>
      <c r="BQ1350" s="84"/>
      <c r="BR1350" s="84"/>
      <c r="BS1350" s="84"/>
      <c r="BT1350" s="84"/>
      <c r="BU1350" s="84"/>
      <c r="BV1350" s="84"/>
      <c r="BW1350" s="84"/>
      <c r="BX1350" s="84"/>
      <c r="BY1350" s="84"/>
      <c r="BZ1350" s="84"/>
      <c r="CA1350" s="84"/>
      <c r="CB1350" s="84"/>
      <c r="CC1350" s="84"/>
      <c r="CD1350" s="84"/>
      <c r="CE1350" s="84"/>
      <c r="CF1350" s="84"/>
      <c r="CG1350" s="84"/>
      <c r="CH1350" s="84"/>
      <c r="CI1350" s="84"/>
      <c r="CJ1350" s="84"/>
      <c r="CK1350" s="84"/>
      <c r="CL1350" s="84"/>
      <c r="CM1350" s="84"/>
      <c r="CN1350" s="84"/>
      <c r="CO1350" s="84"/>
      <c r="CP1350" s="84"/>
      <c r="CQ1350" s="84"/>
      <c r="CR1350" s="84"/>
      <c r="CS1350" s="84"/>
      <c r="CT1350" s="84"/>
      <c r="CU1350" s="84"/>
      <c r="CV1350" s="84"/>
      <c r="CW1350" s="84"/>
      <c r="CX1350" s="84"/>
      <c r="CY1350" s="84"/>
      <c r="CZ1350" s="84"/>
      <c r="DA1350" s="84"/>
      <c r="DB1350" s="84"/>
      <c r="DC1350" s="84"/>
      <c r="DD1350" s="84"/>
      <c r="DE1350" s="84"/>
      <c r="DF1350" s="84"/>
      <c r="DG1350" s="84"/>
      <c r="DH1350" s="84"/>
      <c r="DI1350" s="84"/>
      <c r="DJ1350" s="84"/>
      <c r="DK1350" s="84"/>
      <c r="DL1350" s="84"/>
      <c r="DM1350" s="84"/>
      <c r="DN1350" s="84"/>
      <c r="DO1350" s="84"/>
      <c r="DP1350" s="84"/>
      <c r="DQ1350" s="84"/>
      <c r="DR1350" s="84"/>
      <c r="DS1350" s="84"/>
      <c r="DT1350" s="84"/>
      <c r="DU1350" s="84"/>
      <c r="DV1350" s="84"/>
      <c r="DW1350" s="84"/>
      <c r="DX1350" s="84"/>
      <c r="DY1350" s="84"/>
      <c r="DZ1350" s="84"/>
      <c r="EA1350" s="84"/>
      <c r="EB1350" s="84"/>
      <c r="EC1350" s="84"/>
      <c r="ED1350" s="84"/>
      <c r="EE1350" s="84"/>
      <c r="EF1350" s="84"/>
      <c r="EG1350" s="84"/>
      <c r="EH1350" s="84"/>
      <c r="EI1350" s="84"/>
      <c r="EJ1350" s="84"/>
      <c r="EK1350" s="84"/>
      <c r="EL1350" s="84"/>
      <c r="EM1350" s="84"/>
      <c r="EN1350" s="84"/>
      <c r="EO1350" s="84"/>
      <c r="EP1350" s="84"/>
      <c r="EQ1350" s="84"/>
      <c r="ER1350" s="84"/>
      <c r="ES1350" s="84"/>
      <c r="ET1350" s="84"/>
      <c r="EU1350" s="84"/>
      <c r="EV1350" s="84"/>
      <c r="EW1350" s="84"/>
      <c r="EX1350" s="84"/>
      <c r="EY1350" s="84"/>
      <c r="EZ1350" s="84"/>
      <c r="FA1350" s="84"/>
      <c r="FB1350" s="84"/>
      <c r="FC1350" s="84"/>
      <c r="FD1350" s="84"/>
      <c r="FE1350" s="84"/>
      <c r="FF1350" s="84"/>
      <c r="FG1350" s="84"/>
      <c r="FH1350" s="84"/>
      <c r="FI1350" s="84"/>
      <c r="FJ1350" s="84"/>
      <c r="FK1350" s="84"/>
      <c r="FL1350" s="84"/>
      <c r="FM1350" s="84"/>
      <c r="FN1350" s="84"/>
      <c r="FO1350" s="84"/>
      <c r="FP1350" s="84"/>
      <c r="FQ1350" s="84"/>
      <c r="FR1350" s="84"/>
      <c r="FS1350" s="84"/>
      <c r="FT1350" s="84"/>
      <c r="FU1350" s="84"/>
      <c r="FV1350" s="84"/>
      <c r="FW1350" s="84"/>
      <c r="FX1350" s="84"/>
      <c r="FY1350" s="84"/>
      <c r="FZ1350" s="84"/>
      <c r="GA1350" s="84"/>
      <c r="GB1350" s="84"/>
      <c r="GC1350" s="84"/>
      <c r="GD1350" s="84"/>
      <c r="GE1350" s="84"/>
      <c r="GF1350" s="84"/>
      <c r="GG1350" s="84"/>
      <c r="GH1350" s="84"/>
      <c r="GI1350" s="84"/>
      <c r="GJ1350" s="84"/>
      <c r="GK1350" s="84"/>
      <c r="GL1350" s="84"/>
      <c r="GM1350" s="84"/>
      <c r="GN1350" s="84"/>
      <c r="GO1350" s="84"/>
      <c r="GP1350" s="84"/>
      <c r="GQ1350" s="84"/>
      <c r="GR1350" s="84"/>
      <c r="GS1350" s="84"/>
      <c r="GT1350" s="84"/>
      <c r="GU1350" s="84"/>
      <c r="GV1350" s="84"/>
      <c r="GW1350" s="84"/>
      <c r="GX1350" s="84"/>
      <c r="GY1350" s="84"/>
    </row>
    <row r="1351" spans="1:207" s="15" customFormat="1" ht="30" customHeight="1" x14ac:dyDescent="0.25">
      <c r="A1351" s="228">
        <v>1058</v>
      </c>
      <c r="B1351" s="221" t="s">
        <v>1272</v>
      </c>
      <c r="C1351" s="202">
        <v>1959</v>
      </c>
      <c r="D1351" s="200" t="s">
        <v>141</v>
      </c>
      <c r="E1351" s="200" t="s">
        <v>16</v>
      </c>
      <c r="F1351" s="205">
        <v>3</v>
      </c>
      <c r="G1351" s="205">
        <v>2</v>
      </c>
      <c r="H1351" s="237">
        <v>3299.6</v>
      </c>
      <c r="I1351" s="242">
        <v>0</v>
      </c>
      <c r="J1351" s="242">
        <v>924.4</v>
      </c>
      <c r="K1351" s="224">
        <f>SUM(L1351:O1351)</f>
        <v>6023730.9000000004</v>
      </c>
      <c r="L1351" s="217">
        <v>0</v>
      </c>
      <c r="M1351" s="217">
        <v>0</v>
      </c>
      <c r="N1351" s="217">
        <v>0</v>
      </c>
      <c r="O1351" s="235">
        <f>'[2]Прод. прилож (2)'!$D$1613</f>
        <v>6023730.9000000004</v>
      </c>
      <c r="P1351" s="237">
        <f>K1351/H1351</f>
        <v>1825.5942841556555</v>
      </c>
      <c r="Q1351" s="224">
        <v>9673</v>
      </c>
      <c r="R1351" s="219" t="s">
        <v>35</v>
      </c>
      <c r="S1351" s="86"/>
      <c r="T1351" s="83"/>
      <c r="U1351" s="83"/>
      <c r="V1351" s="84"/>
      <c r="W1351" s="84"/>
      <c r="X1351" s="84"/>
      <c r="Y1351" s="84"/>
      <c r="Z1351" s="84"/>
      <c r="AA1351" s="84"/>
      <c r="AB1351" s="84"/>
      <c r="AC1351" s="84"/>
      <c r="AD1351" s="84"/>
      <c r="AE1351" s="84"/>
      <c r="AF1351" s="84"/>
      <c r="AG1351" s="84"/>
      <c r="AH1351" s="84"/>
      <c r="AI1351" s="84"/>
      <c r="AJ1351" s="84"/>
      <c r="AK1351" s="84"/>
      <c r="AL1351" s="84"/>
      <c r="AM1351" s="84"/>
      <c r="AN1351" s="84"/>
      <c r="AO1351" s="84"/>
      <c r="AP1351" s="84"/>
      <c r="AQ1351" s="84"/>
      <c r="AR1351" s="84"/>
      <c r="AS1351" s="84"/>
      <c r="AT1351" s="84"/>
      <c r="AU1351" s="84"/>
      <c r="AV1351" s="84"/>
      <c r="AW1351" s="84"/>
      <c r="AX1351" s="84"/>
      <c r="AY1351" s="84"/>
      <c r="AZ1351" s="84"/>
      <c r="BA1351" s="84"/>
      <c r="BB1351" s="84"/>
      <c r="BC1351" s="84"/>
      <c r="BD1351" s="84"/>
      <c r="BE1351" s="84"/>
      <c r="BF1351" s="84"/>
      <c r="BG1351" s="84"/>
      <c r="BH1351" s="84"/>
      <c r="BI1351" s="84"/>
      <c r="BJ1351" s="84"/>
      <c r="BK1351" s="84"/>
      <c r="BL1351" s="84"/>
      <c r="BM1351" s="84"/>
      <c r="BN1351" s="84"/>
      <c r="BO1351" s="84"/>
      <c r="BP1351" s="84"/>
      <c r="BQ1351" s="84"/>
      <c r="BR1351" s="84"/>
      <c r="BS1351" s="84"/>
      <c r="BT1351" s="84"/>
      <c r="BU1351" s="84"/>
      <c r="BV1351" s="84"/>
      <c r="BW1351" s="84"/>
      <c r="BX1351" s="84"/>
      <c r="BY1351" s="84"/>
      <c r="BZ1351" s="84"/>
      <c r="CA1351" s="84"/>
      <c r="CB1351" s="84"/>
      <c r="CC1351" s="84"/>
      <c r="CD1351" s="84"/>
      <c r="CE1351" s="84"/>
      <c r="CF1351" s="84"/>
      <c r="CG1351" s="84"/>
      <c r="CH1351" s="84"/>
      <c r="CI1351" s="84"/>
      <c r="CJ1351" s="84"/>
      <c r="CK1351" s="84"/>
      <c r="CL1351" s="84"/>
      <c r="CM1351" s="84"/>
      <c r="CN1351" s="84"/>
      <c r="CO1351" s="84"/>
      <c r="CP1351" s="84"/>
      <c r="CQ1351" s="84"/>
      <c r="CR1351" s="84"/>
      <c r="CS1351" s="84"/>
      <c r="CT1351" s="84"/>
      <c r="CU1351" s="84"/>
      <c r="CV1351" s="84"/>
      <c r="CW1351" s="84"/>
      <c r="CX1351" s="84"/>
      <c r="CY1351" s="84"/>
      <c r="CZ1351" s="84"/>
      <c r="DA1351" s="84"/>
      <c r="DB1351" s="84"/>
      <c r="DC1351" s="84"/>
      <c r="DD1351" s="84"/>
      <c r="DE1351" s="84"/>
      <c r="DF1351" s="84"/>
      <c r="DG1351" s="84"/>
      <c r="DH1351" s="84"/>
      <c r="DI1351" s="84"/>
      <c r="DJ1351" s="84"/>
      <c r="DK1351" s="84"/>
      <c r="DL1351" s="84"/>
      <c r="DM1351" s="84"/>
      <c r="DN1351" s="84"/>
      <c r="DO1351" s="84"/>
      <c r="DP1351" s="84"/>
      <c r="DQ1351" s="84"/>
      <c r="DR1351" s="84"/>
      <c r="DS1351" s="84"/>
      <c r="DT1351" s="84"/>
      <c r="DU1351" s="84"/>
      <c r="DV1351" s="84"/>
      <c r="DW1351" s="84"/>
      <c r="DX1351" s="84"/>
      <c r="DY1351" s="84"/>
      <c r="DZ1351" s="84"/>
      <c r="EA1351" s="84"/>
      <c r="EB1351" s="84"/>
      <c r="EC1351" s="84"/>
      <c r="ED1351" s="84"/>
      <c r="EE1351" s="84"/>
      <c r="EF1351" s="84"/>
      <c r="EG1351" s="84"/>
      <c r="EH1351" s="84"/>
      <c r="EI1351" s="84"/>
      <c r="EJ1351" s="84"/>
      <c r="EK1351" s="84"/>
      <c r="EL1351" s="84"/>
      <c r="EM1351" s="84"/>
      <c r="EN1351" s="84"/>
      <c r="EO1351" s="84"/>
      <c r="EP1351" s="84"/>
      <c r="EQ1351" s="84"/>
      <c r="ER1351" s="84"/>
      <c r="ES1351" s="84"/>
      <c r="ET1351" s="84"/>
      <c r="EU1351" s="84"/>
      <c r="EV1351" s="84"/>
      <c r="EW1351" s="84"/>
      <c r="EX1351" s="84"/>
      <c r="EY1351" s="84"/>
      <c r="EZ1351" s="84"/>
      <c r="FA1351" s="84"/>
      <c r="FB1351" s="84"/>
      <c r="FC1351" s="84"/>
      <c r="FD1351" s="84"/>
      <c r="FE1351" s="84"/>
      <c r="FF1351" s="84"/>
      <c r="FG1351" s="84"/>
      <c r="FH1351" s="84"/>
      <c r="FI1351" s="84"/>
      <c r="FJ1351" s="84"/>
      <c r="FK1351" s="84"/>
      <c r="FL1351" s="84"/>
      <c r="FM1351" s="84"/>
      <c r="FN1351" s="84"/>
      <c r="FO1351" s="84"/>
      <c r="FP1351" s="84"/>
      <c r="FQ1351" s="84"/>
      <c r="FR1351" s="84"/>
      <c r="FS1351" s="84"/>
      <c r="FT1351" s="84"/>
      <c r="FU1351" s="84"/>
      <c r="FV1351" s="84"/>
      <c r="FW1351" s="84"/>
      <c r="FX1351" s="84"/>
      <c r="FY1351" s="84"/>
      <c r="FZ1351" s="84"/>
      <c r="GA1351" s="84"/>
      <c r="GB1351" s="84"/>
      <c r="GC1351" s="84"/>
      <c r="GD1351" s="84"/>
      <c r="GE1351" s="84"/>
      <c r="GF1351" s="84"/>
      <c r="GG1351" s="84"/>
      <c r="GH1351" s="84"/>
      <c r="GI1351" s="84"/>
      <c r="GJ1351" s="84"/>
      <c r="GK1351" s="84"/>
      <c r="GL1351" s="84"/>
      <c r="GM1351" s="84"/>
      <c r="GN1351" s="84"/>
      <c r="GO1351" s="84"/>
      <c r="GP1351" s="84"/>
      <c r="GQ1351" s="84"/>
      <c r="GR1351" s="84"/>
      <c r="GS1351" s="84"/>
      <c r="GT1351" s="84"/>
      <c r="GU1351" s="84"/>
      <c r="GV1351" s="84"/>
      <c r="GW1351" s="84"/>
      <c r="GX1351" s="84"/>
      <c r="GY1351" s="84"/>
    </row>
    <row r="1352" spans="1:207" s="15" customFormat="1" ht="30" customHeight="1" x14ac:dyDescent="0.25">
      <c r="A1352" s="228">
        <v>1059</v>
      </c>
      <c r="B1352" s="78" t="s">
        <v>895</v>
      </c>
      <c r="C1352" s="184">
        <v>1959</v>
      </c>
      <c r="D1352" s="229" t="s">
        <v>141</v>
      </c>
      <c r="E1352" s="229" t="s">
        <v>16</v>
      </c>
      <c r="F1352" s="230">
        <v>3</v>
      </c>
      <c r="G1352" s="230">
        <v>3</v>
      </c>
      <c r="H1352" s="41">
        <v>2292.5</v>
      </c>
      <c r="I1352" s="122">
        <v>165.7</v>
      </c>
      <c r="J1352" s="122">
        <v>982.1</v>
      </c>
      <c r="K1352" s="231">
        <f t="shared" si="368"/>
        <v>721168.14</v>
      </c>
      <c r="L1352" s="39">
        <v>0</v>
      </c>
      <c r="M1352" s="39">
        <v>0</v>
      </c>
      <c r="N1352" s="39">
        <v>0</v>
      </c>
      <c r="O1352" s="187">
        <f>'[1]Прод. прилож (2)'!$D$343</f>
        <v>721168.14</v>
      </c>
      <c r="P1352" s="41">
        <f t="shared" ref="P1352:P1412" si="369">K1352/H1352</f>
        <v>314.57716030534351</v>
      </c>
      <c r="Q1352" s="231">
        <v>9673</v>
      </c>
      <c r="R1352" s="277" t="s">
        <v>33</v>
      </c>
      <c r="S1352" s="131"/>
      <c r="T1352" s="83"/>
      <c r="U1352" s="83"/>
      <c r="V1352" s="84"/>
      <c r="W1352" s="84"/>
      <c r="X1352" s="84"/>
      <c r="Y1352" s="84"/>
      <c r="Z1352" s="84"/>
      <c r="AA1352" s="84"/>
      <c r="AB1352" s="84"/>
      <c r="AC1352" s="84"/>
      <c r="AD1352" s="84"/>
      <c r="AE1352" s="84"/>
      <c r="AF1352" s="84"/>
      <c r="AG1352" s="84"/>
      <c r="AH1352" s="84"/>
      <c r="AI1352" s="84"/>
      <c r="AJ1352" s="84"/>
      <c r="AK1352" s="84"/>
      <c r="AL1352" s="84"/>
      <c r="AM1352" s="84"/>
      <c r="AN1352" s="84"/>
      <c r="AO1352" s="84"/>
      <c r="AP1352" s="84"/>
      <c r="AQ1352" s="84"/>
      <c r="AR1352" s="84"/>
      <c r="AS1352" s="84"/>
      <c r="AT1352" s="84"/>
      <c r="AU1352" s="84"/>
      <c r="AV1352" s="84"/>
      <c r="AW1352" s="84"/>
      <c r="AX1352" s="84"/>
      <c r="AY1352" s="84"/>
      <c r="AZ1352" s="84"/>
      <c r="BA1352" s="84"/>
      <c r="BB1352" s="84"/>
      <c r="BC1352" s="84"/>
      <c r="BD1352" s="84"/>
      <c r="BE1352" s="84"/>
      <c r="BF1352" s="84"/>
      <c r="BG1352" s="84"/>
      <c r="BH1352" s="84"/>
      <c r="BI1352" s="84"/>
      <c r="BJ1352" s="84"/>
      <c r="BK1352" s="84"/>
      <c r="BL1352" s="84"/>
      <c r="BM1352" s="84"/>
      <c r="BN1352" s="84"/>
      <c r="BO1352" s="84"/>
      <c r="BP1352" s="84"/>
      <c r="BQ1352" s="84"/>
      <c r="BR1352" s="84"/>
      <c r="BS1352" s="84"/>
      <c r="BT1352" s="84"/>
      <c r="BU1352" s="84"/>
      <c r="BV1352" s="84"/>
      <c r="BW1352" s="84"/>
      <c r="BX1352" s="84"/>
      <c r="BY1352" s="84"/>
      <c r="BZ1352" s="84"/>
      <c r="CA1352" s="84"/>
      <c r="CB1352" s="84"/>
      <c r="CC1352" s="84"/>
      <c r="CD1352" s="84"/>
      <c r="CE1352" s="84"/>
      <c r="CF1352" s="84"/>
      <c r="CG1352" s="84"/>
      <c r="CH1352" s="84"/>
      <c r="CI1352" s="84"/>
      <c r="CJ1352" s="84"/>
      <c r="CK1352" s="84"/>
      <c r="CL1352" s="84"/>
      <c r="CM1352" s="84"/>
      <c r="CN1352" s="84"/>
      <c r="CO1352" s="84"/>
      <c r="CP1352" s="84"/>
      <c r="CQ1352" s="84"/>
      <c r="CR1352" s="84"/>
      <c r="CS1352" s="84"/>
      <c r="CT1352" s="84"/>
      <c r="CU1352" s="84"/>
      <c r="CV1352" s="84"/>
      <c r="CW1352" s="84"/>
      <c r="CX1352" s="84"/>
      <c r="CY1352" s="84"/>
      <c r="CZ1352" s="84"/>
      <c r="DA1352" s="84"/>
      <c r="DB1352" s="84"/>
      <c r="DC1352" s="84"/>
      <c r="DD1352" s="84"/>
      <c r="DE1352" s="84"/>
      <c r="DF1352" s="84"/>
      <c r="DG1352" s="84"/>
      <c r="DH1352" s="84"/>
      <c r="DI1352" s="84"/>
      <c r="DJ1352" s="84"/>
      <c r="DK1352" s="84"/>
      <c r="DL1352" s="84"/>
      <c r="DM1352" s="84"/>
      <c r="DN1352" s="84"/>
      <c r="DO1352" s="84"/>
      <c r="DP1352" s="84"/>
      <c r="DQ1352" s="84"/>
      <c r="DR1352" s="84"/>
      <c r="DS1352" s="84"/>
      <c r="DT1352" s="84"/>
      <c r="DU1352" s="84"/>
      <c r="DV1352" s="84"/>
      <c r="DW1352" s="84"/>
      <c r="DX1352" s="84"/>
      <c r="DY1352" s="84"/>
      <c r="DZ1352" s="84"/>
      <c r="EA1352" s="84"/>
      <c r="EB1352" s="84"/>
      <c r="EC1352" s="84"/>
      <c r="ED1352" s="84"/>
      <c r="EE1352" s="84"/>
      <c r="EF1352" s="84"/>
      <c r="EG1352" s="84"/>
      <c r="EH1352" s="84"/>
      <c r="EI1352" s="84"/>
      <c r="EJ1352" s="84"/>
      <c r="EK1352" s="84"/>
      <c r="EL1352" s="84"/>
      <c r="EM1352" s="84"/>
      <c r="EN1352" s="84"/>
      <c r="EO1352" s="84"/>
      <c r="EP1352" s="84"/>
      <c r="EQ1352" s="84"/>
      <c r="ER1352" s="84"/>
      <c r="ES1352" s="84"/>
      <c r="ET1352" s="84"/>
      <c r="EU1352" s="84"/>
      <c r="EV1352" s="84"/>
      <c r="EW1352" s="84"/>
      <c r="EX1352" s="84"/>
      <c r="EY1352" s="84"/>
      <c r="EZ1352" s="84"/>
      <c r="FA1352" s="84"/>
      <c r="FB1352" s="84"/>
      <c r="FC1352" s="84"/>
      <c r="FD1352" s="84"/>
      <c r="FE1352" s="84"/>
      <c r="FF1352" s="84"/>
      <c r="FG1352" s="84"/>
      <c r="FH1352" s="84"/>
      <c r="FI1352" s="84"/>
      <c r="FJ1352" s="84"/>
      <c r="FK1352" s="84"/>
      <c r="FL1352" s="84"/>
      <c r="FM1352" s="84"/>
      <c r="FN1352" s="84"/>
      <c r="FO1352" s="84"/>
      <c r="FP1352" s="84"/>
      <c r="FQ1352" s="84"/>
      <c r="FR1352" s="84"/>
      <c r="FS1352" s="84"/>
      <c r="FT1352" s="84"/>
      <c r="FU1352" s="84"/>
      <c r="FV1352" s="84"/>
      <c r="FW1352" s="84"/>
      <c r="FX1352" s="84"/>
      <c r="FY1352" s="84"/>
      <c r="FZ1352" s="84"/>
      <c r="GA1352" s="84"/>
      <c r="GB1352" s="84"/>
      <c r="GC1352" s="84"/>
      <c r="GD1352" s="84"/>
      <c r="GE1352" s="84"/>
      <c r="GF1352" s="84"/>
      <c r="GG1352" s="84"/>
      <c r="GH1352" s="84"/>
      <c r="GI1352" s="84"/>
      <c r="GJ1352" s="84"/>
      <c r="GK1352" s="84"/>
      <c r="GL1352" s="84"/>
      <c r="GM1352" s="84"/>
      <c r="GN1352" s="84"/>
      <c r="GO1352" s="84"/>
      <c r="GP1352" s="84"/>
      <c r="GQ1352" s="84"/>
      <c r="GR1352" s="84"/>
      <c r="GS1352" s="84"/>
      <c r="GT1352" s="84"/>
      <c r="GU1352" s="84"/>
      <c r="GV1352" s="84"/>
      <c r="GW1352" s="84"/>
      <c r="GX1352" s="84"/>
      <c r="GY1352" s="84"/>
    </row>
    <row r="1353" spans="1:207" s="15" customFormat="1" ht="30" customHeight="1" x14ac:dyDescent="0.25">
      <c r="A1353" s="228">
        <v>1060</v>
      </c>
      <c r="B1353" s="78" t="s">
        <v>896</v>
      </c>
      <c r="C1353" s="184">
        <v>1958</v>
      </c>
      <c r="D1353" s="229" t="s">
        <v>141</v>
      </c>
      <c r="E1353" s="229" t="s">
        <v>16</v>
      </c>
      <c r="F1353" s="230">
        <v>4</v>
      </c>
      <c r="G1353" s="230">
        <v>3</v>
      </c>
      <c r="H1353" s="41">
        <v>3912.8</v>
      </c>
      <c r="I1353" s="122">
        <v>866.8</v>
      </c>
      <c r="J1353" s="122">
        <v>1519.7</v>
      </c>
      <c r="K1353" s="231">
        <f t="shared" si="368"/>
        <v>675551.88</v>
      </c>
      <c r="L1353" s="39">
        <v>0</v>
      </c>
      <c r="M1353" s="39">
        <v>0</v>
      </c>
      <c r="N1353" s="39">
        <v>0</v>
      </c>
      <c r="O1353" s="187">
        <f>'[1]Прод. прилож (2)'!$D$344</f>
        <v>675551.88</v>
      </c>
      <c r="P1353" s="41">
        <f t="shared" si="369"/>
        <v>172.65177877734615</v>
      </c>
      <c r="Q1353" s="231">
        <v>9673</v>
      </c>
      <c r="R1353" s="57" t="s">
        <v>33</v>
      </c>
      <c r="S1353" s="131"/>
      <c r="T1353" s="83"/>
      <c r="U1353" s="83"/>
      <c r="V1353" s="84"/>
      <c r="W1353" s="84"/>
      <c r="X1353" s="84"/>
      <c r="Y1353" s="84"/>
      <c r="Z1353" s="84"/>
      <c r="AA1353" s="84"/>
      <c r="AB1353" s="84"/>
      <c r="AC1353" s="84"/>
      <c r="AD1353" s="84"/>
      <c r="AE1353" s="84"/>
      <c r="AF1353" s="84"/>
      <c r="AG1353" s="84"/>
      <c r="AH1353" s="84"/>
      <c r="AI1353" s="84"/>
      <c r="AJ1353" s="84"/>
      <c r="AK1353" s="84"/>
      <c r="AL1353" s="84"/>
      <c r="AM1353" s="84"/>
      <c r="AN1353" s="84"/>
      <c r="AO1353" s="84"/>
      <c r="AP1353" s="84"/>
      <c r="AQ1353" s="84"/>
      <c r="AR1353" s="84"/>
      <c r="AS1353" s="84"/>
      <c r="AT1353" s="84"/>
      <c r="AU1353" s="84"/>
      <c r="AV1353" s="84"/>
      <c r="AW1353" s="84"/>
      <c r="AX1353" s="84"/>
      <c r="AY1353" s="84"/>
      <c r="AZ1353" s="84"/>
      <c r="BA1353" s="84"/>
      <c r="BB1353" s="84"/>
      <c r="BC1353" s="84"/>
      <c r="BD1353" s="84"/>
      <c r="BE1353" s="84"/>
      <c r="BF1353" s="84"/>
      <c r="BG1353" s="84"/>
      <c r="BH1353" s="84"/>
      <c r="BI1353" s="84"/>
      <c r="BJ1353" s="84"/>
      <c r="BK1353" s="84"/>
      <c r="BL1353" s="84"/>
      <c r="BM1353" s="84"/>
      <c r="BN1353" s="84"/>
      <c r="BO1353" s="84"/>
      <c r="BP1353" s="84"/>
      <c r="BQ1353" s="84"/>
      <c r="BR1353" s="84"/>
      <c r="BS1353" s="84"/>
      <c r="BT1353" s="84"/>
      <c r="BU1353" s="84"/>
      <c r="BV1353" s="84"/>
      <c r="BW1353" s="84"/>
      <c r="BX1353" s="84"/>
      <c r="BY1353" s="84"/>
      <c r="BZ1353" s="84"/>
      <c r="CA1353" s="84"/>
      <c r="CB1353" s="84"/>
      <c r="CC1353" s="84"/>
      <c r="CD1353" s="84"/>
      <c r="CE1353" s="84"/>
      <c r="CF1353" s="84"/>
      <c r="CG1353" s="84"/>
      <c r="CH1353" s="84"/>
      <c r="CI1353" s="84"/>
      <c r="CJ1353" s="84"/>
      <c r="CK1353" s="84"/>
      <c r="CL1353" s="84"/>
      <c r="CM1353" s="84"/>
      <c r="CN1353" s="84"/>
      <c r="CO1353" s="84"/>
      <c r="CP1353" s="84"/>
      <c r="CQ1353" s="84"/>
      <c r="CR1353" s="84"/>
      <c r="CS1353" s="84"/>
      <c r="CT1353" s="84"/>
      <c r="CU1353" s="84"/>
      <c r="CV1353" s="84"/>
      <c r="CW1353" s="84"/>
      <c r="CX1353" s="84"/>
      <c r="CY1353" s="84"/>
      <c r="CZ1353" s="84"/>
      <c r="DA1353" s="84"/>
      <c r="DB1353" s="84"/>
      <c r="DC1353" s="84"/>
      <c r="DD1353" s="84"/>
      <c r="DE1353" s="84"/>
      <c r="DF1353" s="84"/>
      <c r="DG1353" s="84"/>
      <c r="DH1353" s="84"/>
      <c r="DI1353" s="84"/>
      <c r="DJ1353" s="84"/>
      <c r="DK1353" s="84"/>
      <c r="DL1353" s="84"/>
      <c r="DM1353" s="84"/>
      <c r="DN1353" s="84"/>
      <c r="DO1353" s="84"/>
      <c r="DP1353" s="84"/>
      <c r="DQ1353" s="84"/>
      <c r="DR1353" s="84"/>
      <c r="DS1353" s="84"/>
      <c r="DT1353" s="84"/>
      <c r="DU1353" s="84"/>
      <c r="DV1353" s="84"/>
      <c r="DW1353" s="84"/>
      <c r="DX1353" s="84"/>
      <c r="DY1353" s="84"/>
      <c r="DZ1353" s="84"/>
      <c r="EA1353" s="84"/>
      <c r="EB1353" s="84"/>
      <c r="EC1353" s="84"/>
      <c r="ED1353" s="84"/>
      <c r="EE1353" s="84"/>
      <c r="EF1353" s="84"/>
      <c r="EG1353" s="84"/>
      <c r="EH1353" s="84"/>
      <c r="EI1353" s="84"/>
      <c r="EJ1353" s="84"/>
      <c r="EK1353" s="84"/>
      <c r="EL1353" s="84"/>
      <c r="EM1353" s="84"/>
      <c r="EN1353" s="84"/>
      <c r="EO1353" s="84"/>
      <c r="EP1353" s="84"/>
      <c r="EQ1353" s="84"/>
      <c r="ER1353" s="84"/>
      <c r="ES1353" s="84"/>
      <c r="ET1353" s="84"/>
      <c r="EU1353" s="84"/>
      <c r="EV1353" s="84"/>
      <c r="EW1353" s="84"/>
      <c r="EX1353" s="84"/>
      <c r="EY1353" s="84"/>
      <c r="EZ1353" s="84"/>
      <c r="FA1353" s="84"/>
      <c r="FB1353" s="84"/>
      <c r="FC1353" s="84"/>
      <c r="FD1353" s="84"/>
      <c r="FE1353" s="84"/>
      <c r="FF1353" s="84"/>
      <c r="FG1353" s="84"/>
      <c r="FH1353" s="84"/>
      <c r="FI1353" s="84"/>
      <c r="FJ1353" s="84"/>
      <c r="FK1353" s="84"/>
      <c r="FL1353" s="84"/>
      <c r="FM1353" s="84"/>
      <c r="FN1353" s="84"/>
      <c r="FO1353" s="84"/>
      <c r="FP1353" s="84"/>
      <c r="FQ1353" s="84"/>
      <c r="FR1353" s="84"/>
      <c r="FS1353" s="84"/>
      <c r="FT1353" s="84"/>
      <c r="FU1353" s="84"/>
      <c r="FV1353" s="84"/>
      <c r="FW1353" s="84"/>
      <c r="FX1353" s="84"/>
      <c r="FY1353" s="84"/>
      <c r="FZ1353" s="84"/>
      <c r="GA1353" s="84"/>
      <c r="GB1353" s="84"/>
      <c r="GC1353" s="84"/>
      <c r="GD1353" s="84"/>
      <c r="GE1353" s="84"/>
      <c r="GF1353" s="84"/>
      <c r="GG1353" s="84"/>
      <c r="GH1353" s="84"/>
      <c r="GI1353" s="84"/>
      <c r="GJ1353" s="84"/>
      <c r="GK1353" s="84"/>
      <c r="GL1353" s="84"/>
      <c r="GM1353" s="84"/>
      <c r="GN1353" s="84"/>
      <c r="GO1353" s="84"/>
      <c r="GP1353" s="84"/>
      <c r="GQ1353" s="84"/>
      <c r="GR1353" s="84"/>
      <c r="GS1353" s="84"/>
      <c r="GT1353" s="84"/>
      <c r="GU1353" s="84"/>
      <c r="GV1353" s="84"/>
      <c r="GW1353" s="84"/>
      <c r="GX1353" s="84"/>
      <c r="GY1353" s="84"/>
    </row>
    <row r="1354" spans="1:207" s="113" customFormat="1" ht="30" customHeight="1" x14ac:dyDescent="0.25">
      <c r="A1354" s="228">
        <v>1061</v>
      </c>
      <c r="B1354" s="78" t="s">
        <v>1175</v>
      </c>
      <c r="C1354" s="47">
        <v>1976</v>
      </c>
      <c r="D1354" s="229" t="s">
        <v>141</v>
      </c>
      <c r="E1354" s="47" t="s">
        <v>16</v>
      </c>
      <c r="F1354" s="26">
        <v>9</v>
      </c>
      <c r="G1354" s="26">
        <v>2</v>
      </c>
      <c r="H1354" s="39">
        <v>7644.12</v>
      </c>
      <c r="I1354" s="116">
        <v>0</v>
      </c>
      <c r="J1354" s="39">
        <v>7644.12</v>
      </c>
      <c r="K1354" s="231">
        <f t="shared" si="368"/>
        <v>6203967.2699999996</v>
      </c>
      <c r="L1354" s="187">
        <v>0</v>
      </c>
      <c r="M1354" s="187">
        <v>0</v>
      </c>
      <c r="N1354" s="187">
        <v>0</v>
      </c>
      <c r="O1354" s="39">
        <f>'[1]Прод. прилож (2)'!$D$980</f>
        <v>6203967.2699999996</v>
      </c>
      <c r="P1354" s="187">
        <f t="shared" si="369"/>
        <v>811.59993171221799</v>
      </c>
      <c r="Q1354" s="41">
        <v>9673</v>
      </c>
      <c r="R1354" s="57" t="s">
        <v>34</v>
      </c>
      <c r="S1354" s="46"/>
      <c r="T1354" s="15"/>
      <c r="U1354" s="15"/>
    </row>
    <row r="1355" spans="1:207" s="15" customFormat="1" ht="30" customHeight="1" x14ac:dyDescent="0.25">
      <c r="A1355" s="228">
        <v>1062</v>
      </c>
      <c r="B1355" s="221" t="s">
        <v>897</v>
      </c>
      <c r="C1355" s="202">
        <v>1959</v>
      </c>
      <c r="D1355" s="200" t="s">
        <v>141</v>
      </c>
      <c r="E1355" s="200" t="s">
        <v>16</v>
      </c>
      <c r="F1355" s="205">
        <v>3</v>
      </c>
      <c r="G1355" s="205">
        <v>1</v>
      </c>
      <c r="H1355" s="237">
        <v>2100.6799999999998</v>
      </c>
      <c r="I1355" s="242">
        <v>62.6</v>
      </c>
      <c r="J1355" s="242">
        <v>1063.31</v>
      </c>
      <c r="K1355" s="231">
        <f t="shared" si="368"/>
        <v>858493.97</v>
      </c>
      <c r="L1355" s="39">
        <v>0</v>
      </c>
      <c r="M1355" s="39">
        <v>0</v>
      </c>
      <c r="N1355" s="39">
        <v>0</v>
      </c>
      <c r="O1355" s="187">
        <f>'[1]Прод. прилож (2)'!$D$345</f>
        <v>858493.97</v>
      </c>
      <c r="P1355" s="41">
        <f t="shared" si="369"/>
        <v>408.67431974408288</v>
      </c>
      <c r="Q1355" s="231">
        <v>9673</v>
      </c>
      <c r="R1355" s="277" t="s">
        <v>33</v>
      </c>
      <c r="S1355" s="131"/>
      <c r="T1355" s="83"/>
      <c r="U1355" s="83"/>
      <c r="V1355" s="84"/>
      <c r="W1355" s="84"/>
      <c r="X1355" s="84"/>
      <c r="Y1355" s="84"/>
      <c r="Z1355" s="84"/>
      <c r="AA1355" s="84"/>
      <c r="AB1355" s="84"/>
      <c r="AC1355" s="84"/>
      <c r="AD1355" s="84"/>
      <c r="AE1355" s="84"/>
      <c r="AF1355" s="84"/>
      <c r="AG1355" s="84"/>
      <c r="AH1355" s="84"/>
      <c r="AI1355" s="84"/>
      <c r="AJ1355" s="84"/>
      <c r="AK1355" s="84"/>
      <c r="AL1355" s="84"/>
      <c r="AM1355" s="84"/>
      <c r="AN1355" s="84"/>
      <c r="AO1355" s="84"/>
      <c r="AP1355" s="84"/>
      <c r="AQ1355" s="84"/>
      <c r="AR1355" s="84"/>
      <c r="AS1355" s="84"/>
      <c r="AT1355" s="84"/>
      <c r="AU1355" s="84"/>
      <c r="AV1355" s="84"/>
      <c r="AW1355" s="84"/>
      <c r="AX1355" s="84"/>
      <c r="AY1355" s="84"/>
      <c r="AZ1355" s="84"/>
      <c r="BA1355" s="84"/>
      <c r="BB1355" s="84"/>
      <c r="BC1355" s="84"/>
      <c r="BD1355" s="84"/>
      <c r="BE1355" s="84"/>
      <c r="BF1355" s="84"/>
      <c r="BG1355" s="84"/>
      <c r="BH1355" s="84"/>
      <c r="BI1355" s="84"/>
      <c r="BJ1355" s="84"/>
      <c r="BK1355" s="84"/>
      <c r="BL1355" s="84"/>
      <c r="BM1355" s="84"/>
      <c r="BN1355" s="84"/>
      <c r="BO1355" s="84"/>
      <c r="BP1355" s="84"/>
      <c r="BQ1355" s="84"/>
      <c r="BR1355" s="84"/>
      <c r="BS1355" s="84"/>
      <c r="BT1355" s="84"/>
      <c r="BU1355" s="84"/>
      <c r="BV1355" s="84"/>
      <c r="BW1355" s="84"/>
      <c r="BX1355" s="84"/>
      <c r="BY1355" s="84"/>
      <c r="BZ1355" s="84"/>
      <c r="CA1355" s="84"/>
      <c r="CB1355" s="84"/>
      <c r="CC1355" s="84"/>
      <c r="CD1355" s="84"/>
      <c r="CE1355" s="84"/>
      <c r="CF1355" s="84"/>
      <c r="CG1355" s="84"/>
      <c r="CH1355" s="84"/>
      <c r="CI1355" s="84"/>
      <c r="CJ1355" s="84"/>
      <c r="CK1355" s="84"/>
      <c r="CL1355" s="84"/>
      <c r="CM1355" s="84"/>
      <c r="CN1355" s="84"/>
      <c r="CO1355" s="84"/>
      <c r="CP1355" s="84"/>
      <c r="CQ1355" s="84"/>
      <c r="CR1355" s="84"/>
      <c r="CS1355" s="84"/>
      <c r="CT1355" s="84"/>
      <c r="CU1355" s="84"/>
      <c r="CV1355" s="84"/>
      <c r="CW1355" s="84"/>
      <c r="CX1355" s="84"/>
      <c r="CY1355" s="84"/>
      <c r="CZ1355" s="84"/>
      <c r="DA1355" s="84"/>
      <c r="DB1355" s="84"/>
      <c r="DC1355" s="84"/>
      <c r="DD1355" s="84"/>
      <c r="DE1355" s="84"/>
      <c r="DF1355" s="84"/>
      <c r="DG1355" s="84"/>
      <c r="DH1355" s="84"/>
      <c r="DI1355" s="84"/>
      <c r="DJ1355" s="84"/>
      <c r="DK1355" s="84"/>
      <c r="DL1355" s="84"/>
      <c r="DM1355" s="84"/>
      <c r="DN1355" s="84"/>
      <c r="DO1355" s="84"/>
      <c r="DP1355" s="84"/>
      <c r="DQ1355" s="84"/>
      <c r="DR1355" s="84"/>
      <c r="DS1355" s="84"/>
      <c r="DT1355" s="84"/>
      <c r="DU1355" s="84"/>
      <c r="DV1355" s="84"/>
      <c r="DW1355" s="84"/>
      <c r="DX1355" s="84"/>
      <c r="DY1355" s="84"/>
      <c r="DZ1355" s="84"/>
      <c r="EA1355" s="84"/>
      <c r="EB1355" s="84"/>
      <c r="EC1355" s="84"/>
      <c r="ED1355" s="84"/>
      <c r="EE1355" s="84"/>
      <c r="EF1355" s="84"/>
      <c r="EG1355" s="84"/>
      <c r="EH1355" s="84"/>
      <c r="EI1355" s="84"/>
      <c r="EJ1355" s="84"/>
      <c r="EK1355" s="84"/>
      <c r="EL1355" s="84"/>
      <c r="EM1355" s="84"/>
      <c r="EN1355" s="84"/>
      <c r="EO1355" s="84"/>
      <c r="EP1355" s="84"/>
      <c r="EQ1355" s="84"/>
      <c r="ER1355" s="84"/>
      <c r="ES1355" s="84"/>
      <c r="ET1355" s="84"/>
      <c r="EU1355" s="84"/>
      <c r="EV1355" s="84"/>
      <c r="EW1355" s="84"/>
      <c r="EX1355" s="84"/>
      <c r="EY1355" s="84"/>
      <c r="EZ1355" s="84"/>
      <c r="FA1355" s="84"/>
      <c r="FB1355" s="84"/>
      <c r="FC1355" s="84"/>
      <c r="FD1355" s="84"/>
      <c r="FE1355" s="84"/>
      <c r="FF1355" s="84"/>
      <c r="FG1355" s="84"/>
      <c r="FH1355" s="84"/>
      <c r="FI1355" s="84"/>
      <c r="FJ1355" s="84"/>
      <c r="FK1355" s="84"/>
      <c r="FL1355" s="84"/>
      <c r="FM1355" s="84"/>
      <c r="FN1355" s="84"/>
      <c r="FO1355" s="84"/>
      <c r="FP1355" s="84"/>
      <c r="FQ1355" s="84"/>
      <c r="FR1355" s="84"/>
      <c r="FS1355" s="84"/>
      <c r="FT1355" s="84"/>
      <c r="FU1355" s="84"/>
      <c r="FV1355" s="84"/>
      <c r="FW1355" s="84"/>
      <c r="FX1355" s="84"/>
      <c r="FY1355" s="84"/>
      <c r="FZ1355" s="84"/>
      <c r="GA1355" s="84"/>
      <c r="GB1355" s="84"/>
      <c r="GC1355" s="84"/>
      <c r="GD1355" s="84"/>
      <c r="GE1355" s="84"/>
      <c r="GF1355" s="84"/>
      <c r="GG1355" s="84"/>
      <c r="GH1355" s="84"/>
      <c r="GI1355" s="84"/>
      <c r="GJ1355" s="84"/>
      <c r="GK1355" s="84"/>
      <c r="GL1355" s="84"/>
      <c r="GM1355" s="84"/>
      <c r="GN1355" s="84"/>
      <c r="GO1355" s="84"/>
      <c r="GP1355" s="84"/>
      <c r="GQ1355" s="84"/>
      <c r="GR1355" s="84"/>
      <c r="GS1355" s="84"/>
      <c r="GT1355" s="84"/>
      <c r="GU1355" s="84"/>
      <c r="GV1355" s="84"/>
      <c r="GW1355" s="84"/>
      <c r="GX1355" s="84"/>
      <c r="GY1355" s="84"/>
    </row>
    <row r="1356" spans="1:207" s="84" customFormat="1" ht="30" customHeight="1" x14ac:dyDescent="0.25">
      <c r="A1356" s="228">
        <v>1063</v>
      </c>
      <c r="B1356" s="78" t="s">
        <v>876</v>
      </c>
      <c r="C1356" s="184">
        <v>1959</v>
      </c>
      <c r="D1356" s="229" t="s">
        <v>141</v>
      </c>
      <c r="E1356" s="229" t="s">
        <v>16</v>
      </c>
      <c r="F1356" s="230">
        <v>3</v>
      </c>
      <c r="G1356" s="230">
        <v>3</v>
      </c>
      <c r="H1356" s="41">
        <v>2035</v>
      </c>
      <c r="I1356" s="122">
        <v>90.9</v>
      </c>
      <c r="J1356" s="122">
        <v>970.9</v>
      </c>
      <c r="K1356" s="231">
        <f t="shared" si="368"/>
        <v>769335.41</v>
      </c>
      <c r="L1356" s="39">
        <v>0</v>
      </c>
      <c r="M1356" s="39">
        <v>0</v>
      </c>
      <c r="N1356" s="39">
        <v>0</v>
      </c>
      <c r="O1356" s="187">
        <f>'[1]Прод. прилож (2)'!$D$346</f>
        <v>769335.41</v>
      </c>
      <c r="P1356" s="41">
        <f t="shared" si="369"/>
        <v>378.05179852579852</v>
      </c>
      <c r="Q1356" s="231">
        <v>9673</v>
      </c>
      <c r="R1356" s="277" t="s">
        <v>33</v>
      </c>
      <c r="S1356" s="128"/>
      <c r="T1356" s="83"/>
      <c r="U1356" s="83"/>
    </row>
    <row r="1357" spans="1:207" s="84" customFormat="1" ht="30" customHeight="1" x14ac:dyDescent="0.25">
      <c r="A1357" s="228">
        <v>1064</v>
      </c>
      <c r="B1357" s="221" t="s">
        <v>996</v>
      </c>
      <c r="C1357" s="202">
        <v>1960</v>
      </c>
      <c r="D1357" s="200" t="s">
        <v>141</v>
      </c>
      <c r="E1357" s="200" t="s">
        <v>16</v>
      </c>
      <c r="F1357" s="205">
        <v>3</v>
      </c>
      <c r="G1357" s="205">
        <v>3</v>
      </c>
      <c r="H1357" s="237">
        <v>2062.5100000000002</v>
      </c>
      <c r="I1357" s="242">
        <v>137.4</v>
      </c>
      <c r="J1357" s="242">
        <v>956.51</v>
      </c>
      <c r="K1357" s="231">
        <f t="shared" ref="K1357" si="370">SUM(L1357:O1357)</f>
        <v>1669115.86</v>
      </c>
      <c r="L1357" s="39">
        <v>0</v>
      </c>
      <c r="M1357" s="39">
        <v>0</v>
      </c>
      <c r="N1357" s="39">
        <v>0</v>
      </c>
      <c r="O1357" s="187">
        <f>'[1]Прод. прилож (2)'!$D$347</f>
        <v>1669115.86</v>
      </c>
      <c r="P1357" s="41">
        <f t="shared" ref="P1357" si="371">K1357/H1357</f>
        <v>809.26437205152945</v>
      </c>
      <c r="Q1357" s="231">
        <v>9673</v>
      </c>
      <c r="R1357" s="277" t="s">
        <v>33</v>
      </c>
      <c r="S1357" s="128"/>
      <c r="T1357" s="83"/>
      <c r="U1357" s="83"/>
    </row>
    <row r="1358" spans="1:207" s="84" customFormat="1" ht="30" customHeight="1" x14ac:dyDescent="0.25">
      <c r="A1358" s="329">
        <v>1065</v>
      </c>
      <c r="B1358" s="327" t="s">
        <v>590</v>
      </c>
      <c r="C1358" s="357">
        <v>1964</v>
      </c>
      <c r="D1358" s="315" t="s">
        <v>141</v>
      </c>
      <c r="E1358" s="315" t="s">
        <v>16</v>
      </c>
      <c r="F1358" s="317">
        <v>2</v>
      </c>
      <c r="G1358" s="317">
        <v>2</v>
      </c>
      <c r="H1358" s="319">
        <v>756.7</v>
      </c>
      <c r="I1358" s="311">
        <v>0</v>
      </c>
      <c r="J1358" s="311">
        <v>403.3</v>
      </c>
      <c r="K1358" s="231">
        <f t="shared" si="368"/>
        <v>43425.97</v>
      </c>
      <c r="L1358" s="187">
        <v>0</v>
      </c>
      <c r="M1358" s="187">
        <v>0</v>
      </c>
      <c r="N1358" s="187">
        <v>0</v>
      </c>
      <c r="O1358" s="39">
        <f>'[1]Прод. прилож (2)'!$D$981</f>
        <v>43425.97</v>
      </c>
      <c r="P1358" s="187">
        <f t="shared" si="369"/>
        <v>57.388621646623491</v>
      </c>
      <c r="Q1358" s="41">
        <v>9673</v>
      </c>
      <c r="R1358" s="57" t="s">
        <v>34</v>
      </c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  <c r="AX1358" s="15"/>
      <c r="AY1358" s="15"/>
      <c r="AZ1358" s="15"/>
      <c r="BA1358" s="15"/>
      <c r="BB1358" s="15"/>
      <c r="BC1358" s="15"/>
      <c r="BD1358" s="15"/>
      <c r="BE1358" s="15"/>
      <c r="BF1358" s="15"/>
      <c r="BG1358" s="15"/>
      <c r="BH1358" s="15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5"/>
      <c r="CU1358" s="15"/>
      <c r="CV1358" s="15"/>
      <c r="CW1358" s="15"/>
      <c r="CX1358" s="15"/>
      <c r="CY1358" s="15"/>
      <c r="CZ1358" s="15"/>
      <c r="DA1358" s="15"/>
      <c r="DB1358" s="15"/>
      <c r="DC1358" s="15"/>
      <c r="DD1358" s="15"/>
      <c r="DE1358" s="15"/>
      <c r="DF1358" s="15"/>
      <c r="DG1358" s="15"/>
      <c r="DH1358" s="15"/>
      <c r="DI1358" s="15"/>
      <c r="DJ1358" s="15"/>
      <c r="DK1358" s="15"/>
      <c r="DL1358" s="15"/>
      <c r="DM1358" s="15"/>
      <c r="DN1358" s="15"/>
      <c r="DO1358" s="15"/>
      <c r="DP1358" s="15"/>
      <c r="DQ1358" s="15"/>
      <c r="DR1358" s="15"/>
      <c r="DS1358" s="15"/>
      <c r="DT1358" s="15"/>
      <c r="DU1358" s="15"/>
      <c r="DV1358" s="15"/>
      <c r="DW1358" s="15"/>
      <c r="DX1358" s="15"/>
      <c r="DY1358" s="15"/>
      <c r="DZ1358" s="15"/>
      <c r="EA1358" s="15"/>
      <c r="EB1358" s="15"/>
      <c r="EC1358" s="15"/>
      <c r="ED1358" s="15"/>
      <c r="EE1358" s="15"/>
      <c r="EF1358" s="15"/>
      <c r="EG1358" s="15"/>
      <c r="EH1358" s="15"/>
      <c r="EI1358" s="15"/>
      <c r="EJ1358" s="15"/>
      <c r="EK1358" s="15"/>
      <c r="EL1358" s="15"/>
      <c r="EM1358" s="15"/>
      <c r="EN1358" s="15"/>
      <c r="EO1358" s="15"/>
      <c r="EP1358" s="15"/>
      <c r="EQ1358" s="15"/>
      <c r="ER1358" s="15"/>
      <c r="ES1358" s="15"/>
      <c r="ET1358" s="15"/>
      <c r="EU1358" s="15"/>
      <c r="EV1358" s="15"/>
      <c r="EW1358" s="15"/>
      <c r="EX1358" s="15"/>
      <c r="EY1358" s="15"/>
      <c r="EZ1358" s="15"/>
      <c r="FA1358" s="15"/>
      <c r="FB1358" s="15"/>
      <c r="FC1358" s="15"/>
      <c r="FD1358" s="15"/>
      <c r="FE1358" s="15"/>
      <c r="FF1358" s="15"/>
      <c r="FG1358" s="15"/>
      <c r="FH1358" s="15"/>
      <c r="FI1358" s="15"/>
      <c r="FJ1358" s="15"/>
      <c r="FK1358" s="15"/>
      <c r="FL1358" s="15"/>
      <c r="FM1358" s="15"/>
      <c r="FN1358" s="15"/>
      <c r="FO1358" s="15"/>
      <c r="FP1358" s="15"/>
      <c r="FQ1358" s="15"/>
      <c r="FR1358" s="15"/>
      <c r="FS1358" s="15"/>
      <c r="FT1358" s="15"/>
      <c r="FU1358" s="15"/>
      <c r="FV1358" s="15"/>
      <c r="FW1358" s="15"/>
      <c r="FX1358" s="15"/>
      <c r="FY1358" s="15"/>
      <c r="FZ1358" s="15"/>
      <c r="GA1358" s="15"/>
      <c r="GB1358" s="15"/>
      <c r="GC1358" s="15"/>
      <c r="GD1358" s="15"/>
      <c r="GE1358" s="15"/>
      <c r="GF1358" s="15"/>
      <c r="GG1358" s="15"/>
      <c r="GH1358" s="15"/>
      <c r="GI1358" s="15"/>
      <c r="GJ1358" s="15"/>
      <c r="GK1358" s="15"/>
      <c r="GL1358" s="15"/>
      <c r="GM1358" s="15"/>
      <c r="GN1358" s="15"/>
      <c r="GO1358" s="15"/>
      <c r="GP1358" s="15"/>
      <c r="GQ1358" s="15"/>
      <c r="GR1358" s="15"/>
      <c r="GS1358" s="15"/>
      <c r="GT1358" s="15"/>
      <c r="GU1358" s="15"/>
      <c r="GV1358" s="15"/>
      <c r="GW1358" s="15"/>
      <c r="GX1358" s="15"/>
      <c r="GY1358" s="15"/>
    </row>
    <row r="1359" spans="1:207" s="84" customFormat="1" ht="30" customHeight="1" x14ac:dyDescent="0.25">
      <c r="A1359" s="330"/>
      <c r="B1359" s="328"/>
      <c r="C1359" s="358"/>
      <c r="D1359" s="316"/>
      <c r="E1359" s="316"/>
      <c r="F1359" s="318"/>
      <c r="G1359" s="318"/>
      <c r="H1359" s="320"/>
      <c r="I1359" s="312"/>
      <c r="J1359" s="312"/>
      <c r="K1359" s="231">
        <f t="shared" si="368"/>
        <v>7123280.0300000003</v>
      </c>
      <c r="L1359" s="217">
        <v>0</v>
      </c>
      <c r="M1359" s="217">
        <v>0</v>
      </c>
      <c r="N1359" s="217">
        <v>0</v>
      </c>
      <c r="O1359" s="39">
        <f>'[2]Прод. прилож (2)'!$D$1614</f>
        <v>7123280.0300000003</v>
      </c>
      <c r="P1359" s="187">
        <f>K1359/H1358</f>
        <v>9413.6117748116812</v>
      </c>
      <c r="Q1359" s="41">
        <v>9673</v>
      </c>
      <c r="R1359" s="57" t="s">
        <v>35</v>
      </c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  <c r="AX1359" s="15"/>
      <c r="AY1359" s="15"/>
      <c r="AZ1359" s="15"/>
      <c r="BA1359" s="15"/>
      <c r="BB1359" s="15"/>
      <c r="BC1359" s="15"/>
      <c r="BD1359" s="15"/>
      <c r="BE1359" s="15"/>
      <c r="BF1359" s="15"/>
      <c r="BG1359" s="15"/>
      <c r="BH1359" s="15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5"/>
      <c r="CU1359" s="15"/>
      <c r="CV1359" s="15"/>
      <c r="CW1359" s="15"/>
      <c r="CX1359" s="15"/>
      <c r="CY1359" s="15"/>
      <c r="CZ1359" s="15"/>
      <c r="DA1359" s="15"/>
      <c r="DB1359" s="15"/>
      <c r="DC1359" s="15"/>
      <c r="DD1359" s="15"/>
      <c r="DE1359" s="15"/>
      <c r="DF1359" s="15"/>
      <c r="DG1359" s="15"/>
      <c r="DH1359" s="15"/>
      <c r="DI1359" s="15"/>
      <c r="DJ1359" s="15"/>
      <c r="DK1359" s="15"/>
      <c r="DL1359" s="15"/>
      <c r="DM1359" s="15"/>
      <c r="DN1359" s="15"/>
      <c r="DO1359" s="15"/>
      <c r="DP1359" s="15"/>
      <c r="DQ1359" s="15"/>
      <c r="DR1359" s="15"/>
      <c r="DS1359" s="15"/>
      <c r="DT1359" s="15"/>
      <c r="DU1359" s="15"/>
      <c r="DV1359" s="15"/>
      <c r="DW1359" s="15"/>
      <c r="DX1359" s="15"/>
      <c r="DY1359" s="15"/>
      <c r="DZ1359" s="15"/>
      <c r="EA1359" s="15"/>
      <c r="EB1359" s="15"/>
      <c r="EC1359" s="15"/>
      <c r="ED1359" s="15"/>
      <c r="EE1359" s="15"/>
      <c r="EF1359" s="15"/>
      <c r="EG1359" s="15"/>
      <c r="EH1359" s="15"/>
      <c r="EI1359" s="15"/>
      <c r="EJ1359" s="15"/>
      <c r="EK1359" s="15"/>
      <c r="EL1359" s="15"/>
      <c r="EM1359" s="15"/>
      <c r="EN1359" s="15"/>
      <c r="EO1359" s="15"/>
      <c r="EP1359" s="15"/>
      <c r="EQ1359" s="15"/>
      <c r="ER1359" s="15"/>
      <c r="ES1359" s="15"/>
      <c r="ET1359" s="15"/>
      <c r="EU1359" s="15"/>
      <c r="EV1359" s="15"/>
      <c r="EW1359" s="15"/>
      <c r="EX1359" s="15"/>
      <c r="EY1359" s="15"/>
      <c r="EZ1359" s="15"/>
      <c r="FA1359" s="15"/>
      <c r="FB1359" s="15"/>
      <c r="FC1359" s="15"/>
      <c r="FD1359" s="15"/>
      <c r="FE1359" s="15"/>
      <c r="FF1359" s="15"/>
      <c r="FG1359" s="15"/>
      <c r="FH1359" s="15"/>
      <c r="FI1359" s="15"/>
      <c r="FJ1359" s="15"/>
      <c r="FK1359" s="15"/>
      <c r="FL1359" s="15"/>
      <c r="FM1359" s="15"/>
      <c r="FN1359" s="15"/>
      <c r="FO1359" s="15"/>
      <c r="FP1359" s="15"/>
      <c r="FQ1359" s="15"/>
      <c r="FR1359" s="15"/>
      <c r="FS1359" s="15"/>
      <c r="FT1359" s="15"/>
      <c r="FU1359" s="15"/>
      <c r="FV1359" s="15"/>
      <c r="FW1359" s="15"/>
      <c r="FX1359" s="15"/>
      <c r="FY1359" s="15"/>
      <c r="FZ1359" s="15"/>
      <c r="GA1359" s="15"/>
      <c r="GB1359" s="15"/>
      <c r="GC1359" s="15"/>
      <c r="GD1359" s="15"/>
      <c r="GE1359" s="15"/>
      <c r="GF1359" s="15"/>
      <c r="GG1359" s="15"/>
      <c r="GH1359" s="15"/>
      <c r="GI1359" s="15"/>
      <c r="GJ1359" s="15"/>
      <c r="GK1359" s="15"/>
      <c r="GL1359" s="15"/>
      <c r="GM1359" s="15"/>
      <c r="GN1359" s="15"/>
      <c r="GO1359" s="15"/>
      <c r="GP1359" s="15"/>
      <c r="GQ1359" s="15"/>
      <c r="GR1359" s="15"/>
      <c r="GS1359" s="15"/>
      <c r="GT1359" s="15"/>
      <c r="GU1359" s="15"/>
      <c r="GV1359" s="15"/>
      <c r="GW1359" s="15"/>
      <c r="GX1359" s="15"/>
      <c r="GY1359" s="15"/>
    </row>
    <row r="1360" spans="1:207" s="84" customFormat="1" ht="30" customHeight="1" x14ac:dyDescent="0.25">
      <c r="A1360" s="329">
        <v>1066</v>
      </c>
      <c r="B1360" s="327" t="s">
        <v>1234</v>
      </c>
      <c r="C1360" s="357">
        <v>1983</v>
      </c>
      <c r="D1360" s="315" t="s">
        <v>141</v>
      </c>
      <c r="E1360" s="315" t="s">
        <v>16</v>
      </c>
      <c r="F1360" s="317">
        <v>9</v>
      </c>
      <c r="G1360" s="317">
        <v>2</v>
      </c>
      <c r="H1360" s="319">
        <v>5859.2</v>
      </c>
      <c r="I1360" s="311">
        <v>238.1</v>
      </c>
      <c r="J1360" s="311">
        <v>4065.7</v>
      </c>
      <c r="K1360" s="231">
        <f>SUM(L1360:O1360)</f>
        <v>3255829.36</v>
      </c>
      <c r="L1360" s="187">
        <v>0</v>
      </c>
      <c r="M1360" s="187">
        <v>0</v>
      </c>
      <c r="N1360" s="187">
        <v>0</v>
      </c>
      <c r="O1360" s="39">
        <f>'[1]Прод. прилож (2)'!$D$982</f>
        <v>3255829.36</v>
      </c>
      <c r="P1360" s="187">
        <f t="shared" si="369"/>
        <v>555.67814036045877</v>
      </c>
      <c r="Q1360" s="41">
        <v>9673</v>
      </c>
      <c r="R1360" s="57" t="s">
        <v>34</v>
      </c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5"/>
      <c r="BC1360" s="15"/>
      <c r="BD1360" s="15"/>
      <c r="BE1360" s="15"/>
      <c r="BF1360" s="15"/>
      <c r="BG1360" s="15"/>
      <c r="BH1360" s="15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5"/>
      <c r="CU1360" s="15"/>
      <c r="CV1360" s="15"/>
      <c r="CW1360" s="15"/>
      <c r="CX1360" s="15"/>
      <c r="CY1360" s="15"/>
      <c r="CZ1360" s="15"/>
      <c r="DA1360" s="15"/>
      <c r="DB1360" s="15"/>
      <c r="DC1360" s="15"/>
      <c r="DD1360" s="15"/>
      <c r="DE1360" s="15"/>
      <c r="DF1360" s="15"/>
      <c r="DG1360" s="15"/>
      <c r="DH1360" s="15"/>
      <c r="DI1360" s="15"/>
      <c r="DJ1360" s="15"/>
      <c r="DK1360" s="15"/>
      <c r="DL1360" s="15"/>
      <c r="DM1360" s="15"/>
      <c r="DN1360" s="15"/>
      <c r="DO1360" s="15"/>
      <c r="DP1360" s="15"/>
      <c r="DQ1360" s="15"/>
      <c r="DR1360" s="15"/>
      <c r="DS1360" s="15"/>
      <c r="DT1360" s="15"/>
      <c r="DU1360" s="15"/>
      <c r="DV1360" s="15"/>
      <c r="DW1360" s="15"/>
      <c r="DX1360" s="15"/>
      <c r="DY1360" s="15"/>
      <c r="DZ1360" s="15"/>
      <c r="EA1360" s="15"/>
      <c r="EB1360" s="15"/>
      <c r="EC1360" s="15"/>
      <c r="ED1360" s="15"/>
      <c r="EE1360" s="15"/>
      <c r="EF1360" s="15"/>
      <c r="EG1360" s="15"/>
      <c r="EH1360" s="15"/>
      <c r="EI1360" s="15"/>
      <c r="EJ1360" s="15"/>
      <c r="EK1360" s="15"/>
      <c r="EL1360" s="15"/>
      <c r="EM1360" s="15"/>
      <c r="EN1360" s="15"/>
      <c r="EO1360" s="15"/>
      <c r="EP1360" s="15"/>
      <c r="EQ1360" s="15"/>
      <c r="ER1360" s="15"/>
      <c r="ES1360" s="15"/>
      <c r="ET1360" s="15"/>
      <c r="EU1360" s="15"/>
      <c r="EV1360" s="15"/>
      <c r="EW1360" s="15"/>
      <c r="EX1360" s="15"/>
      <c r="EY1360" s="15"/>
      <c r="EZ1360" s="15"/>
      <c r="FA1360" s="15"/>
      <c r="FB1360" s="15"/>
      <c r="FC1360" s="15"/>
      <c r="FD1360" s="15"/>
      <c r="FE1360" s="15"/>
      <c r="FF1360" s="15"/>
      <c r="FG1360" s="15"/>
      <c r="FH1360" s="15"/>
      <c r="FI1360" s="15"/>
      <c r="FJ1360" s="15"/>
      <c r="FK1360" s="15"/>
      <c r="FL1360" s="15"/>
      <c r="FM1360" s="15"/>
      <c r="FN1360" s="15"/>
      <c r="FO1360" s="15"/>
      <c r="FP1360" s="15"/>
      <c r="FQ1360" s="15"/>
      <c r="FR1360" s="15"/>
      <c r="FS1360" s="15"/>
      <c r="FT1360" s="15"/>
      <c r="FU1360" s="15"/>
      <c r="FV1360" s="15"/>
      <c r="FW1360" s="15"/>
      <c r="FX1360" s="15"/>
      <c r="FY1360" s="15"/>
      <c r="FZ1360" s="15"/>
      <c r="GA1360" s="15"/>
      <c r="GB1360" s="15"/>
      <c r="GC1360" s="15"/>
      <c r="GD1360" s="15"/>
      <c r="GE1360" s="15"/>
      <c r="GF1360" s="15"/>
      <c r="GG1360" s="15"/>
      <c r="GH1360" s="15"/>
      <c r="GI1360" s="15"/>
      <c r="GJ1360" s="15"/>
      <c r="GK1360" s="15"/>
      <c r="GL1360" s="15"/>
      <c r="GM1360" s="15"/>
      <c r="GN1360" s="15"/>
      <c r="GO1360" s="15"/>
      <c r="GP1360" s="15"/>
      <c r="GQ1360" s="15"/>
      <c r="GR1360" s="15"/>
      <c r="GS1360" s="15"/>
      <c r="GT1360" s="15"/>
      <c r="GU1360" s="15"/>
      <c r="GV1360" s="15"/>
      <c r="GW1360" s="15"/>
      <c r="GX1360" s="15"/>
      <c r="GY1360" s="15"/>
    </row>
    <row r="1361" spans="1:207" s="84" customFormat="1" ht="30" customHeight="1" x14ac:dyDescent="0.25">
      <c r="A1361" s="330"/>
      <c r="B1361" s="328"/>
      <c r="C1361" s="358"/>
      <c r="D1361" s="316"/>
      <c r="E1361" s="316"/>
      <c r="F1361" s="318"/>
      <c r="G1361" s="318"/>
      <c r="H1361" s="320"/>
      <c r="I1361" s="312"/>
      <c r="J1361" s="312"/>
      <c r="K1361" s="231">
        <f>SUM(L1361:O1361)</f>
        <v>16625107.18</v>
      </c>
      <c r="L1361" s="217">
        <v>0</v>
      </c>
      <c r="M1361" s="217">
        <v>0</v>
      </c>
      <c r="N1361" s="217">
        <v>0</v>
      </c>
      <c r="O1361" s="39">
        <f>'[2]Прод. прилож (2)'!$D$1615</f>
        <v>16625107.18</v>
      </c>
      <c r="P1361" s="187">
        <f>K1361/H1360</f>
        <v>2837.4363701529219</v>
      </c>
      <c r="Q1361" s="41">
        <v>9673</v>
      </c>
      <c r="R1361" s="57" t="s">
        <v>35</v>
      </c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  <c r="AX1361" s="15"/>
      <c r="AY1361" s="15"/>
      <c r="AZ1361" s="15"/>
      <c r="BA1361" s="15"/>
      <c r="BB1361" s="15"/>
      <c r="BC1361" s="15"/>
      <c r="BD1361" s="15"/>
      <c r="BE1361" s="15"/>
      <c r="BF1361" s="15"/>
      <c r="BG1361" s="15"/>
      <c r="BH1361" s="15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5"/>
      <c r="CU1361" s="15"/>
      <c r="CV1361" s="15"/>
      <c r="CW1361" s="15"/>
      <c r="CX1361" s="15"/>
      <c r="CY1361" s="15"/>
      <c r="CZ1361" s="15"/>
      <c r="DA1361" s="15"/>
      <c r="DB1361" s="15"/>
      <c r="DC1361" s="15"/>
      <c r="DD1361" s="15"/>
      <c r="DE1361" s="15"/>
      <c r="DF1361" s="15"/>
      <c r="DG1361" s="15"/>
      <c r="DH1361" s="15"/>
      <c r="DI1361" s="15"/>
      <c r="DJ1361" s="15"/>
      <c r="DK1361" s="15"/>
      <c r="DL1361" s="15"/>
      <c r="DM1361" s="15"/>
      <c r="DN1361" s="15"/>
      <c r="DO1361" s="15"/>
      <c r="DP1361" s="15"/>
      <c r="DQ1361" s="15"/>
      <c r="DR1361" s="15"/>
      <c r="DS1361" s="15"/>
      <c r="DT1361" s="15"/>
      <c r="DU1361" s="15"/>
      <c r="DV1361" s="15"/>
      <c r="DW1361" s="15"/>
      <c r="DX1361" s="15"/>
      <c r="DY1361" s="15"/>
      <c r="DZ1361" s="15"/>
      <c r="EA1361" s="15"/>
      <c r="EB1361" s="15"/>
      <c r="EC1361" s="15"/>
      <c r="ED1361" s="15"/>
      <c r="EE1361" s="15"/>
      <c r="EF1361" s="15"/>
      <c r="EG1361" s="15"/>
      <c r="EH1361" s="15"/>
      <c r="EI1361" s="15"/>
      <c r="EJ1361" s="15"/>
      <c r="EK1361" s="15"/>
      <c r="EL1361" s="15"/>
      <c r="EM1361" s="15"/>
      <c r="EN1361" s="15"/>
      <c r="EO1361" s="15"/>
      <c r="EP1361" s="15"/>
      <c r="EQ1361" s="15"/>
      <c r="ER1361" s="15"/>
      <c r="ES1361" s="15"/>
      <c r="ET1361" s="15"/>
      <c r="EU1361" s="15"/>
      <c r="EV1361" s="15"/>
      <c r="EW1361" s="15"/>
      <c r="EX1361" s="15"/>
      <c r="EY1361" s="15"/>
      <c r="EZ1361" s="15"/>
      <c r="FA1361" s="15"/>
      <c r="FB1361" s="15"/>
      <c r="FC1361" s="15"/>
      <c r="FD1361" s="15"/>
      <c r="FE1361" s="15"/>
      <c r="FF1361" s="15"/>
      <c r="FG1361" s="15"/>
      <c r="FH1361" s="15"/>
      <c r="FI1361" s="15"/>
      <c r="FJ1361" s="15"/>
      <c r="FK1361" s="15"/>
      <c r="FL1361" s="15"/>
      <c r="FM1361" s="15"/>
      <c r="FN1361" s="15"/>
      <c r="FO1361" s="15"/>
      <c r="FP1361" s="15"/>
      <c r="FQ1361" s="15"/>
      <c r="FR1361" s="15"/>
      <c r="FS1361" s="15"/>
      <c r="FT1361" s="15"/>
      <c r="FU1361" s="15"/>
      <c r="FV1361" s="15"/>
      <c r="FW1361" s="15"/>
      <c r="FX1361" s="15"/>
      <c r="FY1361" s="15"/>
      <c r="FZ1361" s="15"/>
      <c r="GA1361" s="15"/>
      <c r="GB1361" s="15"/>
      <c r="GC1361" s="15"/>
      <c r="GD1361" s="15"/>
      <c r="GE1361" s="15"/>
      <c r="GF1361" s="15"/>
      <c r="GG1361" s="15"/>
      <c r="GH1361" s="15"/>
      <c r="GI1361" s="15"/>
      <c r="GJ1361" s="15"/>
      <c r="GK1361" s="15"/>
      <c r="GL1361" s="15"/>
      <c r="GM1361" s="15"/>
      <c r="GN1361" s="15"/>
      <c r="GO1361" s="15"/>
      <c r="GP1361" s="15"/>
      <c r="GQ1361" s="15"/>
      <c r="GR1361" s="15"/>
      <c r="GS1361" s="15"/>
      <c r="GT1361" s="15"/>
      <c r="GU1361" s="15"/>
      <c r="GV1361" s="15"/>
      <c r="GW1361" s="15"/>
      <c r="GX1361" s="15"/>
      <c r="GY1361" s="15"/>
    </row>
    <row r="1362" spans="1:207" s="84" customFormat="1" ht="30" customHeight="1" x14ac:dyDescent="0.25">
      <c r="A1362" s="228">
        <v>1067</v>
      </c>
      <c r="B1362" s="78" t="s">
        <v>591</v>
      </c>
      <c r="C1362" s="47">
        <v>1967</v>
      </c>
      <c r="D1362" s="229" t="s">
        <v>141</v>
      </c>
      <c r="E1362" s="47" t="s">
        <v>16</v>
      </c>
      <c r="F1362" s="184">
        <v>5</v>
      </c>
      <c r="G1362" s="184">
        <v>4</v>
      </c>
      <c r="H1362" s="39">
        <v>3602.6</v>
      </c>
      <c r="I1362" s="39">
        <v>0</v>
      </c>
      <c r="J1362" s="39">
        <v>3185.6</v>
      </c>
      <c r="K1362" s="231">
        <f t="shared" si="368"/>
        <v>95850.51</v>
      </c>
      <c r="L1362" s="187">
        <v>0</v>
      </c>
      <c r="M1362" s="187">
        <v>0</v>
      </c>
      <c r="N1362" s="187">
        <v>0</v>
      </c>
      <c r="O1362" s="39">
        <f>'[2]Прод. прилож (2)'!$D$1616</f>
        <v>95850.51</v>
      </c>
      <c r="P1362" s="187">
        <f t="shared" si="369"/>
        <v>26.605926275467716</v>
      </c>
      <c r="Q1362" s="41">
        <v>9673</v>
      </c>
      <c r="R1362" s="57" t="s">
        <v>35</v>
      </c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  <c r="AX1362" s="15"/>
      <c r="AY1362" s="15"/>
      <c r="AZ1362" s="15"/>
      <c r="BA1362" s="15"/>
      <c r="BB1362" s="15"/>
      <c r="BC1362" s="15"/>
      <c r="BD1362" s="15"/>
      <c r="BE1362" s="15"/>
      <c r="BF1362" s="15"/>
      <c r="BG1362" s="15"/>
      <c r="BH1362" s="15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5"/>
      <c r="CU1362" s="15"/>
      <c r="CV1362" s="15"/>
      <c r="CW1362" s="15"/>
      <c r="CX1362" s="15"/>
      <c r="CY1362" s="15"/>
      <c r="CZ1362" s="15"/>
      <c r="DA1362" s="15"/>
      <c r="DB1362" s="15"/>
      <c r="DC1362" s="15"/>
      <c r="DD1362" s="15"/>
      <c r="DE1362" s="15"/>
      <c r="DF1362" s="15"/>
      <c r="DG1362" s="15"/>
      <c r="DH1362" s="15"/>
      <c r="DI1362" s="15"/>
      <c r="DJ1362" s="15"/>
      <c r="DK1362" s="15"/>
      <c r="DL1362" s="15"/>
      <c r="DM1362" s="15"/>
      <c r="DN1362" s="15"/>
      <c r="DO1362" s="15"/>
      <c r="DP1362" s="15"/>
      <c r="DQ1362" s="15"/>
      <c r="DR1362" s="15"/>
      <c r="DS1362" s="15"/>
      <c r="DT1362" s="15"/>
      <c r="DU1362" s="15"/>
      <c r="DV1362" s="15"/>
      <c r="DW1362" s="15"/>
      <c r="DX1362" s="15"/>
      <c r="DY1362" s="15"/>
      <c r="DZ1362" s="15"/>
      <c r="EA1362" s="15"/>
      <c r="EB1362" s="15"/>
      <c r="EC1362" s="15"/>
      <c r="ED1362" s="15"/>
      <c r="EE1362" s="15"/>
      <c r="EF1362" s="15"/>
      <c r="EG1362" s="15"/>
      <c r="EH1362" s="15"/>
      <c r="EI1362" s="15"/>
      <c r="EJ1362" s="15"/>
      <c r="EK1362" s="15"/>
      <c r="EL1362" s="15"/>
      <c r="EM1362" s="15"/>
      <c r="EN1362" s="15"/>
      <c r="EO1362" s="15"/>
      <c r="EP1362" s="15"/>
      <c r="EQ1362" s="15"/>
      <c r="ER1362" s="15"/>
      <c r="ES1362" s="15"/>
      <c r="ET1362" s="15"/>
      <c r="EU1362" s="15"/>
      <c r="EV1362" s="15"/>
      <c r="EW1362" s="15"/>
      <c r="EX1362" s="15"/>
      <c r="EY1362" s="15"/>
      <c r="EZ1362" s="15"/>
      <c r="FA1362" s="15"/>
      <c r="FB1362" s="15"/>
      <c r="FC1362" s="15"/>
      <c r="FD1362" s="15"/>
      <c r="FE1362" s="15"/>
      <c r="FF1362" s="15"/>
      <c r="FG1362" s="15"/>
      <c r="FH1362" s="15"/>
      <c r="FI1362" s="15"/>
      <c r="FJ1362" s="15"/>
      <c r="FK1362" s="15"/>
      <c r="FL1362" s="15"/>
      <c r="FM1362" s="15"/>
      <c r="FN1362" s="15"/>
      <c r="FO1362" s="15"/>
      <c r="FP1362" s="15"/>
      <c r="FQ1362" s="15"/>
      <c r="FR1362" s="15"/>
      <c r="FS1362" s="15"/>
      <c r="FT1362" s="15"/>
      <c r="FU1362" s="15"/>
      <c r="FV1362" s="15"/>
      <c r="FW1362" s="15"/>
      <c r="FX1362" s="15"/>
      <c r="FY1362" s="15"/>
      <c r="FZ1362" s="15"/>
      <c r="GA1362" s="15"/>
      <c r="GB1362" s="15"/>
      <c r="GC1362" s="15"/>
      <c r="GD1362" s="15"/>
      <c r="GE1362" s="15"/>
      <c r="GF1362" s="15"/>
      <c r="GG1362" s="15"/>
      <c r="GH1362" s="15"/>
      <c r="GI1362" s="15"/>
      <c r="GJ1362" s="15"/>
      <c r="GK1362" s="15"/>
      <c r="GL1362" s="15"/>
      <c r="GM1362" s="15"/>
      <c r="GN1362" s="15"/>
      <c r="GO1362" s="15"/>
      <c r="GP1362" s="15"/>
      <c r="GQ1362" s="15"/>
      <c r="GR1362" s="15"/>
      <c r="GS1362" s="15"/>
      <c r="GT1362" s="15"/>
      <c r="GU1362" s="15"/>
      <c r="GV1362" s="15"/>
      <c r="GW1362" s="15"/>
      <c r="GX1362" s="15"/>
      <c r="GY1362" s="15"/>
    </row>
    <row r="1363" spans="1:207" s="15" customFormat="1" ht="30" customHeight="1" x14ac:dyDescent="0.25">
      <c r="A1363" s="228">
        <v>1068</v>
      </c>
      <c r="B1363" s="78" t="s">
        <v>592</v>
      </c>
      <c r="C1363" s="47">
        <v>1965</v>
      </c>
      <c r="D1363" s="229" t="s">
        <v>141</v>
      </c>
      <c r="E1363" s="47" t="s">
        <v>16</v>
      </c>
      <c r="F1363" s="184">
        <v>5</v>
      </c>
      <c r="G1363" s="184">
        <v>2</v>
      </c>
      <c r="H1363" s="39">
        <v>2499.56</v>
      </c>
      <c r="I1363" s="39">
        <v>70.099999999999994</v>
      </c>
      <c r="J1363" s="39">
        <v>1516.41</v>
      </c>
      <c r="K1363" s="231">
        <f t="shared" si="368"/>
        <v>59011.43</v>
      </c>
      <c r="L1363" s="187">
        <v>0</v>
      </c>
      <c r="M1363" s="187">
        <v>0</v>
      </c>
      <c r="N1363" s="187">
        <v>0</v>
      </c>
      <c r="O1363" s="39">
        <f>'[2]Прод. прилож (2)'!$D$1617</f>
        <v>59011.43</v>
      </c>
      <c r="P1363" s="187">
        <f t="shared" si="369"/>
        <v>23.608727135975933</v>
      </c>
      <c r="Q1363" s="41">
        <v>9673</v>
      </c>
      <c r="R1363" s="57" t="s">
        <v>35</v>
      </c>
      <c r="S1363" s="46"/>
    </row>
    <row r="1364" spans="1:207" s="15" customFormat="1" ht="30" customHeight="1" x14ac:dyDescent="0.25">
      <c r="A1364" s="228">
        <v>1069</v>
      </c>
      <c r="B1364" s="78" t="s">
        <v>717</v>
      </c>
      <c r="C1364" s="184">
        <v>1955</v>
      </c>
      <c r="D1364" s="229" t="s">
        <v>141</v>
      </c>
      <c r="E1364" s="229" t="s">
        <v>16</v>
      </c>
      <c r="F1364" s="230">
        <v>2</v>
      </c>
      <c r="G1364" s="230">
        <v>2</v>
      </c>
      <c r="H1364" s="41">
        <v>2118.94</v>
      </c>
      <c r="I1364" s="41">
        <v>0</v>
      </c>
      <c r="J1364" s="41">
        <v>965.54</v>
      </c>
      <c r="K1364" s="231">
        <f t="shared" si="368"/>
        <v>53928</v>
      </c>
      <c r="L1364" s="187">
        <v>0</v>
      </c>
      <c r="M1364" s="187">
        <v>0</v>
      </c>
      <c r="N1364" s="187">
        <v>0</v>
      </c>
      <c r="O1364" s="39">
        <f>'[2]Прод. прилож (2)'!$D$1618</f>
        <v>53928</v>
      </c>
      <c r="P1364" s="187">
        <f t="shared" si="369"/>
        <v>25.450461079596401</v>
      </c>
      <c r="Q1364" s="41">
        <v>9673</v>
      </c>
      <c r="R1364" s="57" t="s">
        <v>35</v>
      </c>
      <c r="S1364" s="46"/>
    </row>
    <row r="1365" spans="1:207" s="15" customFormat="1" ht="30" customHeight="1" x14ac:dyDescent="0.25">
      <c r="A1365" s="228">
        <v>1070</v>
      </c>
      <c r="B1365" s="221" t="s">
        <v>1004</v>
      </c>
      <c r="C1365" s="202">
        <v>1958</v>
      </c>
      <c r="D1365" s="200" t="s">
        <v>141</v>
      </c>
      <c r="E1365" s="200" t="s">
        <v>16</v>
      </c>
      <c r="F1365" s="205">
        <v>2</v>
      </c>
      <c r="G1365" s="205">
        <v>1</v>
      </c>
      <c r="H1365" s="237">
        <v>429.14</v>
      </c>
      <c r="I1365" s="242">
        <v>152.69999999999999</v>
      </c>
      <c r="J1365" s="242">
        <v>276.44</v>
      </c>
      <c r="K1365" s="231">
        <f t="shared" si="368"/>
        <v>171418.76</v>
      </c>
      <c r="L1365" s="39">
        <v>0</v>
      </c>
      <c r="M1365" s="39">
        <v>0</v>
      </c>
      <c r="N1365" s="39">
        <v>0</v>
      </c>
      <c r="O1365" s="187">
        <f>'[1]Прод. прилож (2)'!$D$348</f>
        <v>171418.76</v>
      </c>
      <c r="P1365" s="41">
        <f t="shared" si="369"/>
        <v>399.44717341660066</v>
      </c>
      <c r="Q1365" s="231">
        <v>9673</v>
      </c>
      <c r="R1365" s="57" t="s">
        <v>33</v>
      </c>
      <c r="S1365" s="131"/>
      <c r="T1365" s="83"/>
      <c r="U1365" s="83"/>
      <c r="V1365" s="84"/>
      <c r="W1365" s="84"/>
      <c r="X1365" s="84"/>
      <c r="Y1365" s="84"/>
      <c r="Z1365" s="84"/>
      <c r="AA1365" s="84"/>
      <c r="AB1365" s="84"/>
      <c r="AC1365" s="84"/>
      <c r="AD1365" s="84"/>
      <c r="AE1365" s="84"/>
      <c r="AF1365" s="84"/>
      <c r="AG1365" s="84"/>
      <c r="AH1365" s="84"/>
      <c r="AI1365" s="84"/>
      <c r="AJ1365" s="84"/>
      <c r="AK1365" s="84"/>
      <c r="AL1365" s="84"/>
      <c r="AM1365" s="84"/>
      <c r="AN1365" s="84"/>
      <c r="AO1365" s="84"/>
      <c r="AP1365" s="84"/>
      <c r="AQ1365" s="84"/>
      <c r="AR1365" s="84"/>
      <c r="AS1365" s="84"/>
      <c r="AT1365" s="84"/>
      <c r="AU1365" s="84"/>
      <c r="AV1365" s="84"/>
      <c r="AW1365" s="84"/>
      <c r="AX1365" s="84"/>
      <c r="AY1365" s="84"/>
      <c r="AZ1365" s="84"/>
      <c r="BA1365" s="84"/>
      <c r="BB1365" s="84"/>
      <c r="BC1365" s="84"/>
      <c r="BD1365" s="84"/>
      <c r="BE1365" s="84"/>
      <c r="BF1365" s="84"/>
      <c r="BG1365" s="84"/>
      <c r="BH1365" s="84"/>
      <c r="BI1365" s="84"/>
      <c r="BJ1365" s="84"/>
      <c r="BK1365" s="84"/>
      <c r="BL1365" s="84"/>
      <c r="BM1365" s="84"/>
      <c r="BN1365" s="84"/>
      <c r="BO1365" s="84"/>
      <c r="BP1365" s="84"/>
      <c r="BQ1365" s="84"/>
      <c r="BR1365" s="84"/>
      <c r="BS1365" s="84"/>
      <c r="BT1365" s="84"/>
      <c r="BU1365" s="84"/>
      <c r="BV1365" s="84"/>
      <c r="BW1365" s="84"/>
      <c r="BX1365" s="84"/>
      <c r="BY1365" s="84"/>
      <c r="BZ1365" s="84"/>
      <c r="CA1365" s="84"/>
      <c r="CB1365" s="84"/>
      <c r="CC1365" s="84"/>
      <c r="CD1365" s="84"/>
      <c r="CE1365" s="84"/>
      <c r="CF1365" s="84"/>
      <c r="CG1365" s="84"/>
      <c r="CH1365" s="84"/>
      <c r="CI1365" s="84"/>
      <c r="CJ1365" s="84"/>
      <c r="CK1365" s="84"/>
      <c r="CL1365" s="84"/>
      <c r="CM1365" s="84"/>
      <c r="CN1365" s="84"/>
      <c r="CO1365" s="84"/>
      <c r="CP1365" s="84"/>
      <c r="CQ1365" s="84"/>
      <c r="CR1365" s="84"/>
      <c r="CS1365" s="84"/>
      <c r="CT1365" s="84"/>
      <c r="CU1365" s="84"/>
      <c r="CV1365" s="84"/>
      <c r="CW1365" s="84"/>
      <c r="CX1365" s="84"/>
      <c r="CY1365" s="84"/>
      <c r="CZ1365" s="84"/>
      <c r="DA1365" s="84"/>
      <c r="DB1365" s="84"/>
      <c r="DC1365" s="84"/>
      <c r="DD1365" s="84"/>
      <c r="DE1365" s="84"/>
      <c r="DF1365" s="84"/>
      <c r="DG1365" s="84"/>
      <c r="DH1365" s="84"/>
      <c r="DI1365" s="84"/>
      <c r="DJ1365" s="84"/>
      <c r="DK1365" s="84"/>
      <c r="DL1365" s="84"/>
      <c r="DM1365" s="84"/>
      <c r="DN1365" s="84"/>
      <c r="DO1365" s="84"/>
      <c r="DP1365" s="84"/>
      <c r="DQ1365" s="84"/>
      <c r="DR1365" s="84"/>
      <c r="DS1365" s="84"/>
      <c r="DT1365" s="84"/>
      <c r="DU1365" s="84"/>
      <c r="DV1365" s="84"/>
      <c r="DW1365" s="84"/>
      <c r="DX1365" s="84"/>
      <c r="DY1365" s="84"/>
      <c r="DZ1365" s="84"/>
      <c r="EA1365" s="84"/>
      <c r="EB1365" s="84"/>
      <c r="EC1365" s="84"/>
      <c r="ED1365" s="84"/>
      <c r="EE1365" s="84"/>
      <c r="EF1365" s="84"/>
      <c r="EG1365" s="84"/>
      <c r="EH1365" s="84"/>
      <c r="EI1365" s="84"/>
      <c r="EJ1365" s="84"/>
      <c r="EK1365" s="84"/>
      <c r="EL1365" s="84"/>
      <c r="EM1365" s="84"/>
      <c r="EN1365" s="84"/>
      <c r="EO1365" s="84"/>
      <c r="EP1365" s="84"/>
      <c r="EQ1365" s="84"/>
      <c r="ER1365" s="84"/>
      <c r="ES1365" s="84"/>
      <c r="ET1365" s="84"/>
      <c r="EU1365" s="84"/>
      <c r="EV1365" s="84"/>
      <c r="EW1365" s="84"/>
      <c r="EX1365" s="84"/>
      <c r="EY1365" s="84"/>
      <c r="EZ1365" s="84"/>
      <c r="FA1365" s="84"/>
      <c r="FB1365" s="84"/>
      <c r="FC1365" s="84"/>
      <c r="FD1365" s="84"/>
      <c r="FE1365" s="84"/>
      <c r="FF1365" s="84"/>
      <c r="FG1365" s="84"/>
      <c r="FH1365" s="84"/>
      <c r="FI1365" s="84"/>
      <c r="FJ1365" s="84"/>
      <c r="FK1365" s="84"/>
      <c r="FL1365" s="84"/>
      <c r="FM1365" s="84"/>
      <c r="FN1365" s="84"/>
      <c r="FO1365" s="84"/>
      <c r="FP1365" s="84"/>
      <c r="FQ1365" s="84"/>
      <c r="FR1365" s="84"/>
      <c r="FS1365" s="84"/>
      <c r="FT1365" s="84"/>
      <c r="FU1365" s="84"/>
      <c r="FV1365" s="84"/>
      <c r="FW1365" s="84"/>
      <c r="FX1365" s="84"/>
      <c r="FY1365" s="84"/>
      <c r="FZ1365" s="84"/>
      <c r="GA1365" s="84"/>
      <c r="GB1365" s="84"/>
      <c r="GC1365" s="84"/>
      <c r="GD1365" s="84"/>
      <c r="GE1365" s="84"/>
      <c r="GF1365" s="84"/>
      <c r="GG1365" s="84"/>
      <c r="GH1365" s="84"/>
      <c r="GI1365" s="84"/>
      <c r="GJ1365" s="84"/>
      <c r="GK1365" s="84"/>
      <c r="GL1365" s="84"/>
      <c r="GM1365" s="84"/>
      <c r="GN1365" s="84"/>
      <c r="GO1365" s="84"/>
      <c r="GP1365" s="84"/>
      <c r="GQ1365" s="84"/>
      <c r="GR1365" s="84"/>
      <c r="GS1365" s="84"/>
      <c r="GT1365" s="84"/>
      <c r="GU1365" s="84"/>
      <c r="GV1365" s="84"/>
      <c r="GW1365" s="84"/>
      <c r="GX1365" s="84"/>
      <c r="GY1365" s="84"/>
    </row>
    <row r="1366" spans="1:207" s="115" customFormat="1" ht="30" customHeight="1" x14ac:dyDescent="0.25">
      <c r="A1366" s="329">
        <v>1071</v>
      </c>
      <c r="B1366" s="327" t="s">
        <v>593</v>
      </c>
      <c r="C1366" s="315">
        <v>1962</v>
      </c>
      <c r="D1366" s="315" t="s">
        <v>141</v>
      </c>
      <c r="E1366" s="315" t="s">
        <v>16</v>
      </c>
      <c r="F1366" s="317">
        <v>3</v>
      </c>
      <c r="G1366" s="317">
        <v>2</v>
      </c>
      <c r="H1366" s="319">
        <v>1420.84</v>
      </c>
      <c r="I1366" s="311">
        <v>0</v>
      </c>
      <c r="J1366" s="311">
        <v>976.54</v>
      </c>
      <c r="K1366" s="224">
        <f t="shared" si="368"/>
        <v>39081.339999999997</v>
      </c>
      <c r="L1366" s="235">
        <v>0</v>
      </c>
      <c r="M1366" s="235">
        <v>0</v>
      </c>
      <c r="N1366" s="235">
        <v>0</v>
      </c>
      <c r="O1366" s="217">
        <f>'[1]Прод. прилож (2)'!$D$983</f>
        <v>39081.339999999997</v>
      </c>
      <c r="P1366" s="235">
        <f t="shared" si="369"/>
        <v>27.505799386278539</v>
      </c>
      <c r="Q1366" s="237">
        <v>9673</v>
      </c>
      <c r="R1366" s="259" t="s">
        <v>34</v>
      </c>
      <c r="S1366" s="164"/>
    </row>
    <row r="1367" spans="1:207" s="15" customFormat="1" ht="30" customHeight="1" x14ac:dyDescent="0.25">
      <c r="A1367" s="330"/>
      <c r="B1367" s="328"/>
      <c r="C1367" s="316"/>
      <c r="D1367" s="316"/>
      <c r="E1367" s="316"/>
      <c r="F1367" s="318"/>
      <c r="G1367" s="318"/>
      <c r="H1367" s="320"/>
      <c r="I1367" s="312"/>
      <c r="J1367" s="312"/>
      <c r="K1367" s="231">
        <f t="shared" si="368"/>
        <v>7529121.2999999998</v>
      </c>
      <c r="L1367" s="39">
        <v>0</v>
      </c>
      <c r="M1367" s="39">
        <v>0</v>
      </c>
      <c r="N1367" s="39">
        <v>0</v>
      </c>
      <c r="O1367" s="39">
        <f>'[2]Прод. прилож (2)'!$D$1620</f>
        <v>7529121.2999999998</v>
      </c>
      <c r="P1367" s="187">
        <f>K1367/H1366</f>
        <v>5299.0634413445568</v>
      </c>
      <c r="Q1367" s="41">
        <v>9673</v>
      </c>
      <c r="R1367" s="57" t="s">
        <v>35</v>
      </c>
      <c r="S1367" s="46"/>
    </row>
    <row r="1368" spans="1:207" s="15" customFormat="1" ht="30" customHeight="1" x14ac:dyDescent="0.25">
      <c r="A1368" s="199">
        <v>1072</v>
      </c>
      <c r="B1368" s="222" t="s">
        <v>1395</v>
      </c>
      <c r="C1368" s="201">
        <v>1989</v>
      </c>
      <c r="D1368" s="201" t="s">
        <v>141</v>
      </c>
      <c r="E1368" s="201" t="s">
        <v>16</v>
      </c>
      <c r="F1368" s="216">
        <v>3</v>
      </c>
      <c r="G1368" s="216">
        <v>3</v>
      </c>
      <c r="H1368" s="237">
        <v>756.5</v>
      </c>
      <c r="I1368" s="214">
        <v>0</v>
      </c>
      <c r="J1368" s="214">
        <v>500</v>
      </c>
      <c r="K1368" s="231">
        <f t="shared" ref="K1368" si="372">SUM(L1368:O1368)</f>
        <v>1887840</v>
      </c>
      <c r="L1368" s="217">
        <v>0</v>
      </c>
      <c r="M1368" s="217">
        <v>0</v>
      </c>
      <c r="N1368" s="217">
        <v>0</v>
      </c>
      <c r="O1368" s="39">
        <f>'[2]Прод. прилож (2)'!$D$1619</f>
        <v>1887840</v>
      </c>
      <c r="P1368" s="187">
        <f>K1368/H1368</f>
        <v>2495.4923992068739</v>
      </c>
      <c r="Q1368" s="41">
        <v>9673</v>
      </c>
      <c r="R1368" s="57" t="s">
        <v>35</v>
      </c>
      <c r="S1368" s="46"/>
    </row>
    <row r="1369" spans="1:207" s="15" customFormat="1" ht="30" customHeight="1" x14ac:dyDescent="0.25">
      <c r="A1369" s="228">
        <v>1073</v>
      </c>
      <c r="B1369" s="78" t="s">
        <v>594</v>
      </c>
      <c r="C1369" s="229">
        <v>1961</v>
      </c>
      <c r="D1369" s="229" t="s">
        <v>141</v>
      </c>
      <c r="E1369" s="229" t="s">
        <v>16</v>
      </c>
      <c r="F1369" s="26">
        <v>2</v>
      </c>
      <c r="G1369" s="26">
        <v>1</v>
      </c>
      <c r="H1369" s="39">
        <v>317.39999999999998</v>
      </c>
      <c r="I1369" s="116">
        <v>0</v>
      </c>
      <c r="J1369" s="116">
        <v>544.54999999999995</v>
      </c>
      <c r="K1369" s="231">
        <f t="shared" si="368"/>
        <v>3873813.9899999998</v>
      </c>
      <c r="L1369" s="187">
        <v>0</v>
      </c>
      <c r="M1369" s="187">
        <v>0</v>
      </c>
      <c r="N1369" s="187">
        <v>0</v>
      </c>
      <c r="O1369" s="39">
        <f>'[1]Прод. прилож (2)'!$D$349</f>
        <v>3873813.9899999998</v>
      </c>
      <c r="P1369" s="187">
        <f t="shared" si="369"/>
        <v>12204.832986767486</v>
      </c>
      <c r="Q1369" s="41">
        <v>9673</v>
      </c>
      <c r="R1369" s="57" t="s">
        <v>33</v>
      </c>
      <c r="S1369" s="137"/>
    </row>
    <row r="1370" spans="1:207" s="15" customFormat="1" ht="30" customHeight="1" x14ac:dyDescent="0.25">
      <c r="A1370" s="313">
        <v>1074</v>
      </c>
      <c r="B1370" s="327" t="s">
        <v>1003</v>
      </c>
      <c r="C1370" s="313">
        <v>1959</v>
      </c>
      <c r="D1370" s="315" t="s">
        <v>141</v>
      </c>
      <c r="E1370" s="315" t="s">
        <v>16</v>
      </c>
      <c r="F1370" s="343">
        <v>2</v>
      </c>
      <c r="G1370" s="343">
        <v>1</v>
      </c>
      <c r="H1370" s="353">
        <v>345</v>
      </c>
      <c r="I1370" s="361">
        <v>0</v>
      </c>
      <c r="J1370" s="361">
        <v>278</v>
      </c>
      <c r="K1370" s="231">
        <f t="shared" si="368"/>
        <v>94655.360000000001</v>
      </c>
      <c r="L1370" s="39">
        <v>0</v>
      </c>
      <c r="M1370" s="39">
        <v>0</v>
      </c>
      <c r="N1370" s="39">
        <v>0</v>
      </c>
      <c r="O1370" s="187">
        <f>'[1]Прод. прилож (2)'!$D$350</f>
        <v>94655.360000000001</v>
      </c>
      <c r="P1370" s="41">
        <f t="shared" si="369"/>
        <v>274.36336231884059</v>
      </c>
      <c r="Q1370" s="231">
        <v>9673</v>
      </c>
      <c r="R1370" s="277" t="s">
        <v>33</v>
      </c>
      <c r="S1370" s="131"/>
      <c r="T1370" s="83"/>
      <c r="U1370" s="83"/>
      <c r="V1370" s="84"/>
      <c r="W1370" s="84"/>
      <c r="X1370" s="84"/>
      <c r="Y1370" s="84"/>
      <c r="Z1370" s="84"/>
      <c r="AA1370" s="84"/>
      <c r="AB1370" s="84"/>
      <c r="AC1370" s="84"/>
      <c r="AD1370" s="84"/>
      <c r="AE1370" s="84"/>
      <c r="AF1370" s="84"/>
      <c r="AG1370" s="84"/>
      <c r="AH1370" s="84"/>
      <c r="AI1370" s="84"/>
      <c r="AJ1370" s="84"/>
      <c r="AK1370" s="84"/>
      <c r="AL1370" s="84"/>
      <c r="AM1370" s="84"/>
      <c r="AN1370" s="84"/>
      <c r="AO1370" s="84"/>
      <c r="AP1370" s="84"/>
      <c r="AQ1370" s="84"/>
      <c r="AR1370" s="84"/>
      <c r="AS1370" s="84"/>
      <c r="AT1370" s="84"/>
      <c r="AU1370" s="84"/>
      <c r="AV1370" s="84"/>
      <c r="AW1370" s="84"/>
      <c r="AX1370" s="84"/>
      <c r="AY1370" s="84"/>
      <c r="AZ1370" s="84"/>
      <c r="BA1370" s="84"/>
      <c r="BB1370" s="84"/>
      <c r="BC1370" s="84"/>
      <c r="BD1370" s="84"/>
      <c r="BE1370" s="84"/>
      <c r="BF1370" s="84"/>
      <c r="BG1370" s="84"/>
      <c r="BH1370" s="84"/>
      <c r="BI1370" s="84"/>
      <c r="BJ1370" s="84"/>
      <c r="BK1370" s="84"/>
      <c r="BL1370" s="84"/>
      <c r="BM1370" s="84"/>
      <c r="BN1370" s="84"/>
      <c r="BO1370" s="84"/>
      <c r="BP1370" s="84"/>
      <c r="BQ1370" s="84"/>
      <c r="BR1370" s="84"/>
      <c r="BS1370" s="84"/>
      <c r="BT1370" s="84"/>
      <c r="BU1370" s="84"/>
      <c r="BV1370" s="84"/>
      <c r="BW1370" s="84"/>
      <c r="BX1370" s="84"/>
      <c r="BY1370" s="84"/>
      <c r="BZ1370" s="84"/>
      <c r="CA1370" s="84"/>
      <c r="CB1370" s="84"/>
      <c r="CC1370" s="84"/>
      <c r="CD1370" s="84"/>
      <c r="CE1370" s="84"/>
      <c r="CF1370" s="84"/>
      <c r="CG1370" s="84"/>
      <c r="CH1370" s="84"/>
      <c r="CI1370" s="84"/>
      <c r="CJ1370" s="84"/>
      <c r="CK1370" s="84"/>
      <c r="CL1370" s="84"/>
      <c r="CM1370" s="84"/>
      <c r="CN1370" s="84"/>
      <c r="CO1370" s="84"/>
      <c r="CP1370" s="84"/>
      <c r="CQ1370" s="84"/>
      <c r="CR1370" s="84"/>
      <c r="CS1370" s="84"/>
      <c r="CT1370" s="84"/>
      <c r="CU1370" s="84"/>
      <c r="CV1370" s="84"/>
      <c r="CW1370" s="84"/>
      <c r="CX1370" s="84"/>
      <c r="CY1370" s="84"/>
      <c r="CZ1370" s="84"/>
      <c r="DA1370" s="84"/>
      <c r="DB1370" s="84"/>
      <c r="DC1370" s="84"/>
      <c r="DD1370" s="84"/>
      <c r="DE1370" s="84"/>
      <c r="DF1370" s="84"/>
      <c r="DG1370" s="84"/>
      <c r="DH1370" s="84"/>
      <c r="DI1370" s="84"/>
      <c r="DJ1370" s="84"/>
      <c r="DK1370" s="84"/>
      <c r="DL1370" s="84"/>
      <c r="DM1370" s="84"/>
      <c r="DN1370" s="84"/>
      <c r="DO1370" s="84"/>
      <c r="DP1370" s="84"/>
      <c r="DQ1370" s="84"/>
      <c r="DR1370" s="84"/>
      <c r="DS1370" s="84"/>
      <c r="DT1370" s="84"/>
      <c r="DU1370" s="84"/>
      <c r="DV1370" s="84"/>
      <c r="DW1370" s="84"/>
      <c r="DX1370" s="84"/>
      <c r="DY1370" s="84"/>
      <c r="DZ1370" s="84"/>
      <c r="EA1370" s="84"/>
      <c r="EB1370" s="84"/>
      <c r="EC1370" s="84"/>
      <c r="ED1370" s="84"/>
      <c r="EE1370" s="84"/>
      <c r="EF1370" s="84"/>
      <c r="EG1370" s="84"/>
      <c r="EH1370" s="84"/>
      <c r="EI1370" s="84"/>
      <c r="EJ1370" s="84"/>
      <c r="EK1370" s="84"/>
      <c r="EL1370" s="84"/>
      <c r="EM1370" s="84"/>
      <c r="EN1370" s="84"/>
      <c r="EO1370" s="84"/>
      <c r="EP1370" s="84"/>
      <c r="EQ1370" s="84"/>
      <c r="ER1370" s="84"/>
      <c r="ES1370" s="84"/>
      <c r="ET1370" s="84"/>
      <c r="EU1370" s="84"/>
      <c r="EV1370" s="84"/>
      <c r="EW1370" s="84"/>
      <c r="EX1370" s="84"/>
      <c r="EY1370" s="84"/>
      <c r="EZ1370" s="84"/>
      <c r="FA1370" s="84"/>
      <c r="FB1370" s="84"/>
      <c r="FC1370" s="84"/>
      <c r="FD1370" s="84"/>
      <c r="FE1370" s="84"/>
      <c r="FF1370" s="84"/>
      <c r="FG1370" s="84"/>
      <c r="FH1370" s="84"/>
      <c r="FI1370" s="84"/>
      <c r="FJ1370" s="84"/>
      <c r="FK1370" s="84"/>
      <c r="FL1370" s="84"/>
      <c r="FM1370" s="84"/>
      <c r="FN1370" s="84"/>
      <c r="FO1370" s="84"/>
      <c r="FP1370" s="84"/>
      <c r="FQ1370" s="84"/>
      <c r="FR1370" s="84"/>
      <c r="FS1370" s="84"/>
      <c r="FT1370" s="84"/>
      <c r="FU1370" s="84"/>
      <c r="FV1370" s="84"/>
      <c r="FW1370" s="84"/>
      <c r="FX1370" s="84"/>
      <c r="FY1370" s="84"/>
      <c r="FZ1370" s="84"/>
      <c r="GA1370" s="84"/>
      <c r="GB1370" s="84"/>
      <c r="GC1370" s="84"/>
      <c r="GD1370" s="84"/>
      <c r="GE1370" s="84"/>
      <c r="GF1370" s="84"/>
      <c r="GG1370" s="84"/>
      <c r="GH1370" s="84"/>
      <c r="GI1370" s="84"/>
      <c r="GJ1370" s="84"/>
      <c r="GK1370" s="84"/>
      <c r="GL1370" s="84"/>
      <c r="GM1370" s="84"/>
      <c r="GN1370" s="84"/>
      <c r="GO1370" s="84"/>
      <c r="GP1370" s="84"/>
      <c r="GQ1370" s="84"/>
      <c r="GR1370" s="84"/>
      <c r="GS1370" s="84"/>
      <c r="GT1370" s="84"/>
      <c r="GU1370" s="84"/>
      <c r="GV1370" s="84"/>
      <c r="GW1370" s="84"/>
      <c r="GX1370" s="84"/>
      <c r="GY1370" s="84"/>
    </row>
    <row r="1371" spans="1:207" s="15" customFormat="1" ht="30" customHeight="1" x14ac:dyDescent="0.25">
      <c r="A1371" s="356"/>
      <c r="B1371" s="328"/>
      <c r="C1371" s="314"/>
      <c r="D1371" s="316"/>
      <c r="E1371" s="316"/>
      <c r="F1371" s="344"/>
      <c r="G1371" s="344"/>
      <c r="H1371" s="354"/>
      <c r="I1371" s="362"/>
      <c r="J1371" s="362"/>
      <c r="K1371" s="231">
        <f t="shared" ref="K1371:K1372" si="373">SUM(L1371:O1371)</f>
        <v>1989839.02</v>
      </c>
      <c r="L1371" s="39">
        <v>0</v>
      </c>
      <c r="M1371" s="39">
        <v>0</v>
      </c>
      <c r="N1371" s="39">
        <v>0</v>
      </c>
      <c r="O1371" s="187">
        <f>'[1]Прод. прилож (2)'!$D$984</f>
        <v>1989839.02</v>
      </c>
      <c r="P1371" s="41">
        <f>K1371/H1370</f>
        <v>5767.6493333333337</v>
      </c>
      <c r="Q1371" s="231">
        <v>9673</v>
      </c>
      <c r="R1371" s="277" t="s">
        <v>34</v>
      </c>
      <c r="S1371" s="86"/>
      <c r="T1371" s="83"/>
      <c r="U1371" s="83"/>
      <c r="V1371" s="84"/>
      <c r="W1371" s="84"/>
      <c r="X1371" s="84"/>
      <c r="Y1371" s="84"/>
      <c r="Z1371" s="84"/>
      <c r="AA1371" s="84"/>
      <c r="AB1371" s="84"/>
      <c r="AC1371" s="84"/>
      <c r="AD1371" s="84"/>
      <c r="AE1371" s="84"/>
      <c r="AF1371" s="84"/>
      <c r="AG1371" s="84"/>
      <c r="AH1371" s="84"/>
      <c r="AI1371" s="84"/>
      <c r="AJ1371" s="84"/>
      <c r="AK1371" s="84"/>
      <c r="AL1371" s="84"/>
      <c r="AM1371" s="84"/>
      <c r="AN1371" s="84"/>
      <c r="AO1371" s="84"/>
      <c r="AP1371" s="84"/>
      <c r="AQ1371" s="84"/>
      <c r="AR1371" s="84"/>
      <c r="AS1371" s="84"/>
      <c r="AT1371" s="84"/>
      <c r="AU1371" s="84"/>
      <c r="AV1371" s="84"/>
      <c r="AW1371" s="84"/>
      <c r="AX1371" s="84"/>
      <c r="AY1371" s="84"/>
      <c r="AZ1371" s="84"/>
      <c r="BA1371" s="84"/>
      <c r="BB1371" s="84"/>
      <c r="BC1371" s="84"/>
      <c r="BD1371" s="84"/>
      <c r="BE1371" s="84"/>
      <c r="BF1371" s="84"/>
      <c r="BG1371" s="84"/>
      <c r="BH1371" s="84"/>
      <c r="BI1371" s="84"/>
      <c r="BJ1371" s="84"/>
      <c r="BK1371" s="84"/>
      <c r="BL1371" s="84"/>
      <c r="BM1371" s="84"/>
      <c r="BN1371" s="84"/>
      <c r="BO1371" s="84"/>
      <c r="BP1371" s="84"/>
      <c r="BQ1371" s="84"/>
      <c r="BR1371" s="84"/>
      <c r="BS1371" s="84"/>
      <c r="BT1371" s="84"/>
      <c r="BU1371" s="84"/>
      <c r="BV1371" s="84"/>
      <c r="BW1371" s="84"/>
      <c r="BX1371" s="84"/>
      <c r="BY1371" s="84"/>
      <c r="BZ1371" s="84"/>
      <c r="CA1371" s="84"/>
      <c r="CB1371" s="84"/>
      <c r="CC1371" s="84"/>
      <c r="CD1371" s="84"/>
      <c r="CE1371" s="84"/>
      <c r="CF1371" s="84"/>
      <c r="CG1371" s="84"/>
      <c r="CH1371" s="84"/>
      <c r="CI1371" s="84"/>
      <c r="CJ1371" s="84"/>
      <c r="CK1371" s="84"/>
      <c r="CL1371" s="84"/>
      <c r="CM1371" s="84"/>
      <c r="CN1371" s="84"/>
      <c r="CO1371" s="84"/>
      <c r="CP1371" s="84"/>
      <c r="CQ1371" s="84"/>
      <c r="CR1371" s="84"/>
      <c r="CS1371" s="84"/>
      <c r="CT1371" s="84"/>
      <c r="CU1371" s="84"/>
      <c r="CV1371" s="84"/>
      <c r="CW1371" s="84"/>
      <c r="CX1371" s="84"/>
      <c r="CY1371" s="84"/>
      <c r="CZ1371" s="84"/>
      <c r="DA1371" s="84"/>
      <c r="DB1371" s="84"/>
      <c r="DC1371" s="84"/>
      <c r="DD1371" s="84"/>
      <c r="DE1371" s="84"/>
      <c r="DF1371" s="84"/>
      <c r="DG1371" s="84"/>
      <c r="DH1371" s="84"/>
      <c r="DI1371" s="84"/>
      <c r="DJ1371" s="84"/>
      <c r="DK1371" s="84"/>
      <c r="DL1371" s="84"/>
      <c r="DM1371" s="84"/>
      <c r="DN1371" s="84"/>
      <c r="DO1371" s="84"/>
      <c r="DP1371" s="84"/>
      <c r="DQ1371" s="84"/>
      <c r="DR1371" s="84"/>
      <c r="DS1371" s="84"/>
      <c r="DT1371" s="84"/>
      <c r="DU1371" s="84"/>
      <c r="DV1371" s="84"/>
      <c r="DW1371" s="84"/>
      <c r="DX1371" s="84"/>
      <c r="DY1371" s="84"/>
      <c r="DZ1371" s="84"/>
      <c r="EA1371" s="84"/>
      <c r="EB1371" s="84"/>
      <c r="EC1371" s="84"/>
      <c r="ED1371" s="84"/>
      <c r="EE1371" s="84"/>
      <c r="EF1371" s="84"/>
      <c r="EG1371" s="84"/>
      <c r="EH1371" s="84"/>
      <c r="EI1371" s="84"/>
      <c r="EJ1371" s="84"/>
      <c r="EK1371" s="84"/>
      <c r="EL1371" s="84"/>
      <c r="EM1371" s="84"/>
      <c r="EN1371" s="84"/>
      <c r="EO1371" s="84"/>
      <c r="EP1371" s="84"/>
      <c r="EQ1371" s="84"/>
      <c r="ER1371" s="84"/>
      <c r="ES1371" s="84"/>
      <c r="ET1371" s="84"/>
      <c r="EU1371" s="84"/>
      <c r="EV1371" s="84"/>
      <c r="EW1371" s="84"/>
      <c r="EX1371" s="84"/>
      <c r="EY1371" s="84"/>
      <c r="EZ1371" s="84"/>
      <c r="FA1371" s="84"/>
      <c r="FB1371" s="84"/>
      <c r="FC1371" s="84"/>
      <c r="FD1371" s="84"/>
      <c r="FE1371" s="84"/>
      <c r="FF1371" s="84"/>
      <c r="FG1371" s="84"/>
      <c r="FH1371" s="84"/>
      <c r="FI1371" s="84"/>
      <c r="FJ1371" s="84"/>
      <c r="FK1371" s="84"/>
      <c r="FL1371" s="84"/>
      <c r="FM1371" s="84"/>
      <c r="FN1371" s="84"/>
      <c r="FO1371" s="84"/>
      <c r="FP1371" s="84"/>
      <c r="FQ1371" s="84"/>
      <c r="FR1371" s="84"/>
      <c r="FS1371" s="84"/>
      <c r="FT1371" s="84"/>
      <c r="FU1371" s="84"/>
      <c r="FV1371" s="84"/>
      <c r="FW1371" s="84"/>
      <c r="FX1371" s="84"/>
      <c r="FY1371" s="84"/>
      <c r="FZ1371" s="84"/>
      <c r="GA1371" s="84"/>
      <c r="GB1371" s="84"/>
      <c r="GC1371" s="84"/>
      <c r="GD1371" s="84"/>
      <c r="GE1371" s="84"/>
      <c r="GF1371" s="84"/>
      <c r="GG1371" s="84"/>
      <c r="GH1371" s="84"/>
      <c r="GI1371" s="84"/>
      <c r="GJ1371" s="84"/>
      <c r="GK1371" s="84"/>
      <c r="GL1371" s="84"/>
      <c r="GM1371" s="84"/>
      <c r="GN1371" s="84"/>
      <c r="GO1371" s="84"/>
      <c r="GP1371" s="84"/>
      <c r="GQ1371" s="84"/>
      <c r="GR1371" s="84"/>
      <c r="GS1371" s="84"/>
      <c r="GT1371" s="84"/>
      <c r="GU1371" s="84"/>
      <c r="GV1371" s="84"/>
      <c r="GW1371" s="84"/>
      <c r="GX1371" s="84"/>
      <c r="GY1371" s="84"/>
    </row>
    <row r="1372" spans="1:207" s="15" customFormat="1" ht="30" customHeight="1" x14ac:dyDescent="0.25">
      <c r="A1372" s="228">
        <v>1075</v>
      </c>
      <c r="B1372" s="221" t="s">
        <v>718</v>
      </c>
      <c r="C1372" s="239">
        <v>1961</v>
      </c>
      <c r="D1372" s="200" t="s">
        <v>141</v>
      </c>
      <c r="E1372" s="239" t="s">
        <v>16</v>
      </c>
      <c r="F1372" s="215">
        <v>2</v>
      </c>
      <c r="G1372" s="215">
        <v>1</v>
      </c>
      <c r="H1372" s="217">
        <v>298.3</v>
      </c>
      <c r="I1372" s="213">
        <v>0</v>
      </c>
      <c r="J1372" s="39">
        <v>188</v>
      </c>
      <c r="K1372" s="231">
        <f t="shared" si="373"/>
        <v>3160390.9000000004</v>
      </c>
      <c r="L1372" s="187">
        <v>0</v>
      </c>
      <c r="M1372" s="187">
        <v>0</v>
      </c>
      <c r="N1372" s="187">
        <v>0</v>
      </c>
      <c r="O1372" s="39">
        <f>'[1]Прод. прилож (2)'!$D$351</f>
        <v>3160390.9000000004</v>
      </c>
      <c r="P1372" s="187">
        <f t="shared" ref="P1372" si="374">K1372/H1372</f>
        <v>10594.672812604762</v>
      </c>
      <c r="Q1372" s="41">
        <v>9673</v>
      </c>
      <c r="R1372" s="57" t="s">
        <v>33</v>
      </c>
      <c r="S1372" s="137"/>
    </row>
    <row r="1373" spans="1:207" s="84" customFormat="1" ht="30" customHeight="1" x14ac:dyDescent="0.25">
      <c r="A1373" s="329">
        <v>1076</v>
      </c>
      <c r="B1373" s="327" t="s">
        <v>595</v>
      </c>
      <c r="C1373" s="357">
        <v>1962</v>
      </c>
      <c r="D1373" s="315" t="s">
        <v>141</v>
      </c>
      <c r="E1373" s="315" t="s">
        <v>16</v>
      </c>
      <c r="F1373" s="317">
        <v>2</v>
      </c>
      <c r="G1373" s="317">
        <v>2</v>
      </c>
      <c r="H1373" s="319">
        <v>431.9</v>
      </c>
      <c r="I1373" s="311">
        <v>0</v>
      </c>
      <c r="J1373" s="319">
        <v>384.9</v>
      </c>
      <c r="K1373" s="231">
        <f t="shared" si="368"/>
        <v>21112.93</v>
      </c>
      <c r="L1373" s="187">
        <v>0</v>
      </c>
      <c r="M1373" s="187">
        <v>0</v>
      </c>
      <c r="N1373" s="187">
        <v>0</v>
      </c>
      <c r="O1373" s="39">
        <f>'[1]Прод. прилож (2)'!$D$985</f>
        <v>21112.93</v>
      </c>
      <c r="P1373" s="187">
        <f t="shared" si="369"/>
        <v>48.88383885158602</v>
      </c>
      <c r="Q1373" s="41">
        <v>9673</v>
      </c>
      <c r="R1373" s="57" t="s">
        <v>34</v>
      </c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  <c r="AX1373" s="15"/>
      <c r="AY1373" s="15"/>
      <c r="AZ1373" s="15"/>
      <c r="BA1373" s="15"/>
      <c r="BB1373" s="15"/>
      <c r="BC1373" s="15"/>
      <c r="BD1373" s="15"/>
      <c r="BE1373" s="15"/>
      <c r="BF1373" s="15"/>
      <c r="BG1373" s="15"/>
      <c r="BH1373" s="15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5"/>
      <c r="CU1373" s="15"/>
      <c r="CV1373" s="15"/>
      <c r="CW1373" s="15"/>
      <c r="CX1373" s="15"/>
      <c r="CY1373" s="15"/>
      <c r="CZ1373" s="15"/>
      <c r="DA1373" s="15"/>
      <c r="DB1373" s="15"/>
      <c r="DC1373" s="15"/>
      <c r="DD1373" s="15"/>
      <c r="DE1373" s="15"/>
      <c r="DF1373" s="15"/>
      <c r="DG1373" s="15"/>
      <c r="DH1373" s="15"/>
      <c r="DI1373" s="15"/>
      <c r="DJ1373" s="15"/>
      <c r="DK1373" s="15"/>
      <c r="DL1373" s="15"/>
      <c r="DM1373" s="15"/>
      <c r="DN1373" s="15"/>
      <c r="DO1373" s="15"/>
      <c r="DP1373" s="15"/>
      <c r="DQ1373" s="15"/>
      <c r="DR1373" s="15"/>
      <c r="DS1373" s="15"/>
      <c r="DT1373" s="15"/>
      <c r="DU1373" s="15"/>
      <c r="DV1373" s="15"/>
      <c r="DW1373" s="15"/>
      <c r="DX1373" s="15"/>
      <c r="DY1373" s="15"/>
      <c r="DZ1373" s="15"/>
      <c r="EA1373" s="15"/>
      <c r="EB1373" s="15"/>
      <c r="EC1373" s="15"/>
      <c r="ED1373" s="15"/>
      <c r="EE1373" s="15"/>
      <c r="EF1373" s="15"/>
      <c r="EG1373" s="15"/>
      <c r="EH1373" s="15"/>
      <c r="EI1373" s="15"/>
      <c r="EJ1373" s="15"/>
      <c r="EK1373" s="15"/>
      <c r="EL1373" s="15"/>
      <c r="EM1373" s="15"/>
      <c r="EN1373" s="15"/>
      <c r="EO1373" s="15"/>
      <c r="EP1373" s="15"/>
      <c r="EQ1373" s="15"/>
      <c r="ER1373" s="15"/>
      <c r="ES1373" s="15"/>
      <c r="ET1373" s="15"/>
      <c r="EU1373" s="15"/>
      <c r="EV1373" s="15"/>
      <c r="EW1373" s="15"/>
      <c r="EX1373" s="15"/>
      <c r="EY1373" s="15"/>
      <c r="EZ1373" s="15"/>
      <c r="FA1373" s="15"/>
      <c r="FB1373" s="15"/>
      <c r="FC1373" s="15"/>
      <c r="FD1373" s="15"/>
      <c r="FE1373" s="15"/>
      <c r="FF1373" s="15"/>
      <c r="FG1373" s="15"/>
      <c r="FH1373" s="15"/>
      <c r="FI1373" s="15"/>
      <c r="FJ1373" s="15"/>
      <c r="FK1373" s="15"/>
      <c r="FL1373" s="15"/>
      <c r="FM1373" s="15"/>
      <c r="FN1373" s="15"/>
      <c r="FO1373" s="15"/>
      <c r="FP1373" s="15"/>
      <c r="FQ1373" s="15"/>
      <c r="FR1373" s="15"/>
      <c r="FS1373" s="15"/>
      <c r="FT1373" s="15"/>
      <c r="FU1373" s="15"/>
      <c r="FV1373" s="15"/>
      <c r="FW1373" s="15"/>
      <c r="FX1373" s="15"/>
      <c r="FY1373" s="15"/>
      <c r="FZ1373" s="15"/>
      <c r="GA1373" s="15"/>
      <c r="GB1373" s="15"/>
      <c r="GC1373" s="15"/>
      <c r="GD1373" s="15"/>
      <c r="GE1373" s="15"/>
      <c r="GF1373" s="15"/>
      <c r="GG1373" s="15"/>
      <c r="GH1373" s="15"/>
      <c r="GI1373" s="15"/>
      <c r="GJ1373" s="15"/>
      <c r="GK1373" s="15"/>
      <c r="GL1373" s="15"/>
      <c r="GM1373" s="15"/>
      <c r="GN1373" s="15"/>
      <c r="GO1373" s="15"/>
      <c r="GP1373" s="15"/>
      <c r="GQ1373" s="15"/>
      <c r="GR1373" s="15"/>
      <c r="GS1373" s="15"/>
      <c r="GT1373" s="15"/>
      <c r="GU1373" s="15"/>
      <c r="GV1373" s="15"/>
      <c r="GW1373" s="15"/>
      <c r="GX1373" s="15"/>
      <c r="GY1373" s="15"/>
    </row>
    <row r="1374" spans="1:207" s="84" customFormat="1" ht="30" customHeight="1" x14ac:dyDescent="0.25">
      <c r="A1374" s="330"/>
      <c r="B1374" s="328"/>
      <c r="C1374" s="358"/>
      <c r="D1374" s="316"/>
      <c r="E1374" s="316"/>
      <c r="F1374" s="318"/>
      <c r="G1374" s="318"/>
      <c r="H1374" s="320"/>
      <c r="I1374" s="312"/>
      <c r="J1374" s="320"/>
      <c r="K1374" s="231">
        <f t="shared" si="368"/>
        <v>5541904.9800000004</v>
      </c>
      <c r="L1374" s="217">
        <v>0</v>
      </c>
      <c r="M1374" s="217">
        <v>0</v>
      </c>
      <c r="N1374" s="217">
        <v>0</v>
      </c>
      <c r="O1374" s="39">
        <f>'[2]Прод. прилож (2)'!$D$1621</f>
        <v>5541904.9800000004</v>
      </c>
      <c r="P1374" s="187">
        <f>K1374/H1373</f>
        <v>12831.453993980089</v>
      </c>
      <c r="Q1374" s="41">
        <v>9673</v>
      </c>
      <c r="R1374" s="57" t="s">
        <v>35</v>
      </c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  <c r="AX1374" s="15"/>
      <c r="AY1374" s="15"/>
      <c r="AZ1374" s="15"/>
      <c r="BA1374" s="15"/>
      <c r="BB1374" s="15"/>
      <c r="BC1374" s="15"/>
      <c r="BD1374" s="15"/>
      <c r="BE1374" s="15"/>
      <c r="BF1374" s="15"/>
      <c r="BG1374" s="15"/>
      <c r="BH1374" s="15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5"/>
      <c r="CU1374" s="15"/>
      <c r="CV1374" s="15"/>
      <c r="CW1374" s="15"/>
      <c r="CX1374" s="15"/>
      <c r="CY1374" s="15"/>
      <c r="CZ1374" s="15"/>
      <c r="DA1374" s="15"/>
      <c r="DB1374" s="15"/>
      <c r="DC1374" s="15"/>
      <c r="DD1374" s="15"/>
      <c r="DE1374" s="15"/>
      <c r="DF1374" s="15"/>
      <c r="DG1374" s="15"/>
      <c r="DH1374" s="15"/>
      <c r="DI1374" s="15"/>
      <c r="DJ1374" s="15"/>
      <c r="DK1374" s="15"/>
      <c r="DL1374" s="15"/>
      <c r="DM1374" s="15"/>
      <c r="DN1374" s="15"/>
      <c r="DO1374" s="15"/>
      <c r="DP1374" s="15"/>
      <c r="DQ1374" s="15"/>
      <c r="DR1374" s="15"/>
      <c r="DS1374" s="15"/>
      <c r="DT1374" s="15"/>
      <c r="DU1374" s="15"/>
      <c r="DV1374" s="15"/>
      <c r="DW1374" s="15"/>
      <c r="DX1374" s="15"/>
      <c r="DY1374" s="15"/>
      <c r="DZ1374" s="15"/>
      <c r="EA1374" s="15"/>
      <c r="EB1374" s="15"/>
      <c r="EC1374" s="15"/>
      <c r="ED1374" s="15"/>
      <c r="EE1374" s="15"/>
      <c r="EF1374" s="15"/>
      <c r="EG1374" s="15"/>
      <c r="EH1374" s="15"/>
      <c r="EI1374" s="15"/>
      <c r="EJ1374" s="15"/>
      <c r="EK1374" s="15"/>
      <c r="EL1374" s="15"/>
      <c r="EM1374" s="15"/>
      <c r="EN1374" s="15"/>
      <c r="EO1374" s="15"/>
      <c r="EP1374" s="15"/>
      <c r="EQ1374" s="15"/>
      <c r="ER1374" s="15"/>
      <c r="ES1374" s="15"/>
      <c r="ET1374" s="15"/>
      <c r="EU1374" s="15"/>
      <c r="EV1374" s="15"/>
      <c r="EW1374" s="15"/>
      <c r="EX1374" s="15"/>
      <c r="EY1374" s="15"/>
      <c r="EZ1374" s="15"/>
      <c r="FA1374" s="15"/>
      <c r="FB1374" s="15"/>
      <c r="FC1374" s="15"/>
      <c r="FD1374" s="15"/>
      <c r="FE1374" s="15"/>
      <c r="FF1374" s="15"/>
      <c r="FG1374" s="15"/>
      <c r="FH1374" s="15"/>
      <c r="FI1374" s="15"/>
      <c r="FJ1374" s="15"/>
      <c r="FK1374" s="15"/>
      <c r="FL1374" s="15"/>
      <c r="FM1374" s="15"/>
      <c r="FN1374" s="15"/>
      <c r="FO1374" s="15"/>
      <c r="FP1374" s="15"/>
      <c r="FQ1374" s="15"/>
      <c r="FR1374" s="15"/>
      <c r="FS1374" s="15"/>
      <c r="FT1374" s="15"/>
      <c r="FU1374" s="15"/>
      <c r="FV1374" s="15"/>
      <c r="FW1374" s="15"/>
      <c r="FX1374" s="15"/>
      <c r="FY1374" s="15"/>
      <c r="FZ1374" s="15"/>
      <c r="GA1374" s="15"/>
      <c r="GB1374" s="15"/>
      <c r="GC1374" s="15"/>
      <c r="GD1374" s="15"/>
      <c r="GE1374" s="15"/>
      <c r="GF1374" s="15"/>
      <c r="GG1374" s="15"/>
      <c r="GH1374" s="15"/>
      <c r="GI1374" s="15"/>
      <c r="GJ1374" s="15"/>
      <c r="GK1374" s="15"/>
      <c r="GL1374" s="15"/>
      <c r="GM1374" s="15"/>
      <c r="GN1374" s="15"/>
      <c r="GO1374" s="15"/>
      <c r="GP1374" s="15"/>
      <c r="GQ1374" s="15"/>
      <c r="GR1374" s="15"/>
      <c r="GS1374" s="15"/>
      <c r="GT1374" s="15"/>
      <c r="GU1374" s="15"/>
      <c r="GV1374" s="15"/>
      <c r="GW1374" s="15"/>
      <c r="GX1374" s="15"/>
      <c r="GY1374" s="15"/>
    </row>
    <row r="1375" spans="1:207" s="15" customFormat="1" ht="30" customHeight="1" x14ac:dyDescent="0.25">
      <c r="A1375" s="228">
        <v>1077</v>
      </c>
      <c r="B1375" s="78" t="s">
        <v>596</v>
      </c>
      <c r="C1375" s="47">
        <v>1962</v>
      </c>
      <c r="D1375" s="229" t="s">
        <v>141</v>
      </c>
      <c r="E1375" s="47" t="s">
        <v>16</v>
      </c>
      <c r="F1375" s="26">
        <v>2</v>
      </c>
      <c r="G1375" s="26">
        <v>2</v>
      </c>
      <c r="H1375" s="39">
        <v>721.98</v>
      </c>
      <c r="I1375" s="116">
        <v>0</v>
      </c>
      <c r="J1375" s="39">
        <v>387.98</v>
      </c>
      <c r="K1375" s="231">
        <f t="shared" si="368"/>
        <v>2977203.7</v>
      </c>
      <c r="L1375" s="187">
        <v>0</v>
      </c>
      <c r="M1375" s="187">
        <v>0</v>
      </c>
      <c r="N1375" s="187">
        <v>0</v>
      </c>
      <c r="O1375" s="39">
        <f>'[1]Прод. прилож (2)'!$D$986</f>
        <v>2977203.7</v>
      </c>
      <c r="P1375" s="187">
        <f t="shared" si="369"/>
        <v>4123.6650599739605</v>
      </c>
      <c r="Q1375" s="41">
        <v>9673</v>
      </c>
      <c r="R1375" s="57" t="s">
        <v>34</v>
      </c>
    </row>
    <row r="1376" spans="1:207" s="15" customFormat="1" ht="30" customHeight="1" x14ac:dyDescent="0.25">
      <c r="A1376" s="228">
        <v>1078</v>
      </c>
      <c r="B1376" s="78" t="s">
        <v>597</v>
      </c>
      <c r="C1376" s="229">
        <v>1961</v>
      </c>
      <c r="D1376" s="229" t="s">
        <v>141</v>
      </c>
      <c r="E1376" s="229" t="s">
        <v>16</v>
      </c>
      <c r="F1376" s="26">
        <v>2</v>
      </c>
      <c r="G1376" s="26">
        <v>1</v>
      </c>
      <c r="H1376" s="39">
        <v>283.64</v>
      </c>
      <c r="I1376" s="116">
        <v>22</v>
      </c>
      <c r="J1376" s="39">
        <v>195.92</v>
      </c>
      <c r="K1376" s="231">
        <f t="shared" si="368"/>
        <v>1936367</v>
      </c>
      <c r="L1376" s="187">
        <v>0</v>
      </c>
      <c r="M1376" s="187">
        <v>0</v>
      </c>
      <c r="N1376" s="187">
        <v>0</v>
      </c>
      <c r="O1376" s="39">
        <f>'[1]Прод. прилож (2)'!$D$352</f>
        <v>1936367</v>
      </c>
      <c r="P1376" s="187">
        <f t="shared" si="369"/>
        <v>6826.8474122126645</v>
      </c>
      <c r="Q1376" s="41">
        <v>9673</v>
      </c>
      <c r="R1376" s="57" t="s">
        <v>33</v>
      </c>
      <c r="S1376" s="137"/>
    </row>
    <row r="1377" spans="1:207" s="15" customFormat="1" ht="30" customHeight="1" x14ac:dyDescent="0.25">
      <c r="A1377" s="228">
        <v>1079</v>
      </c>
      <c r="B1377" s="78" t="s">
        <v>598</v>
      </c>
      <c r="C1377" s="47">
        <v>1963</v>
      </c>
      <c r="D1377" s="229" t="s">
        <v>141</v>
      </c>
      <c r="E1377" s="229" t="s">
        <v>157</v>
      </c>
      <c r="F1377" s="26">
        <v>2</v>
      </c>
      <c r="G1377" s="26">
        <v>1</v>
      </c>
      <c r="H1377" s="39">
        <v>860.15</v>
      </c>
      <c r="I1377" s="116">
        <v>0</v>
      </c>
      <c r="J1377" s="39">
        <v>515.13</v>
      </c>
      <c r="K1377" s="231">
        <f t="shared" si="368"/>
        <v>26372.7</v>
      </c>
      <c r="L1377" s="187">
        <v>0</v>
      </c>
      <c r="M1377" s="187">
        <v>0</v>
      </c>
      <c r="N1377" s="187">
        <v>0</v>
      </c>
      <c r="O1377" s="39">
        <f>'[2]Прод. прилож (2)'!$D$1622</f>
        <v>26372.7</v>
      </c>
      <c r="P1377" s="187">
        <f t="shared" si="369"/>
        <v>30.66058245654828</v>
      </c>
      <c r="Q1377" s="41">
        <v>9673</v>
      </c>
      <c r="R1377" s="57" t="s">
        <v>35</v>
      </c>
      <c r="S1377" s="46"/>
    </row>
    <row r="1378" spans="1:207" s="15" customFormat="1" ht="30" customHeight="1" x14ac:dyDescent="0.25">
      <c r="A1378" s="228">
        <v>1080</v>
      </c>
      <c r="B1378" s="78" t="s">
        <v>599</v>
      </c>
      <c r="C1378" s="47">
        <v>1963</v>
      </c>
      <c r="D1378" s="229" t="s">
        <v>141</v>
      </c>
      <c r="E1378" s="229" t="s">
        <v>157</v>
      </c>
      <c r="F1378" s="26">
        <v>2</v>
      </c>
      <c r="G1378" s="26">
        <v>1</v>
      </c>
      <c r="H1378" s="39">
        <v>861.21</v>
      </c>
      <c r="I1378" s="116">
        <v>0</v>
      </c>
      <c r="J1378" s="39">
        <v>516.21</v>
      </c>
      <c r="K1378" s="231">
        <f t="shared" si="368"/>
        <v>26386.5</v>
      </c>
      <c r="L1378" s="187">
        <v>0</v>
      </c>
      <c r="M1378" s="187">
        <v>0</v>
      </c>
      <c r="N1378" s="187">
        <v>0</v>
      </c>
      <c r="O1378" s="39">
        <f>'[2]Прод. прилож (2)'!$D$1623</f>
        <v>26386.5</v>
      </c>
      <c r="P1378" s="187">
        <f t="shared" si="369"/>
        <v>30.638868568641794</v>
      </c>
      <c r="Q1378" s="41">
        <v>9673</v>
      </c>
      <c r="R1378" s="57" t="s">
        <v>35</v>
      </c>
      <c r="S1378" s="46"/>
    </row>
    <row r="1379" spans="1:207" s="15" customFormat="1" ht="30" customHeight="1" x14ac:dyDescent="0.25">
      <c r="A1379" s="228">
        <v>1081</v>
      </c>
      <c r="B1379" s="78" t="s">
        <v>600</v>
      </c>
      <c r="C1379" s="47">
        <v>1963</v>
      </c>
      <c r="D1379" s="229" t="s">
        <v>141</v>
      </c>
      <c r="E1379" s="229" t="s">
        <v>157</v>
      </c>
      <c r="F1379" s="26">
        <v>2</v>
      </c>
      <c r="G1379" s="26">
        <v>1</v>
      </c>
      <c r="H1379" s="39">
        <v>887.14</v>
      </c>
      <c r="I1379" s="116">
        <v>0</v>
      </c>
      <c r="J1379" s="39">
        <v>542.14</v>
      </c>
      <c r="K1379" s="231">
        <f t="shared" si="368"/>
        <v>26345.17</v>
      </c>
      <c r="L1379" s="187">
        <v>0</v>
      </c>
      <c r="M1379" s="187">
        <v>0</v>
      </c>
      <c r="N1379" s="187">
        <v>0</v>
      </c>
      <c r="O1379" s="39">
        <f>'[2]Прод. прилож (2)'!$D$1624</f>
        <v>26345.17</v>
      </c>
      <c r="P1379" s="187">
        <f t="shared" si="369"/>
        <v>29.696744594990644</v>
      </c>
      <c r="Q1379" s="41">
        <v>9673</v>
      </c>
      <c r="R1379" s="57" t="s">
        <v>35</v>
      </c>
      <c r="S1379" s="46"/>
    </row>
    <row r="1380" spans="1:207" s="15" customFormat="1" ht="30" customHeight="1" x14ac:dyDescent="0.25">
      <c r="A1380" s="228">
        <v>1082</v>
      </c>
      <c r="B1380" s="78" t="s">
        <v>601</v>
      </c>
      <c r="C1380" s="49">
        <v>1960</v>
      </c>
      <c r="D1380" s="229" t="s">
        <v>141</v>
      </c>
      <c r="E1380" s="47" t="s">
        <v>16</v>
      </c>
      <c r="F1380" s="26">
        <v>2</v>
      </c>
      <c r="G1380" s="26">
        <v>1</v>
      </c>
      <c r="H1380" s="39">
        <v>506.59</v>
      </c>
      <c r="I1380" s="116">
        <v>0</v>
      </c>
      <c r="J1380" s="39">
        <v>281.58999999999997</v>
      </c>
      <c r="K1380" s="231">
        <f t="shared" si="368"/>
        <v>368936.17</v>
      </c>
      <c r="L1380" s="187">
        <v>0</v>
      </c>
      <c r="M1380" s="187">
        <v>0</v>
      </c>
      <c r="N1380" s="187">
        <v>0</v>
      </c>
      <c r="O1380" s="39">
        <f>'[1]Прод. прилож (2)'!$D$353</f>
        <v>368936.17</v>
      </c>
      <c r="P1380" s="187">
        <f t="shared" si="369"/>
        <v>728.27369272982094</v>
      </c>
      <c r="Q1380" s="41">
        <v>9673</v>
      </c>
      <c r="R1380" s="57" t="s">
        <v>33</v>
      </c>
      <c r="S1380" s="137"/>
    </row>
    <row r="1381" spans="1:207" s="14" customFormat="1" ht="30" customHeight="1" x14ac:dyDescent="0.25">
      <c r="A1381" s="329">
        <v>1083</v>
      </c>
      <c r="B1381" s="327" t="s">
        <v>602</v>
      </c>
      <c r="C1381" s="357">
        <v>1960</v>
      </c>
      <c r="D1381" s="315" t="s">
        <v>141</v>
      </c>
      <c r="E1381" s="357" t="s">
        <v>16</v>
      </c>
      <c r="F1381" s="317">
        <v>2</v>
      </c>
      <c r="G1381" s="317">
        <v>2</v>
      </c>
      <c r="H1381" s="319">
        <v>509.8</v>
      </c>
      <c r="I1381" s="311">
        <v>0</v>
      </c>
      <c r="J1381" s="319">
        <v>281.8</v>
      </c>
      <c r="K1381" s="231">
        <f t="shared" ref="K1381" si="375">SUM(L1381:O1381)</f>
        <v>369167</v>
      </c>
      <c r="L1381" s="187">
        <v>0</v>
      </c>
      <c r="M1381" s="187">
        <v>0</v>
      </c>
      <c r="N1381" s="187">
        <v>0</v>
      </c>
      <c r="O1381" s="39">
        <f>'[1]Прод. прилож (2)'!$D$354</f>
        <v>369167</v>
      </c>
      <c r="P1381" s="187">
        <f t="shared" ref="P1381" si="376">K1381/H1381</f>
        <v>724.14083954491957</v>
      </c>
      <c r="Q1381" s="41">
        <v>9673</v>
      </c>
      <c r="R1381" s="57" t="s">
        <v>33</v>
      </c>
      <c r="S1381" s="126"/>
    </row>
    <row r="1382" spans="1:207" s="14" customFormat="1" ht="30" customHeight="1" x14ac:dyDescent="0.25">
      <c r="A1382" s="330"/>
      <c r="B1382" s="328"/>
      <c r="C1382" s="358"/>
      <c r="D1382" s="316"/>
      <c r="E1382" s="358"/>
      <c r="F1382" s="318"/>
      <c r="G1382" s="318"/>
      <c r="H1382" s="320"/>
      <c r="I1382" s="312"/>
      <c r="J1382" s="320"/>
      <c r="K1382" s="231">
        <f t="shared" si="368"/>
        <v>182345.03</v>
      </c>
      <c r="L1382" s="187">
        <v>0</v>
      </c>
      <c r="M1382" s="187">
        <v>0</v>
      </c>
      <c r="N1382" s="187">
        <v>0</v>
      </c>
      <c r="O1382" s="39">
        <f>'[1]Прод. прилож (2)'!$D$987</f>
        <v>182345.03</v>
      </c>
      <c r="P1382" s="187">
        <f>K1382/H1381</f>
        <v>357.6795409964692</v>
      </c>
      <c r="Q1382" s="41">
        <v>9673</v>
      </c>
      <c r="R1382" s="57" t="s">
        <v>34</v>
      </c>
      <c r="S1382" s="126"/>
    </row>
    <row r="1383" spans="1:207" s="14" customFormat="1" ht="30" customHeight="1" x14ac:dyDescent="0.25">
      <c r="A1383" s="228">
        <v>1084</v>
      </c>
      <c r="B1383" s="78" t="s">
        <v>603</v>
      </c>
      <c r="C1383" s="47">
        <v>1966</v>
      </c>
      <c r="D1383" s="229" t="s">
        <v>141</v>
      </c>
      <c r="E1383" s="47" t="s">
        <v>16</v>
      </c>
      <c r="F1383" s="184">
        <v>5</v>
      </c>
      <c r="G1383" s="184">
        <v>4</v>
      </c>
      <c r="H1383" s="39">
        <v>3471.23</v>
      </c>
      <c r="I1383" s="39">
        <v>0</v>
      </c>
      <c r="J1383" s="39">
        <v>3203.06</v>
      </c>
      <c r="K1383" s="231">
        <f t="shared" si="368"/>
        <v>99940.800000000003</v>
      </c>
      <c r="L1383" s="187">
        <v>0</v>
      </c>
      <c r="M1383" s="187">
        <v>0</v>
      </c>
      <c r="N1383" s="187">
        <v>0</v>
      </c>
      <c r="O1383" s="39">
        <f>'[2]Прод. прилож (2)'!$D$1625</f>
        <v>99940.800000000003</v>
      </c>
      <c r="P1383" s="187">
        <f t="shared" si="369"/>
        <v>28.791177766958686</v>
      </c>
      <c r="Q1383" s="41">
        <v>9673</v>
      </c>
      <c r="R1383" s="57" t="s">
        <v>35</v>
      </c>
    </row>
    <row r="1384" spans="1:207" s="15" customFormat="1" ht="30" customHeight="1" x14ac:dyDescent="0.25">
      <c r="A1384" s="228">
        <v>1085</v>
      </c>
      <c r="B1384" s="78" t="s">
        <v>1254</v>
      </c>
      <c r="C1384" s="47">
        <v>1958</v>
      </c>
      <c r="D1384" s="229" t="s">
        <v>141</v>
      </c>
      <c r="E1384" s="47" t="s">
        <v>16</v>
      </c>
      <c r="F1384" s="184">
        <v>2</v>
      </c>
      <c r="G1384" s="184">
        <v>1</v>
      </c>
      <c r="H1384" s="39">
        <v>307</v>
      </c>
      <c r="I1384" s="39">
        <v>0</v>
      </c>
      <c r="J1384" s="39">
        <v>280.8</v>
      </c>
      <c r="K1384" s="231">
        <f>SUM(L1384:O1384)</f>
        <v>1615792.13</v>
      </c>
      <c r="L1384" s="187">
        <v>0</v>
      </c>
      <c r="M1384" s="187">
        <v>0</v>
      </c>
      <c r="N1384" s="187">
        <v>0</v>
      </c>
      <c r="O1384" s="39">
        <f>'[1]Прод. прилож (2)'!$D$988</f>
        <v>1615792.13</v>
      </c>
      <c r="P1384" s="187">
        <f>K1384/H1384</f>
        <v>5263.1665472312698</v>
      </c>
      <c r="Q1384" s="41">
        <v>9673</v>
      </c>
      <c r="R1384" s="57" t="s">
        <v>34</v>
      </c>
      <c r="S1384" s="46"/>
    </row>
    <row r="1385" spans="1:207" s="15" customFormat="1" ht="30" customHeight="1" x14ac:dyDescent="0.25">
      <c r="A1385" s="228">
        <v>1086</v>
      </c>
      <c r="B1385" s="78" t="s">
        <v>604</v>
      </c>
      <c r="C1385" s="47">
        <v>1967</v>
      </c>
      <c r="D1385" s="229" t="s">
        <v>141</v>
      </c>
      <c r="E1385" s="47" t="s">
        <v>16</v>
      </c>
      <c r="F1385" s="184">
        <v>2</v>
      </c>
      <c r="G1385" s="184">
        <v>2</v>
      </c>
      <c r="H1385" s="39">
        <v>1326.1</v>
      </c>
      <c r="I1385" s="39">
        <v>0</v>
      </c>
      <c r="J1385" s="39">
        <v>611.6</v>
      </c>
      <c r="K1385" s="231">
        <f t="shared" si="368"/>
        <v>57127.27</v>
      </c>
      <c r="L1385" s="187">
        <v>0</v>
      </c>
      <c r="M1385" s="187">
        <v>0</v>
      </c>
      <c r="N1385" s="187">
        <v>0</v>
      </c>
      <c r="O1385" s="39">
        <f>'[2]Прод. прилож (2)'!$D$1626</f>
        <v>57127.27</v>
      </c>
      <c r="P1385" s="187">
        <f t="shared" si="369"/>
        <v>43.079156926325318</v>
      </c>
      <c r="Q1385" s="41">
        <v>9673</v>
      </c>
      <c r="R1385" s="57" t="s">
        <v>35</v>
      </c>
      <c r="S1385" s="46"/>
    </row>
    <row r="1386" spans="1:207" s="15" customFormat="1" ht="30" customHeight="1" x14ac:dyDescent="0.25">
      <c r="A1386" s="228">
        <v>1087</v>
      </c>
      <c r="B1386" s="78" t="s">
        <v>605</v>
      </c>
      <c r="C1386" s="47">
        <v>1962</v>
      </c>
      <c r="D1386" s="229" t="s">
        <v>141</v>
      </c>
      <c r="E1386" s="47" t="s">
        <v>16</v>
      </c>
      <c r="F1386" s="26">
        <v>2</v>
      </c>
      <c r="G1386" s="26">
        <v>2</v>
      </c>
      <c r="H1386" s="39">
        <v>721.02</v>
      </c>
      <c r="I1386" s="116">
        <v>0</v>
      </c>
      <c r="J1386" s="39">
        <v>388.32</v>
      </c>
      <c r="K1386" s="231">
        <f t="shared" si="368"/>
        <v>21096.76</v>
      </c>
      <c r="L1386" s="187">
        <v>0</v>
      </c>
      <c r="M1386" s="187">
        <v>0</v>
      </c>
      <c r="N1386" s="187">
        <v>0</v>
      </c>
      <c r="O1386" s="39">
        <f>'[1]Прод. прилож (2)'!$D$989</f>
        <v>21096.76</v>
      </c>
      <c r="P1386" s="187">
        <f t="shared" si="369"/>
        <v>29.259604449252446</v>
      </c>
      <c r="Q1386" s="41">
        <v>9673</v>
      </c>
      <c r="R1386" s="57" t="s">
        <v>34</v>
      </c>
      <c r="S1386" s="46"/>
    </row>
    <row r="1387" spans="1:207" s="15" customFormat="1" ht="30" customHeight="1" x14ac:dyDescent="0.25">
      <c r="A1387" s="228">
        <v>1088</v>
      </c>
      <c r="B1387" s="78" t="s">
        <v>992</v>
      </c>
      <c r="C1387" s="229">
        <v>1969</v>
      </c>
      <c r="D1387" s="229" t="s">
        <v>141</v>
      </c>
      <c r="E1387" s="229" t="s">
        <v>16</v>
      </c>
      <c r="F1387" s="52">
        <v>5</v>
      </c>
      <c r="G1387" s="52">
        <v>4</v>
      </c>
      <c r="H1387" s="187">
        <v>2966.5</v>
      </c>
      <c r="I1387" s="185">
        <v>77.7</v>
      </c>
      <c r="J1387" s="39">
        <v>2629.5</v>
      </c>
      <c r="K1387" s="231">
        <f t="shared" si="368"/>
        <v>3942423.94</v>
      </c>
      <c r="L1387" s="39">
        <v>0</v>
      </c>
      <c r="M1387" s="39">
        <v>0</v>
      </c>
      <c r="N1387" s="39">
        <v>0</v>
      </c>
      <c r="O1387" s="187">
        <f>'[1]Прод. прилож (2)'!$D$355</f>
        <v>3942423.94</v>
      </c>
      <c r="P1387" s="41">
        <f t="shared" si="369"/>
        <v>1328.981607955503</v>
      </c>
      <c r="Q1387" s="231">
        <v>9673</v>
      </c>
      <c r="R1387" s="277" t="s">
        <v>33</v>
      </c>
      <c r="S1387" s="128"/>
      <c r="T1387" s="83"/>
      <c r="U1387" s="83"/>
      <c r="V1387" s="84"/>
      <c r="W1387" s="84"/>
      <c r="X1387" s="84"/>
      <c r="Y1387" s="84"/>
      <c r="Z1387" s="84"/>
      <c r="AA1387" s="84"/>
      <c r="AB1387" s="84"/>
      <c r="AC1387" s="84"/>
      <c r="AD1387" s="84"/>
      <c r="AE1387" s="84"/>
      <c r="AF1387" s="84"/>
      <c r="AG1387" s="84"/>
      <c r="AH1387" s="84"/>
      <c r="AI1387" s="84"/>
      <c r="AJ1387" s="84"/>
      <c r="AK1387" s="84"/>
      <c r="AL1387" s="84"/>
      <c r="AM1387" s="84"/>
      <c r="AN1387" s="84"/>
      <c r="AO1387" s="84"/>
      <c r="AP1387" s="84"/>
      <c r="AQ1387" s="84"/>
      <c r="AR1387" s="84"/>
      <c r="AS1387" s="84"/>
      <c r="AT1387" s="84"/>
      <c r="AU1387" s="84"/>
      <c r="AV1387" s="84"/>
      <c r="AW1387" s="84"/>
      <c r="AX1387" s="84"/>
      <c r="AY1387" s="84"/>
      <c r="AZ1387" s="84"/>
      <c r="BA1387" s="84"/>
      <c r="BB1387" s="84"/>
      <c r="BC1387" s="84"/>
      <c r="BD1387" s="84"/>
      <c r="BE1387" s="84"/>
      <c r="BF1387" s="84"/>
      <c r="BG1387" s="84"/>
      <c r="BH1387" s="84"/>
      <c r="BI1387" s="84"/>
      <c r="BJ1387" s="84"/>
      <c r="BK1387" s="84"/>
      <c r="BL1387" s="84"/>
      <c r="BM1387" s="84"/>
      <c r="BN1387" s="84"/>
      <c r="BO1387" s="84"/>
      <c r="BP1387" s="84"/>
      <c r="BQ1387" s="84"/>
      <c r="BR1387" s="84"/>
      <c r="BS1387" s="84"/>
      <c r="BT1387" s="84"/>
      <c r="BU1387" s="84"/>
      <c r="BV1387" s="84"/>
      <c r="BW1387" s="84"/>
      <c r="BX1387" s="84"/>
      <c r="BY1387" s="84"/>
      <c r="BZ1387" s="84"/>
      <c r="CA1387" s="84"/>
      <c r="CB1387" s="84"/>
      <c r="CC1387" s="84"/>
      <c r="CD1387" s="84"/>
      <c r="CE1387" s="84"/>
      <c r="CF1387" s="84"/>
      <c r="CG1387" s="84"/>
      <c r="CH1387" s="84"/>
      <c r="CI1387" s="84"/>
      <c r="CJ1387" s="84"/>
      <c r="CK1387" s="84"/>
      <c r="CL1387" s="84"/>
      <c r="CM1387" s="84"/>
      <c r="CN1387" s="84"/>
      <c r="CO1387" s="84"/>
      <c r="CP1387" s="84"/>
      <c r="CQ1387" s="84"/>
      <c r="CR1387" s="84"/>
      <c r="CS1387" s="84"/>
      <c r="CT1387" s="84"/>
      <c r="CU1387" s="84"/>
      <c r="CV1387" s="84"/>
      <c r="CW1387" s="84"/>
      <c r="CX1387" s="84"/>
      <c r="CY1387" s="84"/>
      <c r="CZ1387" s="84"/>
      <c r="DA1387" s="84"/>
      <c r="DB1387" s="84"/>
      <c r="DC1387" s="84"/>
      <c r="DD1387" s="84"/>
      <c r="DE1387" s="84"/>
      <c r="DF1387" s="84"/>
      <c r="DG1387" s="84"/>
      <c r="DH1387" s="84"/>
      <c r="DI1387" s="84"/>
      <c r="DJ1387" s="84"/>
      <c r="DK1387" s="84"/>
      <c r="DL1387" s="84"/>
      <c r="DM1387" s="84"/>
      <c r="DN1387" s="84"/>
      <c r="DO1387" s="84"/>
      <c r="DP1387" s="84"/>
      <c r="DQ1387" s="84"/>
      <c r="DR1387" s="84"/>
      <c r="DS1387" s="84"/>
      <c r="DT1387" s="84"/>
      <c r="DU1387" s="84"/>
      <c r="DV1387" s="84"/>
      <c r="DW1387" s="84"/>
      <c r="DX1387" s="84"/>
      <c r="DY1387" s="84"/>
      <c r="DZ1387" s="84"/>
      <c r="EA1387" s="84"/>
      <c r="EB1387" s="84"/>
      <c r="EC1387" s="84"/>
      <c r="ED1387" s="84"/>
      <c r="EE1387" s="84"/>
      <c r="EF1387" s="84"/>
      <c r="EG1387" s="84"/>
      <c r="EH1387" s="84"/>
      <c r="EI1387" s="84"/>
      <c r="EJ1387" s="84"/>
      <c r="EK1387" s="84"/>
      <c r="EL1387" s="84"/>
      <c r="EM1387" s="84"/>
      <c r="EN1387" s="84"/>
      <c r="EO1387" s="84"/>
      <c r="EP1387" s="84"/>
      <c r="EQ1387" s="84"/>
      <c r="ER1387" s="84"/>
      <c r="ES1387" s="84"/>
      <c r="ET1387" s="84"/>
      <c r="EU1387" s="84"/>
      <c r="EV1387" s="84"/>
      <c r="EW1387" s="84"/>
      <c r="EX1387" s="84"/>
      <c r="EY1387" s="84"/>
      <c r="EZ1387" s="84"/>
      <c r="FA1387" s="84"/>
      <c r="FB1387" s="84"/>
      <c r="FC1387" s="84"/>
      <c r="FD1387" s="84"/>
      <c r="FE1387" s="84"/>
      <c r="FF1387" s="84"/>
      <c r="FG1387" s="84"/>
      <c r="FH1387" s="84"/>
      <c r="FI1387" s="84"/>
      <c r="FJ1387" s="84"/>
      <c r="FK1387" s="84"/>
      <c r="FL1387" s="84"/>
      <c r="FM1387" s="84"/>
      <c r="FN1387" s="84"/>
      <c r="FO1387" s="84"/>
      <c r="FP1387" s="84"/>
      <c r="FQ1387" s="84"/>
      <c r="FR1387" s="84"/>
      <c r="FS1387" s="84"/>
      <c r="FT1387" s="84"/>
      <c r="FU1387" s="84"/>
      <c r="FV1387" s="84"/>
      <c r="FW1387" s="84"/>
      <c r="FX1387" s="84"/>
      <c r="FY1387" s="84"/>
      <c r="FZ1387" s="84"/>
      <c r="GA1387" s="84"/>
      <c r="GB1387" s="84"/>
      <c r="GC1387" s="84"/>
      <c r="GD1387" s="84"/>
      <c r="GE1387" s="84"/>
      <c r="GF1387" s="84"/>
      <c r="GG1387" s="84"/>
      <c r="GH1387" s="84"/>
      <c r="GI1387" s="84"/>
      <c r="GJ1387" s="84"/>
      <c r="GK1387" s="84"/>
      <c r="GL1387" s="84"/>
      <c r="GM1387" s="84"/>
      <c r="GN1387" s="84"/>
      <c r="GO1387" s="84"/>
      <c r="GP1387" s="84"/>
      <c r="GQ1387" s="84"/>
      <c r="GR1387" s="84"/>
      <c r="GS1387" s="84"/>
      <c r="GT1387" s="84"/>
      <c r="GU1387" s="84"/>
      <c r="GV1387" s="84"/>
      <c r="GW1387" s="84"/>
      <c r="GX1387" s="84"/>
      <c r="GY1387" s="84"/>
    </row>
    <row r="1388" spans="1:207" s="113" customFormat="1" ht="30" customHeight="1" x14ac:dyDescent="0.25">
      <c r="A1388" s="228">
        <v>1089</v>
      </c>
      <c r="B1388" s="78" t="s">
        <v>1176</v>
      </c>
      <c r="C1388" s="47">
        <v>1980</v>
      </c>
      <c r="D1388" s="229" t="s">
        <v>141</v>
      </c>
      <c r="E1388" s="47" t="s">
        <v>16</v>
      </c>
      <c r="F1388" s="26">
        <v>9</v>
      </c>
      <c r="G1388" s="26">
        <v>4</v>
      </c>
      <c r="H1388" s="39">
        <v>8829.0499999999993</v>
      </c>
      <c r="I1388" s="116">
        <v>0</v>
      </c>
      <c r="J1388" s="39">
        <v>8829.0499999999993</v>
      </c>
      <c r="K1388" s="231">
        <f t="shared" si="368"/>
        <v>13841339.07</v>
      </c>
      <c r="L1388" s="187">
        <v>0</v>
      </c>
      <c r="M1388" s="187">
        <v>0</v>
      </c>
      <c r="N1388" s="187">
        <v>0</v>
      </c>
      <c r="O1388" s="39">
        <f>'[1]Прод. прилож (2)'!$D$990</f>
        <v>13841339.07</v>
      </c>
      <c r="P1388" s="187">
        <f t="shared" si="369"/>
        <v>1567.7042343173955</v>
      </c>
      <c r="Q1388" s="41">
        <v>9673</v>
      </c>
      <c r="R1388" s="57" t="s">
        <v>34</v>
      </c>
      <c r="S1388" s="46"/>
      <c r="T1388" s="15"/>
      <c r="U1388" s="15"/>
    </row>
    <row r="1389" spans="1:207" s="113" customFormat="1" ht="30" customHeight="1" x14ac:dyDescent="0.25">
      <c r="A1389" s="228">
        <v>1090</v>
      </c>
      <c r="B1389" s="78" t="s">
        <v>1177</v>
      </c>
      <c r="C1389" s="47">
        <v>1980</v>
      </c>
      <c r="D1389" s="229" t="s">
        <v>141</v>
      </c>
      <c r="E1389" s="47" t="s">
        <v>16</v>
      </c>
      <c r="F1389" s="26">
        <v>9</v>
      </c>
      <c r="G1389" s="26">
        <v>4</v>
      </c>
      <c r="H1389" s="39">
        <v>8781.7800000000007</v>
      </c>
      <c r="I1389" s="116">
        <v>0</v>
      </c>
      <c r="J1389" s="39">
        <v>8781.7800000000007</v>
      </c>
      <c r="K1389" s="231">
        <f t="shared" si="368"/>
        <v>13807148.639999999</v>
      </c>
      <c r="L1389" s="187">
        <v>0</v>
      </c>
      <c r="M1389" s="187">
        <v>0</v>
      </c>
      <c r="N1389" s="187">
        <v>0</v>
      </c>
      <c r="O1389" s="39">
        <f>'[1]Прод. прилож (2)'!$D$991</f>
        <v>13807148.639999999</v>
      </c>
      <c r="P1389" s="187">
        <f t="shared" si="369"/>
        <v>1572.2494346248707</v>
      </c>
      <c r="Q1389" s="41">
        <v>9673</v>
      </c>
      <c r="R1389" s="57" t="s">
        <v>34</v>
      </c>
      <c r="S1389" s="46"/>
      <c r="T1389" s="15"/>
      <c r="U1389" s="15"/>
    </row>
    <row r="1390" spans="1:207" s="113" customFormat="1" ht="30" customHeight="1" x14ac:dyDescent="0.25">
      <c r="A1390" s="228">
        <v>1091</v>
      </c>
      <c r="B1390" s="78" t="s">
        <v>1178</v>
      </c>
      <c r="C1390" s="47" t="s">
        <v>1211</v>
      </c>
      <c r="D1390" s="229" t="s">
        <v>141</v>
      </c>
      <c r="E1390" s="47" t="s">
        <v>16</v>
      </c>
      <c r="F1390" s="26">
        <v>9</v>
      </c>
      <c r="G1390" s="26">
        <v>5</v>
      </c>
      <c r="H1390" s="39">
        <v>14415.44</v>
      </c>
      <c r="I1390" s="116">
        <v>0</v>
      </c>
      <c r="J1390" s="39">
        <v>14415.44</v>
      </c>
      <c r="K1390" s="231">
        <f t="shared" ref="K1390" si="377">SUM(L1390:O1390)</f>
        <v>17670046.869999997</v>
      </c>
      <c r="L1390" s="187">
        <v>0</v>
      </c>
      <c r="M1390" s="187">
        <v>3787789</v>
      </c>
      <c r="N1390" s="187">
        <v>0</v>
      </c>
      <c r="O1390" s="39">
        <v>13882257.869999999</v>
      </c>
      <c r="P1390" s="187">
        <f t="shared" ref="P1390" si="378">K1390/H1390</f>
        <v>1225.7722879079652</v>
      </c>
      <c r="Q1390" s="41">
        <v>9673</v>
      </c>
      <c r="R1390" s="57" t="s">
        <v>34</v>
      </c>
      <c r="S1390" s="46"/>
      <c r="T1390" s="15"/>
      <c r="U1390" s="15"/>
    </row>
    <row r="1391" spans="1:207" s="15" customFormat="1" ht="30" customHeight="1" x14ac:dyDescent="0.25">
      <c r="A1391" s="228">
        <v>1092</v>
      </c>
      <c r="B1391" s="78" t="s">
        <v>606</v>
      </c>
      <c r="C1391" s="47">
        <v>1962</v>
      </c>
      <c r="D1391" s="229" t="s">
        <v>141</v>
      </c>
      <c r="E1391" s="47" t="s">
        <v>16</v>
      </c>
      <c r="F1391" s="26">
        <v>2</v>
      </c>
      <c r="G1391" s="26">
        <v>2</v>
      </c>
      <c r="H1391" s="39">
        <v>1299.83</v>
      </c>
      <c r="I1391" s="116">
        <v>0</v>
      </c>
      <c r="J1391" s="39">
        <v>593.73</v>
      </c>
      <c r="K1391" s="231">
        <f t="shared" si="368"/>
        <v>37695.589999999997</v>
      </c>
      <c r="L1391" s="187">
        <v>0</v>
      </c>
      <c r="M1391" s="187">
        <v>0</v>
      </c>
      <c r="N1391" s="187">
        <v>0</v>
      </c>
      <c r="O1391" s="39">
        <f>'[1]Прод. прилож (2)'!$D$993</f>
        <v>37695.589999999997</v>
      </c>
      <c r="P1391" s="187">
        <f t="shared" si="369"/>
        <v>29.000400052314532</v>
      </c>
      <c r="Q1391" s="41">
        <v>9673</v>
      </c>
      <c r="R1391" s="57" t="s">
        <v>34</v>
      </c>
      <c r="S1391" s="46"/>
    </row>
    <row r="1392" spans="1:207" s="15" customFormat="1" ht="30" customHeight="1" x14ac:dyDescent="0.25">
      <c r="A1392" s="228">
        <v>1093</v>
      </c>
      <c r="B1392" s="78" t="s">
        <v>607</v>
      </c>
      <c r="C1392" s="47">
        <v>1966</v>
      </c>
      <c r="D1392" s="229" t="s">
        <v>141</v>
      </c>
      <c r="E1392" s="47" t="s">
        <v>16</v>
      </c>
      <c r="F1392" s="61">
        <v>5</v>
      </c>
      <c r="G1392" s="61">
        <v>2</v>
      </c>
      <c r="H1392" s="39">
        <v>3566.82</v>
      </c>
      <c r="I1392" s="39">
        <v>0</v>
      </c>
      <c r="J1392" s="39">
        <v>2991.9</v>
      </c>
      <c r="K1392" s="231">
        <f t="shared" si="368"/>
        <v>97362.97</v>
      </c>
      <c r="L1392" s="187">
        <v>0</v>
      </c>
      <c r="M1392" s="187">
        <v>0</v>
      </c>
      <c r="N1392" s="187">
        <v>0</v>
      </c>
      <c r="O1392" s="39">
        <f>'[2]Прод. прилож (2)'!$D$1627</f>
        <v>97362.97</v>
      </c>
      <c r="P1392" s="187">
        <f t="shared" si="369"/>
        <v>27.296855462288537</v>
      </c>
      <c r="Q1392" s="41">
        <v>9673</v>
      </c>
      <c r="R1392" s="57" t="s">
        <v>35</v>
      </c>
      <c r="S1392" s="46"/>
    </row>
    <row r="1393" spans="1:207" s="15" customFormat="1" ht="30" customHeight="1" x14ac:dyDescent="0.25">
      <c r="A1393" s="228">
        <v>1094</v>
      </c>
      <c r="B1393" s="78" t="s">
        <v>608</v>
      </c>
      <c r="C1393" s="47">
        <v>1967</v>
      </c>
      <c r="D1393" s="229" t="s">
        <v>141</v>
      </c>
      <c r="E1393" s="47" t="s">
        <v>16</v>
      </c>
      <c r="F1393" s="61">
        <v>5</v>
      </c>
      <c r="G1393" s="61">
        <v>2</v>
      </c>
      <c r="H1393" s="39">
        <v>4120.59</v>
      </c>
      <c r="I1393" s="39">
        <v>249.1</v>
      </c>
      <c r="J1393" s="39">
        <v>2979.41</v>
      </c>
      <c r="K1393" s="231">
        <f t="shared" si="368"/>
        <v>102544.36</v>
      </c>
      <c r="L1393" s="187">
        <v>0</v>
      </c>
      <c r="M1393" s="187">
        <v>0</v>
      </c>
      <c r="N1393" s="187">
        <v>0</v>
      </c>
      <c r="O1393" s="39">
        <f>'[2]Прод. прилож (2)'!$D$1628</f>
        <v>102544.36</v>
      </c>
      <c r="P1393" s="187">
        <f t="shared" si="369"/>
        <v>24.885844017482931</v>
      </c>
      <c r="Q1393" s="41">
        <v>9673</v>
      </c>
      <c r="R1393" s="57" t="s">
        <v>35</v>
      </c>
    </row>
    <row r="1394" spans="1:207" s="15" customFormat="1" ht="30" customHeight="1" x14ac:dyDescent="0.25">
      <c r="A1394" s="228">
        <v>1095</v>
      </c>
      <c r="B1394" s="78" t="s">
        <v>609</v>
      </c>
      <c r="C1394" s="47">
        <v>1966</v>
      </c>
      <c r="D1394" s="229" t="s">
        <v>141</v>
      </c>
      <c r="E1394" s="47" t="s">
        <v>18</v>
      </c>
      <c r="F1394" s="61">
        <v>5</v>
      </c>
      <c r="G1394" s="61">
        <v>4</v>
      </c>
      <c r="H1394" s="39">
        <v>4715.63</v>
      </c>
      <c r="I1394" s="39">
        <v>0</v>
      </c>
      <c r="J1394" s="39">
        <v>3550.49</v>
      </c>
      <c r="K1394" s="231">
        <f t="shared" si="368"/>
        <v>95844.37</v>
      </c>
      <c r="L1394" s="187">
        <v>0</v>
      </c>
      <c r="M1394" s="187">
        <v>0</v>
      </c>
      <c r="N1394" s="187">
        <v>0</v>
      </c>
      <c r="O1394" s="39">
        <f>'[2]Прод. прилож (2)'!$D$1629</f>
        <v>95844.37</v>
      </c>
      <c r="P1394" s="187">
        <f t="shared" si="369"/>
        <v>20.324828283813613</v>
      </c>
      <c r="Q1394" s="41">
        <v>9673</v>
      </c>
      <c r="R1394" s="57" t="s">
        <v>35</v>
      </c>
      <c r="S1394" s="46"/>
    </row>
    <row r="1395" spans="1:207" s="15" customFormat="1" ht="30" customHeight="1" x14ac:dyDescent="0.25">
      <c r="A1395" s="228">
        <v>1096</v>
      </c>
      <c r="B1395" s="78" t="s">
        <v>610</v>
      </c>
      <c r="C1395" s="47">
        <v>1966</v>
      </c>
      <c r="D1395" s="229" t="s">
        <v>141</v>
      </c>
      <c r="E1395" s="47" t="s">
        <v>16</v>
      </c>
      <c r="F1395" s="61">
        <v>5</v>
      </c>
      <c r="G1395" s="61">
        <v>2</v>
      </c>
      <c r="H1395" s="39">
        <v>3939.97</v>
      </c>
      <c r="I1395" s="39">
        <v>142.6</v>
      </c>
      <c r="J1395" s="39">
        <v>2950.57</v>
      </c>
      <c r="K1395" s="231">
        <f t="shared" si="368"/>
        <v>96660.46</v>
      </c>
      <c r="L1395" s="187">
        <v>0</v>
      </c>
      <c r="M1395" s="187">
        <v>0</v>
      </c>
      <c r="N1395" s="187">
        <v>0</v>
      </c>
      <c r="O1395" s="39">
        <f>'[2]Прод. прилож (2)'!$D$1630</f>
        <v>96660.46</v>
      </c>
      <c r="P1395" s="187">
        <f t="shared" si="369"/>
        <v>24.533298476891957</v>
      </c>
      <c r="Q1395" s="41">
        <v>9673</v>
      </c>
      <c r="R1395" s="57" t="s">
        <v>35</v>
      </c>
      <c r="S1395" s="46"/>
    </row>
    <row r="1396" spans="1:207" s="15" customFormat="1" ht="30" customHeight="1" x14ac:dyDescent="0.25">
      <c r="A1396" s="228">
        <v>1097</v>
      </c>
      <c r="B1396" s="78" t="s">
        <v>1352</v>
      </c>
      <c r="C1396" s="47">
        <v>1990</v>
      </c>
      <c r="D1396" s="229" t="s">
        <v>141</v>
      </c>
      <c r="E1396" s="47" t="s">
        <v>16</v>
      </c>
      <c r="F1396" s="61">
        <v>9</v>
      </c>
      <c r="G1396" s="61">
        <v>1</v>
      </c>
      <c r="H1396" s="39">
        <v>6014.8</v>
      </c>
      <c r="I1396" s="39">
        <v>0</v>
      </c>
      <c r="J1396" s="39">
        <v>5014.8</v>
      </c>
      <c r="K1396" s="231">
        <f t="shared" si="368"/>
        <v>3108609.12</v>
      </c>
      <c r="L1396" s="187">
        <v>0</v>
      </c>
      <c r="M1396" s="39">
        <f>'[2]Прод. прилож (2)'!$D$1631</f>
        <v>3108609.12</v>
      </c>
      <c r="N1396" s="187">
        <v>0</v>
      </c>
      <c r="O1396" s="39">
        <v>0</v>
      </c>
      <c r="P1396" s="187">
        <f t="shared" si="369"/>
        <v>516.82668085389378</v>
      </c>
      <c r="Q1396" s="41">
        <v>9673</v>
      </c>
      <c r="R1396" s="57" t="s">
        <v>35</v>
      </c>
      <c r="S1396" s="46"/>
    </row>
    <row r="1397" spans="1:207" s="15" customFormat="1" ht="30" customHeight="1" x14ac:dyDescent="0.25">
      <c r="A1397" s="329">
        <v>1098</v>
      </c>
      <c r="B1397" s="327" t="s">
        <v>611</v>
      </c>
      <c r="C1397" s="357">
        <v>1962</v>
      </c>
      <c r="D1397" s="315" t="s">
        <v>141</v>
      </c>
      <c r="E1397" s="357" t="s">
        <v>16</v>
      </c>
      <c r="F1397" s="359">
        <v>5</v>
      </c>
      <c r="G1397" s="359">
        <v>4</v>
      </c>
      <c r="H1397" s="319">
        <v>4494.05</v>
      </c>
      <c r="I1397" s="319">
        <v>1151.0999999999999</v>
      </c>
      <c r="J1397" s="319">
        <v>2529.44</v>
      </c>
      <c r="K1397" s="231">
        <f t="shared" si="368"/>
        <v>102489.8</v>
      </c>
      <c r="L1397" s="187">
        <v>0</v>
      </c>
      <c r="M1397" s="187">
        <v>0</v>
      </c>
      <c r="N1397" s="187">
        <v>0</v>
      </c>
      <c r="O1397" s="39">
        <f>'[1]Прод. прилож (2)'!$D$994</f>
        <v>102489.8</v>
      </c>
      <c r="P1397" s="187">
        <f t="shared" si="369"/>
        <v>22.805665268521711</v>
      </c>
      <c r="Q1397" s="41">
        <v>9673</v>
      </c>
      <c r="R1397" s="57" t="s">
        <v>34</v>
      </c>
      <c r="S1397" s="46"/>
    </row>
    <row r="1398" spans="1:207" s="15" customFormat="1" ht="30" customHeight="1" x14ac:dyDescent="0.25">
      <c r="A1398" s="330"/>
      <c r="B1398" s="328"/>
      <c r="C1398" s="358"/>
      <c r="D1398" s="316"/>
      <c r="E1398" s="358"/>
      <c r="F1398" s="360"/>
      <c r="G1398" s="360"/>
      <c r="H1398" s="320"/>
      <c r="I1398" s="320"/>
      <c r="J1398" s="320"/>
      <c r="K1398" s="231">
        <f t="shared" si="368"/>
        <v>13257758.280000001</v>
      </c>
      <c r="L1398" s="217">
        <v>0</v>
      </c>
      <c r="M1398" s="217">
        <v>0</v>
      </c>
      <c r="N1398" s="217">
        <v>0</v>
      </c>
      <c r="O1398" s="39">
        <f>'[2]Прод. прилож (2)'!$D$1632</f>
        <v>13257758.280000001</v>
      </c>
      <c r="P1398" s="187">
        <f>K1398/H1397</f>
        <v>2950.0691536587265</v>
      </c>
      <c r="Q1398" s="41">
        <v>9673</v>
      </c>
      <c r="R1398" s="57" t="s">
        <v>35</v>
      </c>
      <c r="S1398" s="46"/>
    </row>
    <row r="1399" spans="1:207" s="15" customFormat="1" ht="30" customHeight="1" x14ac:dyDescent="0.25">
      <c r="A1399" s="228">
        <v>1099</v>
      </c>
      <c r="B1399" s="78" t="s">
        <v>963</v>
      </c>
      <c r="C1399" s="229">
        <v>1961</v>
      </c>
      <c r="D1399" s="229" t="s">
        <v>141</v>
      </c>
      <c r="E1399" s="229" t="s">
        <v>16</v>
      </c>
      <c r="F1399" s="52">
        <v>4</v>
      </c>
      <c r="G1399" s="52">
        <v>4</v>
      </c>
      <c r="H1399" s="187">
        <v>3691.4</v>
      </c>
      <c r="I1399" s="185">
        <v>40.6</v>
      </c>
      <c r="J1399" s="39">
        <v>2531.67</v>
      </c>
      <c r="K1399" s="231">
        <f t="shared" si="368"/>
        <v>7749784</v>
      </c>
      <c r="L1399" s="39">
        <v>0</v>
      </c>
      <c r="M1399" s="39">
        <v>0</v>
      </c>
      <c r="N1399" s="39">
        <v>0</v>
      </c>
      <c r="O1399" s="187">
        <f>'[1]Прод. прилож (2)'!$D$356</f>
        <v>7749784</v>
      </c>
      <c r="P1399" s="41">
        <f t="shared" si="369"/>
        <v>2099.4159397518556</v>
      </c>
      <c r="Q1399" s="231">
        <v>9673</v>
      </c>
      <c r="R1399" s="57" t="s">
        <v>33</v>
      </c>
      <c r="S1399" s="131"/>
      <c r="T1399" s="83"/>
      <c r="U1399" s="83"/>
      <c r="V1399" s="84"/>
      <c r="W1399" s="84"/>
      <c r="X1399" s="84"/>
      <c r="Y1399" s="84"/>
      <c r="Z1399" s="84"/>
      <c r="AA1399" s="84"/>
      <c r="AB1399" s="84"/>
      <c r="AC1399" s="84"/>
      <c r="AD1399" s="84"/>
      <c r="AE1399" s="84"/>
      <c r="AF1399" s="84"/>
      <c r="AG1399" s="84"/>
      <c r="AH1399" s="84"/>
      <c r="AI1399" s="84"/>
      <c r="AJ1399" s="84"/>
      <c r="AK1399" s="84"/>
      <c r="AL1399" s="84"/>
      <c r="AM1399" s="84"/>
      <c r="AN1399" s="84"/>
      <c r="AO1399" s="84"/>
      <c r="AP1399" s="84"/>
      <c r="AQ1399" s="84"/>
      <c r="AR1399" s="84"/>
      <c r="AS1399" s="84"/>
      <c r="AT1399" s="84"/>
      <c r="AU1399" s="84"/>
      <c r="AV1399" s="84"/>
      <c r="AW1399" s="84"/>
      <c r="AX1399" s="84"/>
      <c r="AY1399" s="84"/>
      <c r="AZ1399" s="84"/>
      <c r="BA1399" s="84"/>
      <c r="BB1399" s="84"/>
      <c r="BC1399" s="84"/>
      <c r="BD1399" s="84"/>
      <c r="BE1399" s="84"/>
      <c r="BF1399" s="84"/>
      <c r="BG1399" s="84"/>
      <c r="BH1399" s="84"/>
      <c r="BI1399" s="84"/>
      <c r="BJ1399" s="84"/>
      <c r="BK1399" s="84"/>
      <c r="BL1399" s="84"/>
      <c r="BM1399" s="84"/>
      <c r="BN1399" s="84"/>
      <c r="BO1399" s="84"/>
      <c r="BP1399" s="84"/>
      <c r="BQ1399" s="84"/>
      <c r="BR1399" s="84"/>
      <c r="BS1399" s="84"/>
      <c r="BT1399" s="84"/>
      <c r="BU1399" s="84"/>
      <c r="BV1399" s="84"/>
      <c r="BW1399" s="84"/>
      <c r="BX1399" s="84"/>
      <c r="BY1399" s="84"/>
      <c r="BZ1399" s="84"/>
      <c r="CA1399" s="84"/>
      <c r="CB1399" s="84"/>
      <c r="CC1399" s="84"/>
      <c r="CD1399" s="84"/>
      <c r="CE1399" s="84"/>
      <c r="CF1399" s="84"/>
      <c r="CG1399" s="84"/>
      <c r="CH1399" s="84"/>
      <c r="CI1399" s="84"/>
      <c r="CJ1399" s="84"/>
      <c r="CK1399" s="84"/>
      <c r="CL1399" s="84"/>
      <c r="CM1399" s="84"/>
      <c r="CN1399" s="84"/>
      <c r="CO1399" s="84"/>
      <c r="CP1399" s="84"/>
      <c r="CQ1399" s="84"/>
      <c r="CR1399" s="84"/>
      <c r="CS1399" s="84"/>
      <c r="CT1399" s="84"/>
      <c r="CU1399" s="84"/>
      <c r="CV1399" s="84"/>
      <c r="CW1399" s="84"/>
      <c r="CX1399" s="84"/>
      <c r="CY1399" s="84"/>
      <c r="CZ1399" s="84"/>
      <c r="DA1399" s="84"/>
      <c r="DB1399" s="84"/>
      <c r="DC1399" s="84"/>
      <c r="DD1399" s="84"/>
      <c r="DE1399" s="84"/>
      <c r="DF1399" s="84"/>
      <c r="DG1399" s="84"/>
      <c r="DH1399" s="84"/>
      <c r="DI1399" s="84"/>
      <c r="DJ1399" s="84"/>
      <c r="DK1399" s="84"/>
      <c r="DL1399" s="84"/>
      <c r="DM1399" s="84"/>
      <c r="DN1399" s="84"/>
      <c r="DO1399" s="84"/>
      <c r="DP1399" s="84"/>
      <c r="DQ1399" s="84"/>
      <c r="DR1399" s="84"/>
      <c r="DS1399" s="84"/>
      <c r="DT1399" s="84"/>
      <c r="DU1399" s="84"/>
      <c r="DV1399" s="84"/>
      <c r="DW1399" s="84"/>
      <c r="DX1399" s="84"/>
      <c r="DY1399" s="84"/>
      <c r="DZ1399" s="84"/>
      <c r="EA1399" s="84"/>
      <c r="EB1399" s="84"/>
      <c r="EC1399" s="84"/>
      <c r="ED1399" s="84"/>
      <c r="EE1399" s="84"/>
      <c r="EF1399" s="84"/>
      <c r="EG1399" s="84"/>
      <c r="EH1399" s="84"/>
      <c r="EI1399" s="84"/>
      <c r="EJ1399" s="84"/>
      <c r="EK1399" s="84"/>
      <c r="EL1399" s="84"/>
      <c r="EM1399" s="84"/>
      <c r="EN1399" s="84"/>
      <c r="EO1399" s="84"/>
      <c r="EP1399" s="84"/>
      <c r="EQ1399" s="84"/>
      <c r="ER1399" s="84"/>
      <c r="ES1399" s="84"/>
      <c r="ET1399" s="84"/>
      <c r="EU1399" s="84"/>
      <c r="EV1399" s="84"/>
      <c r="EW1399" s="84"/>
      <c r="EX1399" s="84"/>
      <c r="EY1399" s="84"/>
      <c r="EZ1399" s="84"/>
      <c r="FA1399" s="84"/>
      <c r="FB1399" s="84"/>
      <c r="FC1399" s="84"/>
      <c r="FD1399" s="84"/>
      <c r="FE1399" s="84"/>
      <c r="FF1399" s="84"/>
      <c r="FG1399" s="84"/>
      <c r="FH1399" s="84"/>
      <c r="FI1399" s="84"/>
      <c r="FJ1399" s="84"/>
      <c r="FK1399" s="84"/>
      <c r="FL1399" s="84"/>
      <c r="FM1399" s="84"/>
      <c r="FN1399" s="84"/>
      <c r="FO1399" s="84"/>
      <c r="FP1399" s="84"/>
      <c r="FQ1399" s="84"/>
      <c r="FR1399" s="84"/>
      <c r="FS1399" s="84"/>
      <c r="FT1399" s="84"/>
      <c r="FU1399" s="84"/>
      <c r="FV1399" s="84"/>
      <c r="FW1399" s="84"/>
      <c r="FX1399" s="84"/>
      <c r="FY1399" s="84"/>
      <c r="FZ1399" s="84"/>
      <c r="GA1399" s="84"/>
      <c r="GB1399" s="84"/>
      <c r="GC1399" s="84"/>
      <c r="GD1399" s="84"/>
      <c r="GE1399" s="84"/>
      <c r="GF1399" s="84"/>
      <c r="GG1399" s="84"/>
      <c r="GH1399" s="84"/>
      <c r="GI1399" s="84"/>
      <c r="GJ1399" s="84"/>
      <c r="GK1399" s="84"/>
      <c r="GL1399" s="84"/>
      <c r="GM1399" s="84"/>
      <c r="GN1399" s="84"/>
      <c r="GO1399" s="84"/>
      <c r="GP1399" s="84"/>
      <c r="GQ1399" s="84"/>
      <c r="GR1399" s="84"/>
      <c r="GS1399" s="84"/>
      <c r="GT1399" s="84"/>
      <c r="GU1399" s="84"/>
      <c r="GV1399" s="84"/>
      <c r="GW1399" s="84"/>
      <c r="GX1399" s="84"/>
      <c r="GY1399" s="84"/>
    </row>
    <row r="1400" spans="1:207" s="84" customFormat="1" ht="30" customHeight="1" x14ac:dyDescent="0.25">
      <c r="A1400" s="228">
        <v>1100</v>
      </c>
      <c r="B1400" s="78" t="s">
        <v>1097</v>
      </c>
      <c r="C1400" s="229">
        <v>1961</v>
      </c>
      <c r="D1400" s="229" t="s">
        <v>141</v>
      </c>
      <c r="E1400" s="229" t="s">
        <v>16</v>
      </c>
      <c r="F1400" s="52">
        <v>5</v>
      </c>
      <c r="G1400" s="52">
        <v>4</v>
      </c>
      <c r="H1400" s="187">
        <v>4852.74</v>
      </c>
      <c r="I1400" s="39">
        <v>1140.3</v>
      </c>
      <c r="J1400" s="39">
        <v>2574.7399999999998</v>
      </c>
      <c r="K1400" s="231">
        <f t="shared" ref="K1400:K1401" si="379">SUM(L1400:O1400)</f>
        <v>2639092.7999999998</v>
      </c>
      <c r="L1400" s="39">
        <v>0</v>
      </c>
      <c r="M1400" s="39">
        <v>0</v>
      </c>
      <c r="N1400" s="39">
        <v>0</v>
      </c>
      <c r="O1400" s="187">
        <f>'[1]Прод. прилож (2)'!$D$357</f>
        <v>2639092.7999999998</v>
      </c>
      <c r="P1400" s="41">
        <f t="shared" si="369"/>
        <v>543.83560627604197</v>
      </c>
      <c r="Q1400" s="231">
        <v>9673</v>
      </c>
      <c r="R1400" s="57" t="s">
        <v>33</v>
      </c>
      <c r="S1400" s="128"/>
      <c r="T1400" s="83"/>
      <c r="U1400" s="83"/>
    </row>
    <row r="1401" spans="1:207" s="113" customFormat="1" ht="30" customHeight="1" x14ac:dyDescent="0.25">
      <c r="A1401" s="228">
        <v>1101</v>
      </c>
      <c r="B1401" s="78" t="s">
        <v>1204</v>
      </c>
      <c r="C1401" s="47">
        <v>1994</v>
      </c>
      <c r="D1401" s="229" t="s">
        <v>141</v>
      </c>
      <c r="E1401" s="47" t="s">
        <v>16</v>
      </c>
      <c r="F1401" s="26">
        <v>6</v>
      </c>
      <c r="G1401" s="26">
        <v>6</v>
      </c>
      <c r="H1401" s="39">
        <v>5545.62</v>
      </c>
      <c r="I1401" s="116">
        <v>0</v>
      </c>
      <c r="J1401" s="39">
        <v>5545.62</v>
      </c>
      <c r="K1401" s="231">
        <f t="shared" si="379"/>
        <v>5617155.3799999999</v>
      </c>
      <c r="L1401" s="187">
        <v>0</v>
      </c>
      <c r="M1401" s="187">
        <v>0</v>
      </c>
      <c r="N1401" s="187">
        <v>0</v>
      </c>
      <c r="O1401" s="39">
        <f>'[1]Прод. прилож (2)'!$D$995</f>
        <v>5617155.3799999999</v>
      </c>
      <c r="P1401" s="41">
        <f t="shared" si="369"/>
        <v>1012.8994377544801</v>
      </c>
      <c r="Q1401" s="41">
        <v>9673</v>
      </c>
      <c r="R1401" s="57" t="s">
        <v>34</v>
      </c>
      <c r="S1401" s="46"/>
      <c r="T1401" s="15"/>
      <c r="U1401" s="15"/>
    </row>
    <row r="1402" spans="1:207" s="84" customFormat="1" ht="30" customHeight="1" x14ac:dyDescent="0.25">
      <c r="A1402" s="228">
        <v>1102</v>
      </c>
      <c r="B1402" s="78" t="s">
        <v>998</v>
      </c>
      <c r="C1402" s="229">
        <v>1959</v>
      </c>
      <c r="D1402" s="229" t="s">
        <v>141</v>
      </c>
      <c r="E1402" s="229" t="s">
        <v>16</v>
      </c>
      <c r="F1402" s="52">
        <v>2</v>
      </c>
      <c r="G1402" s="52">
        <v>2</v>
      </c>
      <c r="H1402" s="187">
        <v>701.77</v>
      </c>
      <c r="I1402" s="185">
        <v>0</v>
      </c>
      <c r="J1402" s="39">
        <v>372.57</v>
      </c>
      <c r="K1402" s="231">
        <f t="shared" si="368"/>
        <v>1552096</v>
      </c>
      <c r="L1402" s="39">
        <v>0</v>
      </c>
      <c r="M1402" s="39">
        <v>0</v>
      </c>
      <c r="N1402" s="39">
        <v>0</v>
      </c>
      <c r="O1402" s="187">
        <f>'[1]Прод. прилож (2)'!$D$358</f>
        <v>1552096</v>
      </c>
      <c r="P1402" s="41">
        <f t="shared" si="369"/>
        <v>2211.6875899511238</v>
      </c>
      <c r="Q1402" s="231">
        <v>9673</v>
      </c>
      <c r="R1402" s="277" t="s">
        <v>33</v>
      </c>
      <c r="S1402" s="128"/>
      <c r="T1402" s="83"/>
      <c r="U1402" s="83"/>
    </row>
    <row r="1403" spans="1:207" s="84" customFormat="1" ht="30" customHeight="1" x14ac:dyDescent="0.25">
      <c r="A1403" s="228">
        <v>1103</v>
      </c>
      <c r="B1403" s="78" t="s">
        <v>612</v>
      </c>
      <c r="C1403" s="47">
        <v>1966</v>
      </c>
      <c r="D1403" s="229" t="s">
        <v>141</v>
      </c>
      <c r="E1403" s="47" t="s">
        <v>18</v>
      </c>
      <c r="F1403" s="184">
        <v>4</v>
      </c>
      <c r="G1403" s="184">
        <v>3</v>
      </c>
      <c r="H1403" s="39">
        <v>2897.49</v>
      </c>
      <c r="I1403" s="39">
        <v>41.3</v>
      </c>
      <c r="J1403" s="39">
        <v>2048</v>
      </c>
      <c r="K1403" s="231">
        <f t="shared" si="368"/>
        <v>66854.100000000006</v>
      </c>
      <c r="L1403" s="187">
        <v>0</v>
      </c>
      <c r="M1403" s="187">
        <v>0</v>
      </c>
      <c r="N1403" s="187">
        <v>0</v>
      </c>
      <c r="O1403" s="39">
        <f>'[2]Прод. прилож (2)'!$D$1633</f>
        <v>66854.100000000006</v>
      </c>
      <c r="P1403" s="187">
        <f t="shared" si="369"/>
        <v>23.073108103910631</v>
      </c>
      <c r="Q1403" s="41">
        <v>9673</v>
      </c>
      <c r="R1403" s="57" t="s">
        <v>35</v>
      </c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  <c r="AX1403" s="15"/>
      <c r="AY1403" s="15"/>
      <c r="AZ1403" s="15"/>
      <c r="BA1403" s="15"/>
      <c r="BB1403" s="15"/>
      <c r="BC1403" s="15"/>
      <c r="BD1403" s="15"/>
      <c r="BE1403" s="15"/>
      <c r="BF1403" s="15"/>
      <c r="BG1403" s="15"/>
      <c r="BH1403" s="15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5"/>
      <c r="CU1403" s="15"/>
      <c r="CV1403" s="15"/>
      <c r="CW1403" s="15"/>
      <c r="CX1403" s="15"/>
      <c r="CY1403" s="15"/>
      <c r="CZ1403" s="15"/>
      <c r="DA1403" s="15"/>
      <c r="DB1403" s="15"/>
      <c r="DC1403" s="15"/>
      <c r="DD1403" s="15"/>
      <c r="DE1403" s="15"/>
      <c r="DF1403" s="15"/>
      <c r="DG1403" s="15"/>
      <c r="DH1403" s="15"/>
      <c r="DI1403" s="15"/>
      <c r="DJ1403" s="15"/>
      <c r="DK1403" s="15"/>
      <c r="DL1403" s="15"/>
      <c r="DM1403" s="15"/>
      <c r="DN1403" s="15"/>
      <c r="DO1403" s="15"/>
      <c r="DP1403" s="15"/>
      <c r="DQ1403" s="15"/>
      <c r="DR1403" s="15"/>
      <c r="DS1403" s="15"/>
      <c r="DT1403" s="15"/>
      <c r="DU1403" s="15"/>
      <c r="DV1403" s="15"/>
      <c r="DW1403" s="15"/>
      <c r="DX1403" s="15"/>
      <c r="DY1403" s="15"/>
      <c r="DZ1403" s="15"/>
      <c r="EA1403" s="15"/>
      <c r="EB1403" s="15"/>
      <c r="EC1403" s="15"/>
      <c r="ED1403" s="15"/>
      <c r="EE1403" s="15"/>
      <c r="EF1403" s="15"/>
      <c r="EG1403" s="15"/>
      <c r="EH1403" s="15"/>
      <c r="EI1403" s="15"/>
      <c r="EJ1403" s="15"/>
      <c r="EK1403" s="15"/>
      <c r="EL1403" s="15"/>
      <c r="EM1403" s="15"/>
      <c r="EN1403" s="15"/>
      <c r="EO1403" s="15"/>
      <c r="EP1403" s="15"/>
      <c r="EQ1403" s="15"/>
      <c r="ER1403" s="15"/>
      <c r="ES1403" s="15"/>
      <c r="ET1403" s="15"/>
      <c r="EU1403" s="15"/>
      <c r="EV1403" s="15"/>
      <c r="EW1403" s="15"/>
      <c r="EX1403" s="15"/>
      <c r="EY1403" s="15"/>
      <c r="EZ1403" s="15"/>
      <c r="FA1403" s="15"/>
      <c r="FB1403" s="15"/>
      <c r="FC1403" s="15"/>
      <c r="FD1403" s="15"/>
      <c r="FE1403" s="15"/>
      <c r="FF1403" s="15"/>
      <c r="FG1403" s="15"/>
      <c r="FH1403" s="15"/>
      <c r="FI1403" s="15"/>
      <c r="FJ1403" s="15"/>
      <c r="FK1403" s="15"/>
      <c r="FL1403" s="15"/>
      <c r="FM1403" s="15"/>
      <c r="FN1403" s="15"/>
      <c r="FO1403" s="15"/>
      <c r="FP1403" s="15"/>
      <c r="FQ1403" s="15"/>
      <c r="FR1403" s="15"/>
      <c r="FS1403" s="15"/>
      <c r="FT1403" s="15"/>
      <c r="FU1403" s="15"/>
      <c r="FV1403" s="15"/>
      <c r="FW1403" s="15"/>
      <c r="FX1403" s="15"/>
      <c r="FY1403" s="15"/>
      <c r="FZ1403" s="15"/>
      <c r="GA1403" s="15"/>
      <c r="GB1403" s="15"/>
      <c r="GC1403" s="15"/>
      <c r="GD1403" s="15"/>
      <c r="GE1403" s="15"/>
      <c r="GF1403" s="15"/>
      <c r="GG1403" s="15"/>
      <c r="GH1403" s="15"/>
      <c r="GI1403" s="15"/>
      <c r="GJ1403" s="15"/>
      <c r="GK1403" s="15"/>
      <c r="GL1403" s="15"/>
      <c r="GM1403" s="15"/>
      <c r="GN1403" s="15"/>
      <c r="GO1403" s="15"/>
      <c r="GP1403" s="15"/>
      <c r="GQ1403" s="15"/>
      <c r="GR1403" s="15"/>
      <c r="GS1403" s="15"/>
      <c r="GT1403" s="15"/>
      <c r="GU1403" s="15"/>
      <c r="GV1403" s="15"/>
      <c r="GW1403" s="15"/>
      <c r="GX1403" s="15"/>
      <c r="GY1403" s="15"/>
    </row>
    <row r="1404" spans="1:207" s="15" customFormat="1" ht="30" customHeight="1" x14ac:dyDescent="0.25">
      <c r="A1404" s="228">
        <v>1104</v>
      </c>
      <c r="B1404" s="78" t="s">
        <v>613</v>
      </c>
      <c r="C1404" s="47">
        <v>1966</v>
      </c>
      <c r="D1404" s="229" t="s">
        <v>141</v>
      </c>
      <c r="E1404" s="47" t="s">
        <v>16</v>
      </c>
      <c r="F1404" s="184">
        <v>4</v>
      </c>
      <c r="G1404" s="184">
        <v>3</v>
      </c>
      <c r="H1404" s="39">
        <v>2844.55</v>
      </c>
      <c r="I1404" s="39">
        <v>87.4</v>
      </c>
      <c r="J1404" s="39">
        <v>1908.75</v>
      </c>
      <c r="K1404" s="231">
        <f t="shared" si="368"/>
        <v>74972.33</v>
      </c>
      <c r="L1404" s="187">
        <v>0</v>
      </c>
      <c r="M1404" s="187">
        <v>0</v>
      </c>
      <c r="N1404" s="187">
        <v>0</v>
      </c>
      <c r="O1404" s="39">
        <f>'[2]Прод. прилож (2)'!$D$1634</f>
        <v>74972.33</v>
      </c>
      <c r="P1404" s="187">
        <f t="shared" si="369"/>
        <v>26.356481693062172</v>
      </c>
      <c r="Q1404" s="41">
        <v>9673</v>
      </c>
      <c r="R1404" s="57" t="s">
        <v>35</v>
      </c>
      <c r="S1404" s="46"/>
    </row>
    <row r="1405" spans="1:207" s="15" customFormat="1" ht="30" customHeight="1" x14ac:dyDescent="0.25">
      <c r="A1405" s="329">
        <v>1105</v>
      </c>
      <c r="B1405" s="327" t="s">
        <v>614</v>
      </c>
      <c r="C1405" s="357">
        <v>1964</v>
      </c>
      <c r="D1405" s="315" t="s">
        <v>141</v>
      </c>
      <c r="E1405" s="315" t="s">
        <v>16</v>
      </c>
      <c r="F1405" s="317">
        <v>4</v>
      </c>
      <c r="G1405" s="317">
        <v>3</v>
      </c>
      <c r="H1405" s="319">
        <v>2855.22</v>
      </c>
      <c r="I1405" s="311">
        <v>0</v>
      </c>
      <c r="J1405" s="319">
        <v>2011.72</v>
      </c>
      <c r="K1405" s="231">
        <f t="shared" si="368"/>
        <v>80263.360000000001</v>
      </c>
      <c r="L1405" s="187">
        <v>0</v>
      </c>
      <c r="M1405" s="187">
        <v>0</v>
      </c>
      <c r="N1405" s="187">
        <v>0</v>
      </c>
      <c r="O1405" s="39">
        <f>'[1]Прод. прилож (2)'!$D$996</f>
        <v>80263.360000000001</v>
      </c>
      <c r="P1405" s="187">
        <f t="shared" si="369"/>
        <v>28.111094766778045</v>
      </c>
      <c r="Q1405" s="41">
        <v>9673</v>
      </c>
      <c r="R1405" s="57" t="s">
        <v>34</v>
      </c>
      <c r="S1405" s="46"/>
    </row>
    <row r="1406" spans="1:207" s="15" customFormat="1" ht="30" customHeight="1" x14ac:dyDescent="0.25">
      <c r="A1406" s="330"/>
      <c r="B1406" s="328"/>
      <c r="C1406" s="358"/>
      <c r="D1406" s="316"/>
      <c r="E1406" s="316"/>
      <c r="F1406" s="318"/>
      <c r="G1406" s="318"/>
      <c r="H1406" s="320"/>
      <c r="I1406" s="312"/>
      <c r="J1406" s="320"/>
      <c r="K1406" s="231">
        <f t="shared" si="368"/>
        <v>6181400</v>
      </c>
      <c r="L1406" s="217">
        <v>0</v>
      </c>
      <c r="M1406" s="217">
        <v>0</v>
      </c>
      <c r="N1406" s="217">
        <v>0</v>
      </c>
      <c r="O1406" s="39">
        <f>'[2]Прод. прилож (2)'!$D$1635</f>
        <v>6181400</v>
      </c>
      <c r="P1406" s="187">
        <f>K1406/H1405</f>
        <v>2164.9470093372843</v>
      </c>
      <c r="Q1406" s="41">
        <v>9673</v>
      </c>
      <c r="R1406" s="57" t="s">
        <v>35</v>
      </c>
      <c r="S1406" s="46"/>
    </row>
    <row r="1407" spans="1:207" s="15" customFormat="1" ht="30" customHeight="1" x14ac:dyDescent="0.25">
      <c r="A1407" s="228">
        <v>1106</v>
      </c>
      <c r="B1407" s="78" t="s">
        <v>923</v>
      </c>
      <c r="C1407" s="47">
        <v>1950</v>
      </c>
      <c r="D1407" s="229" t="s">
        <v>141</v>
      </c>
      <c r="E1407" s="229" t="s">
        <v>16</v>
      </c>
      <c r="F1407" s="26">
        <v>2</v>
      </c>
      <c r="G1407" s="26">
        <v>2</v>
      </c>
      <c r="H1407" s="39">
        <v>1461.23</v>
      </c>
      <c r="I1407" s="116">
        <v>0</v>
      </c>
      <c r="J1407" s="39">
        <v>540.53</v>
      </c>
      <c r="K1407" s="231">
        <f t="shared" si="368"/>
        <v>3488430</v>
      </c>
      <c r="L1407" s="187">
        <v>0</v>
      </c>
      <c r="M1407" s="187">
        <v>0</v>
      </c>
      <c r="N1407" s="187">
        <v>0</v>
      </c>
      <c r="O1407" s="39">
        <f>'[1]Прод. прилож (2)'!$D$359</f>
        <v>3488430</v>
      </c>
      <c r="P1407" s="187">
        <f t="shared" si="369"/>
        <v>2387.3243774080738</v>
      </c>
      <c r="Q1407" s="41">
        <v>9673</v>
      </c>
      <c r="R1407" s="57" t="s">
        <v>33</v>
      </c>
      <c r="S1407" s="137"/>
    </row>
    <row r="1408" spans="1:207" s="15" customFormat="1" ht="30" customHeight="1" x14ac:dyDescent="0.25">
      <c r="A1408" s="228">
        <v>1107</v>
      </c>
      <c r="B1408" s="78" t="s">
        <v>618</v>
      </c>
      <c r="C1408" s="47">
        <v>1950</v>
      </c>
      <c r="D1408" s="229" t="s">
        <v>141</v>
      </c>
      <c r="E1408" s="229" t="s">
        <v>428</v>
      </c>
      <c r="F1408" s="26">
        <v>2</v>
      </c>
      <c r="G1408" s="26">
        <v>2</v>
      </c>
      <c r="H1408" s="39">
        <v>1308.8</v>
      </c>
      <c r="I1408" s="116">
        <v>0</v>
      </c>
      <c r="J1408" s="39">
        <v>470</v>
      </c>
      <c r="K1408" s="231">
        <f t="shared" si="368"/>
        <v>4681112.22</v>
      </c>
      <c r="L1408" s="187">
        <v>0</v>
      </c>
      <c r="M1408" s="187">
        <v>0</v>
      </c>
      <c r="N1408" s="187">
        <v>0</v>
      </c>
      <c r="O1408" s="39">
        <f>'[1]Прод. прилож (2)'!$D$360</f>
        <v>4681112.22</v>
      </c>
      <c r="P1408" s="187">
        <f t="shared" si="369"/>
        <v>3576.644422371638</v>
      </c>
      <c r="Q1408" s="41">
        <v>9673</v>
      </c>
      <c r="R1408" s="57" t="s">
        <v>33</v>
      </c>
      <c r="S1408" s="137"/>
    </row>
    <row r="1409" spans="1:207" s="15" customFormat="1" ht="30" customHeight="1" x14ac:dyDescent="0.25">
      <c r="A1409" s="228">
        <v>1108</v>
      </c>
      <c r="B1409" s="78" t="s">
        <v>615</v>
      </c>
      <c r="C1409" s="47">
        <v>1950</v>
      </c>
      <c r="D1409" s="229" t="s">
        <v>141</v>
      </c>
      <c r="E1409" s="47" t="s">
        <v>16</v>
      </c>
      <c r="F1409" s="26">
        <v>2</v>
      </c>
      <c r="G1409" s="26">
        <v>2</v>
      </c>
      <c r="H1409" s="39">
        <v>1545.08</v>
      </c>
      <c r="I1409" s="116">
        <v>0</v>
      </c>
      <c r="J1409" s="39">
        <v>851.18</v>
      </c>
      <c r="K1409" s="231">
        <f t="shared" si="368"/>
        <v>3005072.04</v>
      </c>
      <c r="L1409" s="187">
        <v>0</v>
      </c>
      <c r="M1409" s="187">
        <v>0</v>
      </c>
      <c r="N1409" s="187">
        <v>0</v>
      </c>
      <c r="O1409" s="39">
        <f>'[1]Прод. прилож (2)'!$D$997</f>
        <v>3005072.04</v>
      </c>
      <c r="P1409" s="187">
        <f t="shared" si="369"/>
        <v>1944.9297382659799</v>
      </c>
      <c r="Q1409" s="41">
        <v>9673</v>
      </c>
      <c r="R1409" s="57" t="s">
        <v>34</v>
      </c>
      <c r="S1409" s="46"/>
    </row>
    <row r="1410" spans="1:207" s="113" customFormat="1" ht="30" customHeight="1" x14ac:dyDescent="0.25">
      <c r="A1410" s="228">
        <v>1109</v>
      </c>
      <c r="B1410" s="78" t="s">
        <v>1180</v>
      </c>
      <c r="C1410" s="47">
        <v>1976</v>
      </c>
      <c r="D1410" s="229" t="s">
        <v>141</v>
      </c>
      <c r="E1410" s="47" t="s">
        <v>16</v>
      </c>
      <c r="F1410" s="26">
        <v>9</v>
      </c>
      <c r="G1410" s="26">
        <v>1</v>
      </c>
      <c r="H1410" s="39">
        <v>5198.4399999999996</v>
      </c>
      <c r="I1410" s="116">
        <v>0</v>
      </c>
      <c r="J1410" s="39">
        <v>5198.4399999999996</v>
      </c>
      <c r="K1410" s="231">
        <f t="shared" ref="K1410:K1411" si="380">SUM(L1410:O1410)</f>
        <v>3685381.6599999997</v>
      </c>
      <c r="L1410" s="187">
        <v>0</v>
      </c>
      <c r="M1410" s="187">
        <v>0</v>
      </c>
      <c r="N1410" s="187">
        <v>0</v>
      </c>
      <c r="O1410" s="39">
        <f>'[1]Прод. прилож (2)'!$D$998</f>
        <v>3685381.6599999997</v>
      </c>
      <c r="P1410" s="187">
        <f t="shared" ref="P1410:P1411" si="381">K1410/H1410</f>
        <v>708.93992428497779</v>
      </c>
      <c r="Q1410" s="41">
        <v>9673</v>
      </c>
      <c r="R1410" s="57" t="s">
        <v>34</v>
      </c>
      <c r="S1410" s="46"/>
      <c r="T1410" s="15"/>
      <c r="U1410" s="15"/>
    </row>
    <row r="1411" spans="1:207" s="113" customFormat="1" ht="30" customHeight="1" x14ac:dyDescent="0.25">
      <c r="A1411" s="228">
        <v>1110</v>
      </c>
      <c r="B1411" s="78" t="s">
        <v>1179</v>
      </c>
      <c r="C1411" s="47">
        <v>1975</v>
      </c>
      <c r="D1411" s="229" t="s">
        <v>141</v>
      </c>
      <c r="E1411" s="47" t="s">
        <v>16</v>
      </c>
      <c r="F1411" s="26">
        <v>9</v>
      </c>
      <c r="G1411" s="26">
        <v>1</v>
      </c>
      <c r="H1411" s="39">
        <v>4411</v>
      </c>
      <c r="I1411" s="116">
        <v>0</v>
      </c>
      <c r="J1411" s="39">
        <v>4411</v>
      </c>
      <c r="K1411" s="231">
        <f t="shared" si="380"/>
        <v>3679677.15</v>
      </c>
      <c r="L1411" s="187">
        <v>0</v>
      </c>
      <c r="M1411" s="187">
        <v>0</v>
      </c>
      <c r="N1411" s="187">
        <v>0</v>
      </c>
      <c r="O1411" s="39">
        <f>'[1]Прод. прилож (2)'!$D$999</f>
        <v>3679677.15</v>
      </c>
      <c r="P1411" s="187">
        <f t="shared" si="381"/>
        <v>834.20474948991159</v>
      </c>
      <c r="Q1411" s="41">
        <v>9673</v>
      </c>
      <c r="R1411" s="57" t="s">
        <v>34</v>
      </c>
      <c r="S1411" s="46"/>
      <c r="T1411" s="15"/>
      <c r="U1411" s="15"/>
    </row>
    <row r="1412" spans="1:207" s="113" customFormat="1" ht="30" customHeight="1" x14ac:dyDescent="0.25">
      <c r="A1412" s="228">
        <v>1111</v>
      </c>
      <c r="B1412" s="78" t="s">
        <v>1181</v>
      </c>
      <c r="C1412" s="47">
        <v>1975</v>
      </c>
      <c r="D1412" s="229" t="s">
        <v>141</v>
      </c>
      <c r="E1412" s="47" t="s">
        <v>16</v>
      </c>
      <c r="F1412" s="26">
        <v>9</v>
      </c>
      <c r="G1412" s="26">
        <v>1</v>
      </c>
      <c r="H1412" s="39">
        <v>4528</v>
      </c>
      <c r="I1412" s="116">
        <v>0</v>
      </c>
      <c r="J1412" s="39">
        <v>4528</v>
      </c>
      <c r="K1412" s="231">
        <f>'[1]Прод. прилож (2)'!$D$1000</f>
        <v>3844493.22</v>
      </c>
      <c r="L1412" s="187">
        <v>0</v>
      </c>
      <c r="M1412" s="187">
        <v>164199.76999999999</v>
      </c>
      <c r="N1412" s="187">
        <v>0</v>
      </c>
      <c r="O1412" s="39" t="s">
        <v>1319</v>
      </c>
      <c r="P1412" s="187">
        <f t="shared" si="369"/>
        <v>849.04885600706723</v>
      </c>
      <c r="Q1412" s="41">
        <v>9673</v>
      </c>
      <c r="R1412" s="57" t="s">
        <v>34</v>
      </c>
      <c r="S1412" s="46"/>
      <c r="T1412" s="15"/>
      <c r="U1412" s="15"/>
    </row>
    <row r="1413" spans="1:207" ht="30" customHeight="1" x14ac:dyDescent="0.25">
      <c r="A1413" s="355" t="s">
        <v>1341</v>
      </c>
      <c r="B1413" s="355"/>
      <c r="C1413" s="355"/>
      <c r="D1413" s="355"/>
      <c r="E1413" s="355"/>
      <c r="F1413" s="355"/>
      <c r="G1413" s="355"/>
      <c r="H1413" s="355"/>
      <c r="I1413" s="355"/>
      <c r="J1413" s="355"/>
      <c r="K1413" s="355"/>
      <c r="L1413" s="355"/>
      <c r="M1413" s="355"/>
      <c r="N1413" s="355"/>
      <c r="O1413" s="355"/>
      <c r="P1413" s="355"/>
      <c r="Q1413" s="355"/>
      <c r="R1413" s="355"/>
      <c r="S1413" s="14"/>
    </row>
    <row r="1414" spans="1:207" ht="30" customHeight="1" x14ac:dyDescent="0.25">
      <c r="A1414" s="333" t="s">
        <v>1380</v>
      </c>
      <c r="B1414" s="333"/>
      <c r="C1414" s="204" t="s">
        <v>17</v>
      </c>
      <c r="D1414" s="204" t="s">
        <v>17</v>
      </c>
      <c r="E1414" s="204" t="s">
        <v>17</v>
      </c>
      <c r="F1414" s="71" t="s">
        <v>17</v>
      </c>
      <c r="G1414" s="71" t="s">
        <v>17</v>
      </c>
      <c r="H1414" s="72">
        <f>SUM(H1415:H1499)</f>
        <v>69660.320000000022</v>
      </c>
      <c r="I1414" s="72">
        <f t="shared" ref="I1414:O1414" si="382">SUM(I1415:I1499)</f>
        <v>5942.03</v>
      </c>
      <c r="J1414" s="72">
        <f t="shared" si="382"/>
        <v>60044.510000000024</v>
      </c>
      <c r="K1414" s="72">
        <f t="shared" si="382"/>
        <v>180395526.62999994</v>
      </c>
      <c r="L1414" s="72">
        <f t="shared" si="382"/>
        <v>0</v>
      </c>
      <c r="M1414" s="72">
        <f t="shared" si="382"/>
        <v>357558.34</v>
      </c>
      <c r="N1414" s="72">
        <f t="shared" si="382"/>
        <v>0</v>
      </c>
      <c r="O1414" s="72">
        <f t="shared" si="382"/>
        <v>180037968.28999993</v>
      </c>
      <c r="P1414" s="29">
        <f t="shared" ref="P1414:P1421" si="383">K1414/H1414</f>
        <v>2589.6453910920864</v>
      </c>
      <c r="Q1414" s="73" t="s">
        <v>17</v>
      </c>
      <c r="R1414" s="74" t="s">
        <v>17</v>
      </c>
      <c r="S1414" s="14"/>
    </row>
    <row r="1415" spans="1:207" s="113" customFormat="1" ht="30" customHeight="1" x14ac:dyDescent="0.25">
      <c r="A1415" s="228">
        <v>1112</v>
      </c>
      <c r="B1415" s="78" t="s">
        <v>994</v>
      </c>
      <c r="C1415" s="229">
        <v>1984</v>
      </c>
      <c r="D1415" s="229">
        <v>2014</v>
      </c>
      <c r="E1415" s="229" t="s">
        <v>18</v>
      </c>
      <c r="F1415" s="52">
        <v>5</v>
      </c>
      <c r="G1415" s="52">
        <v>3</v>
      </c>
      <c r="H1415" s="187">
        <v>3650.8</v>
      </c>
      <c r="I1415" s="185">
        <v>67.400000000000006</v>
      </c>
      <c r="J1415" s="39">
        <v>3232.5</v>
      </c>
      <c r="K1415" s="231">
        <f>SUM(L1415:O1415)</f>
        <v>3857455.2</v>
      </c>
      <c r="L1415" s="187">
        <v>0</v>
      </c>
      <c r="M1415" s="187">
        <v>0</v>
      </c>
      <c r="N1415" s="187">
        <v>0</v>
      </c>
      <c r="O1415" s="187">
        <f>'[1]Прод. прилож (2)'!$D$369</f>
        <v>3857455.2</v>
      </c>
      <c r="P1415" s="41">
        <f t="shared" si="383"/>
        <v>1056.6054563383368</v>
      </c>
      <c r="Q1415" s="231">
        <v>9673</v>
      </c>
      <c r="R1415" s="277" t="s">
        <v>33</v>
      </c>
      <c r="S1415" s="131"/>
      <c r="T1415" s="83"/>
      <c r="U1415" s="83"/>
      <c r="V1415" s="84"/>
      <c r="W1415" s="84"/>
      <c r="X1415" s="84"/>
      <c r="Y1415" s="84"/>
      <c r="Z1415" s="84"/>
      <c r="AA1415" s="84"/>
      <c r="AB1415" s="84"/>
      <c r="AC1415" s="84"/>
      <c r="AD1415" s="84"/>
      <c r="AE1415" s="84"/>
      <c r="AF1415" s="84"/>
      <c r="AG1415" s="84"/>
      <c r="AH1415" s="84"/>
      <c r="AI1415" s="84"/>
      <c r="AJ1415" s="84"/>
      <c r="AK1415" s="84"/>
      <c r="AL1415" s="84"/>
      <c r="AM1415" s="84"/>
      <c r="AN1415" s="84"/>
      <c r="AO1415" s="84"/>
      <c r="AP1415" s="84"/>
      <c r="AQ1415" s="84"/>
      <c r="AR1415" s="84"/>
      <c r="AS1415" s="84"/>
      <c r="AT1415" s="84"/>
      <c r="AU1415" s="84"/>
      <c r="AV1415" s="84"/>
      <c r="AW1415" s="84"/>
      <c r="AX1415" s="84"/>
      <c r="AY1415" s="84"/>
      <c r="AZ1415" s="84"/>
      <c r="BA1415" s="84"/>
      <c r="BB1415" s="84"/>
      <c r="BC1415" s="84"/>
      <c r="BD1415" s="84"/>
      <c r="BE1415" s="84"/>
      <c r="BF1415" s="84"/>
      <c r="BG1415" s="84"/>
      <c r="BH1415" s="84"/>
      <c r="BI1415" s="84"/>
      <c r="BJ1415" s="84"/>
      <c r="BK1415" s="84"/>
      <c r="BL1415" s="84"/>
      <c r="BM1415" s="84"/>
      <c r="BN1415" s="84"/>
      <c r="BO1415" s="84"/>
      <c r="BP1415" s="84"/>
      <c r="BQ1415" s="84"/>
      <c r="BR1415" s="84"/>
      <c r="BS1415" s="84"/>
      <c r="BT1415" s="84"/>
      <c r="BU1415" s="84"/>
      <c r="BV1415" s="84"/>
      <c r="BW1415" s="84"/>
      <c r="BX1415" s="84"/>
      <c r="BY1415" s="84"/>
      <c r="BZ1415" s="84"/>
      <c r="CA1415" s="84"/>
      <c r="CB1415" s="84"/>
      <c r="CC1415" s="84"/>
      <c r="CD1415" s="84"/>
      <c r="CE1415" s="84"/>
      <c r="CF1415" s="84"/>
      <c r="CG1415" s="84"/>
      <c r="CH1415" s="84"/>
      <c r="CI1415" s="84"/>
      <c r="CJ1415" s="84"/>
      <c r="CK1415" s="84"/>
      <c r="CL1415" s="84"/>
      <c r="CM1415" s="84"/>
      <c r="CN1415" s="84"/>
      <c r="CO1415" s="84"/>
      <c r="CP1415" s="84"/>
      <c r="CQ1415" s="84"/>
      <c r="CR1415" s="84"/>
      <c r="CS1415" s="84"/>
      <c r="CT1415" s="84"/>
      <c r="CU1415" s="84"/>
      <c r="CV1415" s="84"/>
      <c r="CW1415" s="84"/>
      <c r="CX1415" s="84"/>
      <c r="CY1415" s="84"/>
      <c r="CZ1415" s="84"/>
      <c r="DA1415" s="84"/>
      <c r="DB1415" s="84"/>
      <c r="DC1415" s="84"/>
      <c r="DD1415" s="84"/>
      <c r="DE1415" s="84"/>
      <c r="DF1415" s="84"/>
      <c r="DG1415" s="84"/>
      <c r="DH1415" s="84"/>
      <c r="DI1415" s="84"/>
      <c r="DJ1415" s="84"/>
      <c r="DK1415" s="84"/>
      <c r="DL1415" s="84"/>
      <c r="DM1415" s="84"/>
      <c r="DN1415" s="84"/>
      <c r="DO1415" s="84"/>
      <c r="DP1415" s="84"/>
      <c r="DQ1415" s="84"/>
      <c r="DR1415" s="84"/>
      <c r="DS1415" s="84"/>
      <c r="DT1415" s="84"/>
      <c r="DU1415" s="84"/>
      <c r="DV1415" s="84"/>
      <c r="DW1415" s="84"/>
      <c r="DX1415" s="84"/>
      <c r="DY1415" s="84"/>
      <c r="DZ1415" s="84"/>
      <c r="EA1415" s="84"/>
      <c r="EB1415" s="84"/>
      <c r="EC1415" s="84"/>
      <c r="ED1415" s="84"/>
      <c r="EE1415" s="84"/>
      <c r="EF1415" s="84"/>
      <c r="EG1415" s="84"/>
      <c r="EH1415" s="84"/>
      <c r="EI1415" s="84"/>
      <c r="EJ1415" s="84"/>
      <c r="EK1415" s="84"/>
      <c r="EL1415" s="84"/>
      <c r="EM1415" s="84"/>
      <c r="EN1415" s="84"/>
      <c r="EO1415" s="84"/>
      <c r="EP1415" s="84"/>
      <c r="EQ1415" s="84"/>
      <c r="ER1415" s="84"/>
      <c r="ES1415" s="84"/>
      <c r="ET1415" s="84"/>
      <c r="EU1415" s="84"/>
      <c r="EV1415" s="84"/>
      <c r="EW1415" s="84"/>
      <c r="EX1415" s="84"/>
      <c r="EY1415" s="84"/>
      <c r="EZ1415" s="84"/>
      <c r="FA1415" s="84"/>
      <c r="FB1415" s="84"/>
      <c r="FC1415" s="84"/>
      <c r="FD1415" s="84"/>
      <c r="FE1415" s="84"/>
      <c r="FF1415" s="84"/>
      <c r="FG1415" s="84"/>
      <c r="FH1415" s="84"/>
      <c r="FI1415" s="84"/>
      <c r="FJ1415" s="84"/>
      <c r="FK1415" s="84"/>
      <c r="FL1415" s="84"/>
      <c r="FM1415" s="84"/>
      <c r="FN1415" s="84"/>
      <c r="FO1415" s="84"/>
      <c r="FP1415" s="84"/>
      <c r="FQ1415" s="84"/>
      <c r="FR1415" s="84"/>
      <c r="FS1415" s="84"/>
      <c r="FT1415" s="84"/>
      <c r="FU1415" s="84"/>
      <c r="FV1415" s="84"/>
      <c r="FW1415" s="84"/>
      <c r="FX1415" s="84"/>
      <c r="FY1415" s="84"/>
      <c r="FZ1415" s="84"/>
      <c r="GA1415" s="84"/>
      <c r="GB1415" s="84"/>
      <c r="GC1415" s="84"/>
      <c r="GD1415" s="84"/>
      <c r="GE1415" s="84"/>
      <c r="GF1415" s="84"/>
      <c r="GG1415" s="84"/>
      <c r="GH1415" s="84"/>
      <c r="GI1415" s="84"/>
      <c r="GJ1415" s="84"/>
      <c r="GK1415" s="84"/>
      <c r="GL1415" s="84"/>
      <c r="GM1415" s="84"/>
      <c r="GN1415" s="84"/>
      <c r="GO1415" s="84"/>
      <c r="GP1415" s="84"/>
      <c r="GQ1415" s="84"/>
      <c r="GR1415" s="84"/>
      <c r="GS1415" s="84"/>
      <c r="GT1415" s="84"/>
      <c r="GU1415" s="84"/>
      <c r="GV1415" s="84"/>
      <c r="GW1415" s="84"/>
      <c r="GX1415" s="84"/>
      <c r="GY1415" s="84"/>
    </row>
    <row r="1416" spans="1:207" s="84" customFormat="1" ht="30" customHeight="1" x14ac:dyDescent="0.25">
      <c r="A1416" s="228">
        <v>1113</v>
      </c>
      <c r="B1416" s="78" t="s">
        <v>739</v>
      </c>
      <c r="C1416" s="184">
        <v>1983</v>
      </c>
      <c r="D1416" s="184">
        <v>2013</v>
      </c>
      <c r="E1416" s="184" t="s">
        <v>270</v>
      </c>
      <c r="F1416" s="26">
        <v>5</v>
      </c>
      <c r="G1416" s="26">
        <v>4</v>
      </c>
      <c r="H1416" s="39">
        <v>3399.8</v>
      </c>
      <c r="I1416" s="116">
        <v>271.10000000000002</v>
      </c>
      <c r="J1416" s="39">
        <v>3128.7</v>
      </c>
      <c r="K1416" s="231">
        <f>SUM(L1416:O1416)</f>
        <v>9111653.6899999995</v>
      </c>
      <c r="L1416" s="187">
        <v>0</v>
      </c>
      <c r="M1416" s="187">
        <v>0</v>
      </c>
      <c r="N1416" s="187">
        <v>0</v>
      </c>
      <c r="O1416" s="39">
        <f>'[1]Прод. прилож (2)'!$D$370</f>
        <v>9111653.6899999995</v>
      </c>
      <c r="P1416" s="187">
        <f t="shared" si="383"/>
        <v>2680.0557944584971</v>
      </c>
      <c r="Q1416" s="41">
        <v>9673</v>
      </c>
      <c r="R1416" s="57" t="s">
        <v>33</v>
      </c>
      <c r="S1416" s="127"/>
      <c r="T1416" s="15"/>
      <c r="U1416" s="15"/>
      <c r="V1416" s="113"/>
      <c r="W1416" s="113"/>
      <c r="X1416" s="113"/>
      <c r="Y1416" s="113"/>
      <c r="Z1416" s="113"/>
      <c r="AA1416" s="113"/>
      <c r="AB1416" s="113"/>
      <c r="AC1416" s="113"/>
      <c r="AD1416" s="113"/>
      <c r="AE1416" s="113"/>
      <c r="AF1416" s="113"/>
      <c r="AG1416" s="113"/>
      <c r="AH1416" s="113"/>
      <c r="AI1416" s="113"/>
      <c r="AJ1416" s="113"/>
      <c r="AK1416" s="113"/>
      <c r="AL1416" s="113"/>
      <c r="AM1416" s="113"/>
      <c r="AN1416" s="113"/>
      <c r="AO1416" s="113"/>
      <c r="AP1416" s="113"/>
      <c r="AQ1416" s="113"/>
      <c r="AR1416" s="113"/>
      <c r="AS1416" s="113"/>
      <c r="AT1416" s="113"/>
      <c r="AU1416" s="113"/>
      <c r="AV1416" s="113"/>
      <c r="AW1416" s="113"/>
      <c r="AX1416" s="113"/>
      <c r="AY1416" s="113"/>
      <c r="AZ1416" s="113"/>
      <c r="BA1416" s="113"/>
      <c r="BB1416" s="113"/>
      <c r="BC1416" s="113"/>
      <c r="BD1416" s="113"/>
      <c r="BE1416" s="113"/>
      <c r="BF1416" s="113"/>
      <c r="BG1416" s="113"/>
      <c r="BH1416" s="113"/>
      <c r="BI1416" s="113"/>
      <c r="BJ1416" s="113"/>
      <c r="BK1416" s="113"/>
      <c r="BL1416" s="113"/>
      <c r="BM1416" s="113"/>
      <c r="BN1416" s="113"/>
      <c r="BO1416" s="113"/>
      <c r="BP1416" s="113"/>
      <c r="BQ1416" s="113"/>
      <c r="BR1416" s="113"/>
      <c r="BS1416" s="113"/>
      <c r="BT1416" s="113"/>
      <c r="BU1416" s="113"/>
      <c r="BV1416" s="113"/>
      <c r="BW1416" s="113"/>
      <c r="BX1416" s="113"/>
      <c r="BY1416" s="113"/>
      <c r="BZ1416" s="113"/>
      <c r="CA1416" s="113"/>
      <c r="CB1416" s="113"/>
      <c r="CC1416" s="113"/>
      <c r="CD1416" s="113"/>
      <c r="CE1416" s="113"/>
      <c r="CF1416" s="113"/>
      <c r="CG1416" s="113"/>
      <c r="CH1416" s="113"/>
      <c r="CI1416" s="113"/>
      <c r="CJ1416" s="113"/>
      <c r="CK1416" s="113"/>
      <c r="CL1416" s="113"/>
      <c r="CM1416" s="113"/>
      <c r="CN1416" s="113"/>
      <c r="CO1416" s="113"/>
      <c r="CP1416" s="113"/>
      <c r="CQ1416" s="113"/>
      <c r="CR1416" s="113"/>
      <c r="CS1416" s="113"/>
      <c r="CT1416" s="113"/>
      <c r="CU1416" s="113"/>
      <c r="CV1416" s="113"/>
      <c r="CW1416" s="113"/>
      <c r="CX1416" s="113"/>
      <c r="CY1416" s="113"/>
      <c r="CZ1416" s="113"/>
      <c r="DA1416" s="113"/>
      <c r="DB1416" s="113"/>
      <c r="DC1416" s="113"/>
      <c r="DD1416" s="113"/>
      <c r="DE1416" s="113"/>
      <c r="DF1416" s="113"/>
      <c r="DG1416" s="113"/>
      <c r="DH1416" s="113"/>
      <c r="DI1416" s="113"/>
      <c r="DJ1416" s="113"/>
      <c r="DK1416" s="113"/>
      <c r="DL1416" s="113"/>
      <c r="DM1416" s="113"/>
      <c r="DN1416" s="113"/>
      <c r="DO1416" s="113"/>
      <c r="DP1416" s="113"/>
      <c r="DQ1416" s="113"/>
      <c r="DR1416" s="113"/>
      <c r="DS1416" s="113"/>
      <c r="DT1416" s="113"/>
      <c r="DU1416" s="113"/>
      <c r="DV1416" s="113"/>
      <c r="DW1416" s="113"/>
      <c r="DX1416" s="113"/>
      <c r="DY1416" s="113"/>
      <c r="DZ1416" s="113"/>
      <c r="EA1416" s="113"/>
      <c r="EB1416" s="113"/>
      <c r="EC1416" s="113"/>
      <c r="ED1416" s="113"/>
      <c r="EE1416" s="113"/>
      <c r="EF1416" s="113"/>
      <c r="EG1416" s="113"/>
      <c r="EH1416" s="113"/>
      <c r="EI1416" s="113"/>
      <c r="EJ1416" s="113"/>
      <c r="EK1416" s="113"/>
      <c r="EL1416" s="113"/>
      <c r="EM1416" s="113"/>
      <c r="EN1416" s="113"/>
      <c r="EO1416" s="113"/>
      <c r="EP1416" s="113"/>
      <c r="EQ1416" s="113"/>
      <c r="ER1416" s="113"/>
      <c r="ES1416" s="113"/>
      <c r="ET1416" s="113"/>
      <c r="EU1416" s="113"/>
      <c r="EV1416" s="113"/>
      <c r="EW1416" s="113"/>
      <c r="EX1416" s="113"/>
      <c r="EY1416" s="113"/>
      <c r="EZ1416" s="113"/>
      <c r="FA1416" s="113"/>
      <c r="FB1416" s="113"/>
      <c r="FC1416" s="113"/>
      <c r="FD1416" s="113"/>
      <c r="FE1416" s="113"/>
      <c r="FF1416" s="113"/>
      <c r="FG1416" s="113"/>
      <c r="FH1416" s="113"/>
      <c r="FI1416" s="113"/>
      <c r="FJ1416" s="113"/>
      <c r="FK1416" s="113"/>
      <c r="FL1416" s="113"/>
      <c r="FM1416" s="113"/>
      <c r="FN1416" s="113"/>
      <c r="FO1416" s="113"/>
      <c r="FP1416" s="113"/>
      <c r="FQ1416" s="113"/>
      <c r="FR1416" s="113"/>
      <c r="FS1416" s="113"/>
      <c r="FT1416" s="113"/>
      <c r="FU1416" s="113"/>
      <c r="FV1416" s="113"/>
      <c r="FW1416" s="113"/>
      <c r="FX1416" s="113"/>
      <c r="FY1416" s="113"/>
      <c r="FZ1416" s="113"/>
      <c r="GA1416" s="113"/>
      <c r="GB1416" s="113"/>
      <c r="GC1416" s="113"/>
      <c r="GD1416" s="113"/>
      <c r="GE1416" s="113"/>
      <c r="GF1416" s="113"/>
      <c r="GG1416" s="113"/>
      <c r="GH1416" s="113"/>
      <c r="GI1416" s="113"/>
      <c r="GJ1416" s="113"/>
      <c r="GK1416" s="113"/>
      <c r="GL1416" s="113"/>
      <c r="GM1416" s="113"/>
      <c r="GN1416" s="113"/>
      <c r="GO1416" s="113"/>
      <c r="GP1416" s="113"/>
      <c r="GQ1416" s="113"/>
      <c r="GR1416" s="113"/>
      <c r="GS1416" s="113"/>
      <c r="GT1416" s="113"/>
      <c r="GU1416" s="113"/>
      <c r="GV1416" s="113"/>
      <c r="GW1416" s="113"/>
      <c r="GX1416" s="113"/>
      <c r="GY1416" s="113"/>
    </row>
    <row r="1417" spans="1:207" ht="30" customHeight="1" x14ac:dyDescent="0.25">
      <c r="A1417" s="228">
        <v>1114</v>
      </c>
      <c r="B1417" s="78" t="s">
        <v>740</v>
      </c>
      <c r="C1417" s="184">
        <v>1984</v>
      </c>
      <c r="D1417" s="184">
        <v>2013</v>
      </c>
      <c r="E1417" s="184" t="s">
        <v>270</v>
      </c>
      <c r="F1417" s="26">
        <v>5</v>
      </c>
      <c r="G1417" s="26">
        <v>3</v>
      </c>
      <c r="H1417" s="39">
        <v>3603.1</v>
      </c>
      <c r="I1417" s="116">
        <v>315.3</v>
      </c>
      <c r="J1417" s="39">
        <v>3287.8</v>
      </c>
      <c r="K1417" s="231">
        <f>SUM(L1417:O1417)</f>
        <v>9995814.8399999999</v>
      </c>
      <c r="L1417" s="187">
        <v>0</v>
      </c>
      <c r="M1417" s="187">
        <v>0</v>
      </c>
      <c r="N1417" s="187">
        <v>0</v>
      </c>
      <c r="O1417" s="39">
        <f>'[1]Прод. прилож (2)'!$D$1018</f>
        <v>9995814.8399999999</v>
      </c>
      <c r="P1417" s="187">
        <f t="shared" si="383"/>
        <v>2774.2263162276927</v>
      </c>
      <c r="Q1417" s="41">
        <v>9673</v>
      </c>
      <c r="R1417" s="57" t="s">
        <v>34</v>
      </c>
      <c r="S1417" s="14"/>
    </row>
    <row r="1418" spans="1:207" s="113" customFormat="1" ht="30" customHeight="1" x14ac:dyDescent="0.25">
      <c r="A1418" s="228">
        <v>1115</v>
      </c>
      <c r="B1418" s="78" t="s">
        <v>719</v>
      </c>
      <c r="C1418" s="184">
        <v>1964</v>
      </c>
      <c r="D1418" s="229" t="s">
        <v>141</v>
      </c>
      <c r="E1418" s="184" t="s">
        <v>16</v>
      </c>
      <c r="F1418" s="184">
        <v>2</v>
      </c>
      <c r="G1418" s="184">
        <v>2</v>
      </c>
      <c r="H1418" s="39">
        <v>372.8</v>
      </c>
      <c r="I1418" s="39">
        <v>52</v>
      </c>
      <c r="J1418" s="39">
        <v>369.8</v>
      </c>
      <c r="K1418" s="231">
        <f t="shared" ref="K1418:K1422" si="384">SUM(L1418:O1418)</f>
        <v>21293.63</v>
      </c>
      <c r="L1418" s="187">
        <v>0</v>
      </c>
      <c r="M1418" s="187">
        <v>0</v>
      </c>
      <c r="N1418" s="187">
        <v>0</v>
      </c>
      <c r="O1418" s="39">
        <f>'[2]Прод. прилож (2)'!$D$1637</f>
        <v>21293.63</v>
      </c>
      <c r="P1418" s="187">
        <f t="shared" si="383"/>
        <v>57.118106223175964</v>
      </c>
      <c r="Q1418" s="41">
        <v>9673</v>
      </c>
      <c r="R1418" s="57" t="s">
        <v>35</v>
      </c>
      <c r="S1418" s="53"/>
      <c r="T1418" s="15"/>
      <c r="U1418" s="15"/>
    </row>
    <row r="1419" spans="1:207" ht="30" customHeight="1" x14ac:dyDescent="0.25">
      <c r="A1419" s="228">
        <v>1116</v>
      </c>
      <c r="B1419" s="78" t="s">
        <v>720</v>
      </c>
      <c r="C1419" s="184">
        <v>1964</v>
      </c>
      <c r="D1419" s="229" t="s">
        <v>141</v>
      </c>
      <c r="E1419" s="184" t="s">
        <v>16</v>
      </c>
      <c r="F1419" s="184">
        <v>2</v>
      </c>
      <c r="G1419" s="184">
        <v>2</v>
      </c>
      <c r="H1419" s="39">
        <v>376</v>
      </c>
      <c r="I1419" s="39">
        <v>53.1</v>
      </c>
      <c r="J1419" s="39">
        <v>374.4</v>
      </c>
      <c r="K1419" s="231">
        <f t="shared" si="384"/>
        <v>22147.06</v>
      </c>
      <c r="L1419" s="187">
        <v>0</v>
      </c>
      <c r="M1419" s="187">
        <v>0</v>
      </c>
      <c r="N1419" s="187">
        <v>0</v>
      </c>
      <c r="O1419" s="39">
        <f>'[2]Прод. прилож (2)'!$D$1638</f>
        <v>22147.06</v>
      </c>
      <c r="P1419" s="187">
        <f t="shared" si="383"/>
        <v>58.90175531914894</v>
      </c>
      <c r="Q1419" s="41">
        <v>9673</v>
      </c>
      <c r="R1419" s="57" t="s">
        <v>35</v>
      </c>
      <c r="S1419" s="17"/>
    </row>
    <row r="1420" spans="1:207" ht="30" customHeight="1" x14ac:dyDescent="0.25">
      <c r="A1420" s="228">
        <v>1117</v>
      </c>
      <c r="B1420" s="78" t="s">
        <v>721</v>
      </c>
      <c r="C1420" s="184">
        <v>1964</v>
      </c>
      <c r="D1420" s="229" t="s">
        <v>141</v>
      </c>
      <c r="E1420" s="184" t="s">
        <v>16</v>
      </c>
      <c r="F1420" s="184">
        <v>2</v>
      </c>
      <c r="G1420" s="184">
        <v>2</v>
      </c>
      <c r="H1420" s="39">
        <v>376</v>
      </c>
      <c r="I1420" s="39">
        <v>49.8</v>
      </c>
      <c r="J1420" s="39">
        <v>387.5</v>
      </c>
      <c r="K1420" s="231">
        <f t="shared" si="384"/>
        <v>22959.16</v>
      </c>
      <c r="L1420" s="187">
        <v>0</v>
      </c>
      <c r="M1420" s="187">
        <v>0</v>
      </c>
      <c r="N1420" s="187">
        <v>0</v>
      </c>
      <c r="O1420" s="39">
        <f>'[2]Прод. прилож (2)'!$D$1639</f>
        <v>22959.16</v>
      </c>
      <c r="P1420" s="187">
        <f t="shared" si="383"/>
        <v>61.061595744680851</v>
      </c>
      <c r="Q1420" s="41">
        <v>9673</v>
      </c>
      <c r="R1420" s="57" t="s">
        <v>35</v>
      </c>
      <c r="S1420" s="17"/>
    </row>
    <row r="1421" spans="1:207" ht="30" customHeight="1" x14ac:dyDescent="0.25">
      <c r="A1421" s="228">
        <v>1118</v>
      </c>
      <c r="B1421" s="78" t="s">
        <v>722</v>
      </c>
      <c r="C1421" s="184">
        <v>1964</v>
      </c>
      <c r="D1421" s="229" t="s">
        <v>141</v>
      </c>
      <c r="E1421" s="184" t="s">
        <v>16</v>
      </c>
      <c r="F1421" s="184">
        <v>2</v>
      </c>
      <c r="G1421" s="184">
        <v>2</v>
      </c>
      <c r="H1421" s="39">
        <v>380.06</v>
      </c>
      <c r="I1421" s="39">
        <v>51.6</v>
      </c>
      <c r="J1421" s="39">
        <v>375.5</v>
      </c>
      <c r="K1421" s="231">
        <f t="shared" si="384"/>
        <v>21527.63</v>
      </c>
      <c r="L1421" s="187">
        <v>0</v>
      </c>
      <c r="M1421" s="187">
        <v>0</v>
      </c>
      <c r="N1421" s="187">
        <v>0</v>
      </c>
      <c r="O1421" s="39">
        <f>'[2]Прод. прилож (2)'!$D$1640</f>
        <v>21527.63</v>
      </c>
      <c r="P1421" s="187">
        <f t="shared" si="383"/>
        <v>56.642714308267117</v>
      </c>
      <c r="Q1421" s="41">
        <v>9673</v>
      </c>
      <c r="R1421" s="57" t="s">
        <v>35</v>
      </c>
      <c r="S1421" s="17"/>
    </row>
    <row r="1422" spans="1:207" s="113" customFormat="1" ht="30" customHeight="1" x14ac:dyDescent="0.25">
      <c r="A1422" s="228">
        <v>1119</v>
      </c>
      <c r="B1422" s="78" t="s">
        <v>723</v>
      </c>
      <c r="C1422" s="184">
        <v>1964</v>
      </c>
      <c r="D1422" s="229" t="s">
        <v>141</v>
      </c>
      <c r="E1422" s="184" t="s">
        <v>16</v>
      </c>
      <c r="F1422" s="26">
        <v>2</v>
      </c>
      <c r="G1422" s="26">
        <v>2</v>
      </c>
      <c r="H1422" s="39">
        <v>341</v>
      </c>
      <c r="I1422" s="116">
        <v>0</v>
      </c>
      <c r="J1422" s="116">
        <v>341</v>
      </c>
      <c r="K1422" s="231">
        <f t="shared" si="384"/>
        <v>21199.01</v>
      </c>
      <c r="L1422" s="187">
        <v>0</v>
      </c>
      <c r="M1422" s="187">
        <v>0</v>
      </c>
      <c r="N1422" s="187">
        <v>0</v>
      </c>
      <c r="O1422" s="39">
        <f>'[1]Прод. прилож (2)'!$D$1002</f>
        <v>21199.01</v>
      </c>
      <c r="P1422" s="187">
        <f t="shared" ref="P1422" si="385">K1422/H1422</f>
        <v>62.167184750733135</v>
      </c>
      <c r="Q1422" s="41">
        <v>9673</v>
      </c>
      <c r="R1422" s="57" t="s">
        <v>34</v>
      </c>
      <c r="S1422" s="53"/>
      <c r="T1422" s="15"/>
      <c r="U1422" s="15"/>
    </row>
    <row r="1423" spans="1:207" s="113" customFormat="1" ht="30" customHeight="1" x14ac:dyDescent="0.25">
      <c r="A1423" s="228">
        <v>1120</v>
      </c>
      <c r="B1423" s="78" t="s">
        <v>727</v>
      </c>
      <c r="C1423" s="184">
        <v>1962</v>
      </c>
      <c r="D1423" s="229" t="s">
        <v>141</v>
      </c>
      <c r="E1423" s="184" t="s">
        <v>16</v>
      </c>
      <c r="F1423" s="184">
        <v>2</v>
      </c>
      <c r="G1423" s="184">
        <v>2</v>
      </c>
      <c r="H1423" s="39">
        <v>351.2</v>
      </c>
      <c r="I1423" s="39">
        <v>0</v>
      </c>
      <c r="J1423" s="39">
        <v>351.2</v>
      </c>
      <c r="K1423" s="231">
        <f t="shared" ref="K1423:K1484" si="386">SUM(L1423:O1423)</f>
        <v>8715.01</v>
      </c>
      <c r="L1423" s="187">
        <v>0</v>
      </c>
      <c r="M1423" s="187">
        <v>0</v>
      </c>
      <c r="N1423" s="187">
        <v>0</v>
      </c>
      <c r="O1423" s="39">
        <f>'[2]Прод. прилож (2)'!$D$1641</f>
        <v>8715.01</v>
      </c>
      <c r="P1423" s="187">
        <f t="shared" ref="P1423:P1484" si="387">K1423/H1423</f>
        <v>24.81494874715262</v>
      </c>
      <c r="Q1423" s="41">
        <v>9673</v>
      </c>
      <c r="R1423" s="57" t="s">
        <v>35</v>
      </c>
      <c r="S1423" s="53"/>
      <c r="T1423" s="15"/>
      <c r="U1423" s="15"/>
    </row>
    <row r="1424" spans="1:207" ht="30" customHeight="1" x14ac:dyDescent="0.25">
      <c r="A1424" s="228">
        <v>1121</v>
      </c>
      <c r="B1424" s="78" t="s">
        <v>728</v>
      </c>
      <c r="C1424" s="184">
        <v>1962</v>
      </c>
      <c r="D1424" s="229" t="s">
        <v>141</v>
      </c>
      <c r="E1424" s="184" t="s">
        <v>16</v>
      </c>
      <c r="F1424" s="184">
        <v>2</v>
      </c>
      <c r="G1424" s="184">
        <v>2</v>
      </c>
      <c r="H1424" s="39">
        <v>384.5</v>
      </c>
      <c r="I1424" s="39">
        <v>0</v>
      </c>
      <c r="J1424" s="39">
        <v>384.5</v>
      </c>
      <c r="K1424" s="231">
        <f t="shared" si="386"/>
        <v>7681.6</v>
      </c>
      <c r="L1424" s="187">
        <v>0</v>
      </c>
      <c r="M1424" s="187">
        <v>0</v>
      </c>
      <c r="N1424" s="187">
        <v>0</v>
      </c>
      <c r="O1424" s="39">
        <f>'[2]Прод. прилож (2)'!$D$1642</f>
        <v>7681.6</v>
      </c>
      <c r="P1424" s="187">
        <f t="shared" si="387"/>
        <v>19.978153446033811</v>
      </c>
      <c r="Q1424" s="41">
        <v>9673</v>
      </c>
      <c r="R1424" s="57" t="s">
        <v>35</v>
      </c>
      <c r="S1424" s="17"/>
    </row>
    <row r="1425" spans="1:21" ht="30" customHeight="1" x14ac:dyDescent="0.25">
      <c r="A1425" s="228">
        <v>1122</v>
      </c>
      <c r="B1425" s="78" t="s">
        <v>729</v>
      </c>
      <c r="C1425" s="184">
        <v>1962</v>
      </c>
      <c r="D1425" s="229" t="s">
        <v>141</v>
      </c>
      <c r="E1425" s="184" t="s">
        <v>16</v>
      </c>
      <c r="F1425" s="184">
        <v>2</v>
      </c>
      <c r="G1425" s="184">
        <v>2</v>
      </c>
      <c r="H1425" s="39">
        <v>379.3</v>
      </c>
      <c r="I1425" s="39">
        <v>0</v>
      </c>
      <c r="J1425" s="39">
        <v>379.3</v>
      </c>
      <c r="K1425" s="231">
        <f t="shared" si="386"/>
        <v>8029.28</v>
      </c>
      <c r="L1425" s="187">
        <v>0</v>
      </c>
      <c r="M1425" s="187">
        <v>0</v>
      </c>
      <c r="N1425" s="187">
        <v>0</v>
      </c>
      <c r="O1425" s="39">
        <f>'[2]Прод. прилож (2)'!$D$1643</f>
        <v>8029.28</v>
      </c>
      <c r="P1425" s="187">
        <f t="shared" si="387"/>
        <v>21.168679145794883</v>
      </c>
      <c r="Q1425" s="41">
        <v>9673</v>
      </c>
      <c r="R1425" s="57" t="s">
        <v>35</v>
      </c>
      <c r="S1425" s="17"/>
    </row>
    <row r="1426" spans="1:21" ht="30" customHeight="1" x14ac:dyDescent="0.25">
      <c r="A1426" s="228">
        <v>1123</v>
      </c>
      <c r="B1426" s="78" t="s">
        <v>730</v>
      </c>
      <c r="C1426" s="184">
        <v>1966</v>
      </c>
      <c r="D1426" s="229" t="s">
        <v>141</v>
      </c>
      <c r="E1426" s="184" t="s">
        <v>16</v>
      </c>
      <c r="F1426" s="184">
        <v>2</v>
      </c>
      <c r="G1426" s="184">
        <v>2</v>
      </c>
      <c r="H1426" s="39">
        <v>373.8</v>
      </c>
      <c r="I1426" s="39">
        <v>0</v>
      </c>
      <c r="J1426" s="39">
        <v>373.8</v>
      </c>
      <c r="K1426" s="231">
        <f t="shared" si="386"/>
        <v>7848.32</v>
      </c>
      <c r="L1426" s="187">
        <v>0</v>
      </c>
      <c r="M1426" s="187">
        <v>0</v>
      </c>
      <c r="N1426" s="187">
        <v>0</v>
      </c>
      <c r="O1426" s="39">
        <f>'[2]Прод. прилож (2)'!$D$1644</f>
        <v>7848.32</v>
      </c>
      <c r="P1426" s="187">
        <f t="shared" si="387"/>
        <v>20.996040663456391</v>
      </c>
      <c r="Q1426" s="41">
        <v>9673</v>
      </c>
      <c r="R1426" s="57" t="s">
        <v>35</v>
      </c>
      <c r="S1426" s="17"/>
    </row>
    <row r="1427" spans="1:21" ht="30" customHeight="1" x14ac:dyDescent="0.25">
      <c r="A1427" s="228">
        <v>1124</v>
      </c>
      <c r="B1427" s="78" t="s">
        <v>731</v>
      </c>
      <c r="C1427" s="184">
        <v>1967</v>
      </c>
      <c r="D1427" s="229" t="s">
        <v>141</v>
      </c>
      <c r="E1427" s="184" t="s">
        <v>16</v>
      </c>
      <c r="F1427" s="184">
        <v>2</v>
      </c>
      <c r="G1427" s="184">
        <v>2</v>
      </c>
      <c r="H1427" s="39">
        <v>370.8</v>
      </c>
      <c r="I1427" s="39">
        <v>0</v>
      </c>
      <c r="J1427" s="39">
        <v>370.8</v>
      </c>
      <c r="K1427" s="231">
        <f t="shared" si="386"/>
        <v>7848.32</v>
      </c>
      <c r="L1427" s="187">
        <v>0</v>
      </c>
      <c r="M1427" s="187">
        <v>0</v>
      </c>
      <c r="N1427" s="187">
        <v>0</v>
      </c>
      <c r="O1427" s="39">
        <f>'[2]Прод. прилож (2)'!$D$1645</f>
        <v>7848.32</v>
      </c>
      <c r="P1427" s="187">
        <f t="shared" si="387"/>
        <v>21.165911542610569</v>
      </c>
      <c r="Q1427" s="41">
        <v>9673</v>
      </c>
      <c r="R1427" s="57" t="s">
        <v>35</v>
      </c>
      <c r="S1427" s="17"/>
    </row>
    <row r="1428" spans="1:21" s="113" customFormat="1" ht="30" customHeight="1" x14ac:dyDescent="0.25">
      <c r="A1428" s="228">
        <v>1125</v>
      </c>
      <c r="B1428" s="78" t="s">
        <v>774</v>
      </c>
      <c r="C1428" s="184">
        <v>1958</v>
      </c>
      <c r="D1428" s="229" t="s">
        <v>141</v>
      </c>
      <c r="E1428" s="184" t="s">
        <v>16</v>
      </c>
      <c r="F1428" s="26">
        <v>2</v>
      </c>
      <c r="G1428" s="26">
        <v>2</v>
      </c>
      <c r="H1428" s="39">
        <v>374.8</v>
      </c>
      <c r="I1428" s="116">
        <v>0</v>
      </c>
      <c r="J1428" s="116">
        <v>374.8</v>
      </c>
      <c r="K1428" s="231">
        <f t="shared" si="386"/>
        <v>8436.52</v>
      </c>
      <c r="L1428" s="187">
        <v>0</v>
      </c>
      <c r="M1428" s="187">
        <v>0</v>
      </c>
      <c r="N1428" s="187">
        <v>0</v>
      </c>
      <c r="O1428" s="39">
        <f>'[1]Прод. прилож (2)'!$D$1004</f>
        <v>8436.52</v>
      </c>
      <c r="P1428" s="187">
        <f t="shared" si="387"/>
        <v>22.509391675560298</v>
      </c>
      <c r="Q1428" s="41">
        <v>9673</v>
      </c>
      <c r="R1428" s="57" t="s">
        <v>34</v>
      </c>
      <c r="S1428" s="46"/>
      <c r="T1428" s="15"/>
      <c r="U1428" s="15"/>
    </row>
    <row r="1429" spans="1:21" s="113" customFormat="1" ht="30" customHeight="1" x14ac:dyDescent="0.25">
      <c r="A1429" s="228">
        <v>1126</v>
      </c>
      <c r="B1429" s="78" t="s">
        <v>775</v>
      </c>
      <c r="C1429" s="184">
        <v>1959</v>
      </c>
      <c r="D1429" s="229" t="s">
        <v>141</v>
      </c>
      <c r="E1429" s="184" t="s">
        <v>16</v>
      </c>
      <c r="F1429" s="26">
        <v>2</v>
      </c>
      <c r="G1429" s="26">
        <v>2</v>
      </c>
      <c r="H1429" s="39">
        <v>377.1</v>
      </c>
      <c r="I1429" s="116">
        <v>0</v>
      </c>
      <c r="J1429" s="39">
        <v>377.1</v>
      </c>
      <c r="K1429" s="231">
        <f t="shared" si="386"/>
        <v>8450.5</v>
      </c>
      <c r="L1429" s="187">
        <v>0</v>
      </c>
      <c r="M1429" s="187">
        <v>0</v>
      </c>
      <c r="N1429" s="187">
        <v>0</v>
      </c>
      <c r="O1429" s="39">
        <f>'[1]Прод. прилож (2)'!$D$1005</f>
        <v>8450.5</v>
      </c>
      <c r="P1429" s="187">
        <f t="shared" si="387"/>
        <v>22.409175285070273</v>
      </c>
      <c r="Q1429" s="41">
        <v>9673</v>
      </c>
      <c r="R1429" s="57" t="s">
        <v>34</v>
      </c>
      <c r="S1429" s="15"/>
      <c r="T1429" s="15"/>
      <c r="U1429" s="15"/>
    </row>
    <row r="1430" spans="1:21" ht="30" customHeight="1" x14ac:dyDescent="0.25">
      <c r="A1430" s="228">
        <v>1127</v>
      </c>
      <c r="B1430" s="222" t="s">
        <v>776</v>
      </c>
      <c r="C1430" s="203">
        <v>1963</v>
      </c>
      <c r="D1430" s="201" t="s">
        <v>141</v>
      </c>
      <c r="E1430" s="203" t="s">
        <v>16</v>
      </c>
      <c r="F1430" s="216">
        <v>2</v>
      </c>
      <c r="G1430" s="216">
        <v>2</v>
      </c>
      <c r="H1430" s="39">
        <v>484.3</v>
      </c>
      <c r="I1430" s="214">
        <v>0</v>
      </c>
      <c r="J1430" s="39">
        <v>484.3</v>
      </c>
      <c r="K1430" s="225">
        <f t="shared" si="386"/>
        <v>10573.22</v>
      </c>
      <c r="L1430" s="236">
        <v>0</v>
      </c>
      <c r="M1430" s="236">
        <v>0</v>
      </c>
      <c r="N1430" s="236">
        <v>0</v>
      </c>
      <c r="O1430" s="218">
        <f>'[1]Прод. прилож (2)'!$D$1006</f>
        <v>10573.22</v>
      </c>
      <c r="P1430" s="236">
        <f t="shared" si="387"/>
        <v>21.831963658889116</v>
      </c>
      <c r="Q1430" s="238">
        <v>9673</v>
      </c>
      <c r="R1430" s="244" t="s">
        <v>34</v>
      </c>
      <c r="S1430" s="14"/>
    </row>
    <row r="1431" spans="1:21" s="113" customFormat="1" ht="30" customHeight="1" x14ac:dyDescent="0.25">
      <c r="A1431" s="228">
        <v>1128</v>
      </c>
      <c r="B1431" s="78" t="s">
        <v>777</v>
      </c>
      <c r="C1431" s="184">
        <v>1964</v>
      </c>
      <c r="D1431" s="229" t="s">
        <v>141</v>
      </c>
      <c r="E1431" s="184" t="s">
        <v>16</v>
      </c>
      <c r="F1431" s="26">
        <v>2</v>
      </c>
      <c r="G1431" s="26">
        <v>2</v>
      </c>
      <c r="H1431" s="39">
        <v>371.6</v>
      </c>
      <c r="I1431" s="116">
        <v>0</v>
      </c>
      <c r="J1431" s="39">
        <v>371.6</v>
      </c>
      <c r="K1431" s="231">
        <f t="shared" si="386"/>
        <v>8929.6</v>
      </c>
      <c r="L1431" s="187">
        <v>0</v>
      </c>
      <c r="M1431" s="187">
        <v>0</v>
      </c>
      <c r="N1431" s="187">
        <v>0</v>
      </c>
      <c r="O1431" s="39">
        <f>'[1]Прод. прилож (2)'!$D$1007</f>
        <v>8929.6</v>
      </c>
      <c r="P1431" s="187">
        <f t="shared" si="387"/>
        <v>24.030139935414425</v>
      </c>
      <c r="Q1431" s="41">
        <v>9673</v>
      </c>
      <c r="R1431" s="57" t="s">
        <v>34</v>
      </c>
      <c r="S1431" s="15"/>
      <c r="T1431" s="15"/>
      <c r="U1431" s="15"/>
    </row>
    <row r="1432" spans="1:21" s="113" customFormat="1" ht="30" customHeight="1" x14ac:dyDescent="0.25">
      <c r="A1432" s="228">
        <v>1129</v>
      </c>
      <c r="B1432" s="78" t="s">
        <v>778</v>
      </c>
      <c r="C1432" s="184">
        <v>1972</v>
      </c>
      <c r="D1432" s="229" t="s">
        <v>141</v>
      </c>
      <c r="E1432" s="184" t="s">
        <v>16</v>
      </c>
      <c r="F1432" s="26">
        <v>2</v>
      </c>
      <c r="G1432" s="26">
        <v>2</v>
      </c>
      <c r="H1432" s="39">
        <v>532.29999999999995</v>
      </c>
      <c r="I1432" s="116">
        <v>0</v>
      </c>
      <c r="J1432" s="39">
        <v>532.29999999999995</v>
      </c>
      <c r="K1432" s="231">
        <f t="shared" si="386"/>
        <v>10916.69</v>
      </c>
      <c r="L1432" s="187">
        <v>0</v>
      </c>
      <c r="M1432" s="187">
        <v>0</v>
      </c>
      <c r="N1432" s="187">
        <v>0</v>
      </c>
      <c r="O1432" s="39">
        <f>'[1]Прод. прилож (2)'!$D$1008</f>
        <v>10916.69</v>
      </c>
      <c r="P1432" s="187">
        <f t="shared" si="387"/>
        <v>20.508529024985911</v>
      </c>
      <c r="Q1432" s="41">
        <v>9673</v>
      </c>
      <c r="R1432" s="57" t="s">
        <v>34</v>
      </c>
      <c r="S1432" s="46"/>
      <c r="T1432" s="15"/>
      <c r="U1432" s="15"/>
    </row>
    <row r="1433" spans="1:21" s="113" customFormat="1" ht="30" customHeight="1" x14ac:dyDescent="0.25">
      <c r="A1433" s="228">
        <v>1130</v>
      </c>
      <c r="B1433" s="78" t="s">
        <v>779</v>
      </c>
      <c r="C1433" s="184">
        <v>1975</v>
      </c>
      <c r="D1433" s="229" t="s">
        <v>141</v>
      </c>
      <c r="E1433" s="184" t="s">
        <v>16</v>
      </c>
      <c r="F1433" s="26">
        <v>2</v>
      </c>
      <c r="G1433" s="26">
        <v>2</v>
      </c>
      <c r="H1433" s="39">
        <v>940.7</v>
      </c>
      <c r="I1433" s="116">
        <v>0</v>
      </c>
      <c r="J1433" s="39">
        <v>940.7</v>
      </c>
      <c r="K1433" s="231">
        <f t="shared" si="386"/>
        <v>18236.98</v>
      </c>
      <c r="L1433" s="187">
        <v>0</v>
      </c>
      <c r="M1433" s="187">
        <v>0</v>
      </c>
      <c r="N1433" s="187">
        <v>0</v>
      </c>
      <c r="O1433" s="39">
        <f>'[1]Прод. прилож (2)'!$D$1009</f>
        <v>18236.98</v>
      </c>
      <c r="P1433" s="187">
        <f t="shared" si="387"/>
        <v>19.386605719145315</v>
      </c>
      <c r="Q1433" s="41">
        <v>9673</v>
      </c>
      <c r="R1433" s="57" t="s">
        <v>34</v>
      </c>
      <c r="S1433" s="46"/>
      <c r="T1433" s="15"/>
      <c r="U1433" s="15"/>
    </row>
    <row r="1434" spans="1:21" s="113" customFormat="1" ht="30" customHeight="1" x14ac:dyDescent="0.25">
      <c r="A1434" s="228">
        <v>1131</v>
      </c>
      <c r="B1434" s="78" t="s">
        <v>780</v>
      </c>
      <c r="C1434" s="184">
        <v>1984</v>
      </c>
      <c r="D1434" s="229" t="s">
        <v>141</v>
      </c>
      <c r="E1434" s="184" t="s">
        <v>16</v>
      </c>
      <c r="F1434" s="26">
        <v>2</v>
      </c>
      <c r="G1434" s="26">
        <v>2</v>
      </c>
      <c r="H1434" s="39">
        <v>1032</v>
      </c>
      <c r="I1434" s="116">
        <v>0</v>
      </c>
      <c r="J1434" s="116">
        <v>853.9</v>
      </c>
      <c r="K1434" s="231">
        <f t="shared" si="386"/>
        <v>17947.55</v>
      </c>
      <c r="L1434" s="187">
        <v>0</v>
      </c>
      <c r="M1434" s="187">
        <v>0</v>
      </c>
      <c r="N1434" s="187">
        <v>0</v>
      </c>
      <c r="O1434" s="39">
        <f>'[1]Прод. прилож (2)'!$D$1010</f>
        <v>17947.55</v>
      </c>
      <c r="P1434" s="187">
        <f t="shared" si="387"/>
        <v>17.391036821705427</v>
      </c>
      <c r="Q1434" s="41">
        <v>9673</v>
      </c>
      <c r="R1434" s="57" t="s">
        <v>34</v>
      </c>
      <c r="S1434" s="46"/>
      <c r="T1434" s="15"/>
      <c r="U1434" s="15"/>
    </row>
    <row r="1435" spans="1:21" s="113" customFormat="1" ht="30" customHeight="1" x14ac:dyDescent="0.25">
      <c r="A1435" s="228">
        <v>1132</v>
      </c>
      <c r="B1435" s="78" t="s">
        <v>762</v>
      </c>
      <c r="C1435" s="184">
        <v>1963</v>
      </c>
      <c r="D1435" s="229" t="s">
        <v>141</v>
      </c>
      <c r="E1435" s="184" t="s">
        <v>16</v>
      </c>
      <c r="F1435" s="26">
        <v>2</v>
      </c>
      <c r="G1435" s="26">
        <v>2</v>
      </c>
      <c r="H1435" s="39">
        <v>389.3</v>
      </c>
      <c r="I1435" s="116">
        <v>0</v>
      </c>
      <c r="J1435" s="116">
        <v>375</v>
      </c>
      <c r="K1435" s="231">
        <f t="shared" si="386"/>
        <v>5326627.53</v>
      </c>
      <c r="L1435" s="187">
        <v>0</v>
      </c>
      <c r="M1435" s="187">
        <v>0</v>
      </c>
      <c r="N1435" s="187">
        <v>0</v>
      </c>
      <c r="O1435" s="39">
        <f>'[1]Прод. прилож (2)'!$D$379</f>
        <v>5326627.53</v>
      </c>
      <c r="P1435" s="187">
        <f t="shared" si="387"/>
        <v>13682.577780631904</v>
      </c>
      <c r="Q1435" s="41">
        <v>9673</v>
      </c>
      <c r="R1435" s="57" t="s">
        <v>33</v>
      </c>
      <c r="S1435" s="137"/>
      <c r="T1435" s="15"/>
      <c r="U1435" s="15"/>
    </row>
    <row r="1436" spans="1:21" s="113" customFormat="1" ht="30" customHeight="1" x14ac:dyDescent="0.25">
      <c r="A1436" s="228">
        <v>1133</v>
      </c>
      <c r="B1436" s="78" t="s">
        <v>763</v>
      </c>
      <c r="C1436" s="184">
        <v>1962</v>
      </c>
      <c r="D1436" s="229" t="s">
        <v>141</v>
      </c>
      <c r="E1436" s="184" t="s">
        <v>16</v>
      </c>
      <c r="F1436" s="26">
        <v>2</v>
      </c>
      <c r="G1436" s="26">
        <v>2</v>
      </c>
      <c r="H1436" s="39">
        <v>432</v>
      </c>
      <c r="I1436" s="116">
        <v>0</v>
      </c>
      <c r="J1436" s="39">
        <v>432</v>
      </c>
      <c r="K1436" s="231">
        <f t="shared" si="386"/>
        <v>4842208.0199999996</v>
      </c>
      <c r="L1436" s="187">
        <v>0</v>
      </c>
      <c r="M1436" s="187">
        <v>0</v>
      </c>
      <c r="N1436" s="187">
        <v>0</v>
      </c>
      <c r="O1436" s="39">
        <f>'[1]Прод. прилож (2)'!$D$380</f>
        <v>4842208.0199999996</v>
      </c>
      <c r="P1436" s="187">
        <f t="shared" si="387"/>
        <v>11208.81486111111</v>
      </c>
      <c r="Q1436" s="41">
        <v>9673</v>
      </c>
      <c r="R1436" s="57" t="s">
        <v>33</v>
      </c>
      <c r="S1436" s="137"/>
      <c r="T1436" s="16"/>
      <c r="U1436" s="15"/>
    </row>
    <row r="1437" spans="1:21" s="113" customFormat="1" ht="30" customHeight="1" x14ac:dyDescent="0.25">
      <c r="A1437" s="228">
        <v>1134</v>
      </c>
      <c r="B1437" s="78" t="s">
        <v>764</v>
      </c>
      <c r="C1437" s="184">
        <v>1959</v>
      </c>
      <c r="D1437" s="229" t="s">
        <v>141</v>
      </c>
      <c r="E1437" s="184" t="s">
        <v>16</v>
      </c>
      <c r="F1437" s="26">
        <v>2</v>
      </c>
      <c r="G1437" s="26">
        <v>2</v>
      </c>
      <c r="H1437" s="39">
        <v>366.2</v>
      </c>
      <c r="I1437" s="116">
        <v>0</v>
      </c>
      <c r="J1437" s="39">
        <v>366.2</v>
      </c>
      <c r="K1437" s="231">
        <f t="shared" si="386"/>
        <v>2816861.4899999998</v>
      </c>
      <c r="L1437" s="187">
        <v>0</v>
      </c>
      <c r="M1437" s="187">
        <v>0</v>
      </c>
      <c r="N1437" s="187">
        <v>0</v>
      </c>
      <c r="O1437" s="39">
        <f>'[1]Прод. прилож (2)'!$D$381</f>
        <v>2816861.4899999998</v>
      </c>
      <c r="P1437" s="187">
        <f t="shared" si="387"/>
        <v>7692.1395139268152</v>
      </c>
      <c r="Q1437" s="41">
        <v>9673</v>
      </c>
      <c r="R1437" s="57" t="s">
        <v>33</v>
      </c>
      <c r="S1437" s="137"/>
      <c r="T1437" s="15"/>
      <c r="U1437" s="15"/>
    </row>
    <row r="1438" spans="1:21" s="190" customFormat="1" ht="30" customHeight="1" x14ac:dyDescent="0.25">
      <c r="A1438" s="228">
        <v>1135</v>
      </c>
      <c r="B1438" s="78" t="s">
        <v>765</v>
      </c>
      <c r="C1438" s="184">
        <v>1965</v>
      </c>
      <c r="D1438" s="229" t="s">
        <v>141</v>
      </c>
      <c r="E1438" s="184" t="s">
        <v>16</v>
      </c>
      <c r="F1438" s="26">
        <v>2</v>
      </c>
      <c r="G1438" s="26">
        <v>2</v>
      </c>
      <c r="H1438" s="39">
        <v>380.9</v>
      </c>
      <c r="I1438" s="116">
        <v>0</v>
      </c>
      <c r="J1438" s="39">
        <v>380.9</v>
      </c>
      <c r="K1438" s="231">
        <f t="shared" si="386"/>
        <v>5132283.26</v>
      </c>
      <c r="L1438" s="187">
        <v>0</v>
      </c>
      <c r="M1438" s="187">
        <v>0</v>
      </c>
      <c r="N1438" s="187">
        <v>0</v>
      </c>
      <c r="O1438" s="39">
        <f>'[1]Прод. прилож (2)'!$D$382</f>
        <v>5132283.26</v>
      </c>
      <c r="P1438" s="187">
        <f t="shared" si="387"/>
        <v>13474.096245733788</v>
      </c>
      <c r="Q1438" s="41">
        <v>9673</v>
      </c>
      <c r="R1438" s="57" t="s">
        <v>33</v>
      </c>
      <c r="S1438" s="188"/>
      <c r="T1438" s="189"/>
      <c r="U1438" s="189"/>
    </row>
    <row r="1439" spans="1:21" ht="30" customHeight="1" x14ac:dyDescent="0.25">
      <c r="A1439" s="228">
        <v>1136</v>
      </c>
      <c r="B1439" s="222" t="s">
        <v>766</v>
      </c>
      <c r="C1439" s="203">
        <v>1967</v>
      </c>
      <c r="D1439" s="201" t="s">
        <v>141</v>
      </c>
      <c r="E1439" s="203" t="s">
        <v>16</v>
      </c>
      <c r="F1439" s="216">
        <v>2</v>
      </c>
      <c r="G1439" s="216">
        <v>2</v>
      </c>
      <c r="H1439" s="218">
        <v>527.4</v>
      </c>
      <c r="I1439" s="214">
        <v>0</v>
      </c>
      <c r="J1439" s="218">
        <v>527.4</v>
      </c>
      <c r="K1439" s="225">
        <f t="shared" si="386"/>
        <v>6319714.3799999999</v>
      </c>
      <c r="L1439" s="236">
        <v>0</v>
      </c>
      <c r="M1439" s="236">
        <v>0</v>
      </c>
      <c r="N1439" s="236">
        <v>0</v>
      </c>
      <c r="O1439" s="218">
        <f>'[1]Прод. прилож (2)'!$D$383</f>
        <v>6319714.3799999999</v>
      </c>
      <c r="P1439" s="236">
        <f t="shared" si="387"/>
        <v>11982.772810011376</v>
      </c>
      <c r="Q1439" s="238">
        <v>9673</v>
      </c>
      <c r="R1439" s="244" t="s">
        <v>33</v>
      </c>
      <c r="U1439" s="17"/>
    </row>
    <row r="1440" spans="1:21" s="113" customFormat="1" ht="30" customHeight="1" x14ac:dyDescent="0.25">
      <c r="A1440" s="228">
        <v>1137</v>
      </c>
      <c r="B1440" s="78" t="s">
        <v>767</v>
      </c>
      <c r="C1440" s="184">
        <v>1966</v>
      </c>
      <c r="D1440" s="229" t="s">
        <v>141</v>
      </c>
      <c r="E1440" s="184" t="s">
        <v>16</v>
      </c>
      <c r="F1440" s="26">
        <v>2</v>
      </c>
      <c r="G1440" s="26">
        <v>2</v>
      </c>
      <c r="H1440" s="39">
        <v>524</v>
      </c>
      <c r="I1440" s="116">
        <v>0</v>
      </c>
      <c r="J1440" s="39">
        <v>524</v>
      </c>
      <c r="K1440" s="231">
        <f t="shared" si="386"/>
        <v>6399036.7800000003</v>
      </c>
      <c r="L1440" s="187">
        <v>0</v>
      </c>
      <c r="M1440" s="187">
        <v>0</v>
      </c>
      <c r="N1440" s="187">
        <v>0</v>
      </c>
      <c r="O1440" s="39">
        <f>'[1]Прод. прилож (2)'!$D$384</f>
        <v>6399036.7800000003</v>
      </c>
      <c r="P1440" s="187">
        <f t="shared" si="387"/>
        <v>12211.902251908397</v>
      </c>
      <c r="Q1440" s="41">
        <v>9673</v>
      </c>
      <c r="R1440" s="57" t="s">
        <v>33</v>
      </c>
      <c r="S1440" s="137"/>
      <c r="T1440" s="15"/>
      <c r="U1440" s="15"/>
    </row>
    <row r="1441" spans="1:21" s="113" customFormat="1" ht="30" customHeight="1" x14ac:dyDescent="0.25">
      <c r="A1441" s="228">
        <v>1138</v>
      </c>
      <c r="B1441" s="78" t="s">
        <v>761</v>
      </c>
      <c r="C1441" s="184">
        <v>1966</v>
      </c>
      <c r="D1441" s="229" t="s">
        <v>141</v>
      </c>
      <c r="E1441" s="184" t="s">
        <v>16</v>
      </c>
      <c r="F1441" s="26">
        <v>2</v>
      </c>
      <c r="G1441" s="26">
        <v>2</v>
      </c>
      <c r="H1441" s="39">
        <v>375.3</v>
      </c>
      <c r="I1441" s="116">
        <v>0</v>
      </c>
      <c r="J1441" s="116">
        <v>250.2</v>
      </c>
      <c r="K1441" s="231">
        <f t="shared" si="386"/>
        <v>2976000</v>
      </c>
      <c r="L1441" s="187">
        <v>0</v>
      </c>
      <c r="M1441" s="187">
        <v>0</v>
      </c>
      <c r="N1441" s="187">
        <v>0</v>
      </c>
      <c r="O1441" s="39">
        <f>'[1]Прод. прилож (2)'!$D$385</f>
        <v>2976000</v>
      </c>
      <c r="P1441" s="187">
        <f t="shared" si="387"/>
        <v>7929.656274980016</v>
      </c>
      <c r="Q1441" s="41">
        <v>9673</v>
      </c>
      <c r="R1441" s="57" t="s">
        <v>33</v>
      </c>
      <c r="S1441" s="137"/>
      <c r="T1441" s="16"/>
      <c r="U1441" s="15"/>
    </row>
    <row r="1442" spans="1:21" s="113" customFormat="1" ht="30" customHeight="1" x14ac:dyDescent="0.25">
      <c r="A1442" s="228">
        <v>1139</v>
      </c>
      <c r="B1442" s="221" t="s">
        <v>1470</v>
      </c>
      <c r="C1442" s="202">
        <v>2016</v>
      </c>
      <c r="D1442" s="200" t="s">
        <v>141</v>
      </c>
      <c r="E1442" s="202" t="s">
        <v>18</v>
      </c>
      <c r="F1442" s="215">
        <v>10</v>
      </c>
      <c r="G1442" s="215">
        <v>3</v>
      </c>
      <c r="H1442" s="217">
        <v>6203.6</v>
      </c>
      <c r="I1442" s="213">
        <v>0</v>
      </c>
      <c r="J1442" s="217">
        <v>6200.1</v>
      </c>
      <c r="K1442" s="231">
        <f t="shared" ref="K1442" si="388">SUM(L1442:O1442)</f>
        <v>3773656.33</v>
      </c>
      <c r="L1442" s="187">
        <v>0</v>
      </c>
      <c r="M1442" s="187">
        <v>0</v>
      </c>
      <c r="N1442" s="187">
        <v>0</v>
      </c>
      <c r="O1442" s="39">
        <f>'[2]Прод. прилож (2)'!$D$1646</f>
        <v>3773656.33</v>
      </c>
      <c r="P1442" s="187">
        <f t="shared" si="387"/>
        <v>608.30103971887286</v>
      </c>
      <c r="Q1442" s="41">
        <v>9673</v>
      </c>
      <c r="R1442" s="57" t="s">
        <v>35</v>
      </c>
      <c r="S1442" s="137"/>
      <c r="T1442" s="16"/>
      <c r="U1442" s="15"/>
    </row>
    <row r="1443" spans="1:21" s="113" customFormat="1" ht="30" customHeight="1" x14ac:dyDescent="0.25">
      <c r="A1443" s="315">
        <v>1140</v>
      </c>
      <c r="B1443" s="327" t="s">
        <v>878</v>
      </c>
      <c r="C1443" s="313">
        <v>1970</v>
      </c>
      <c r="D1443" s="313" t="s">
        <v>141</v>
      </c>
      <c r="E1443" s="313" t="s">
        <v>16</v>
      </c>
      <c r="F1443" s="343">
        <v>2</v>
      </c>
      <c r="G1443" s="343">
        <v>2</v>
      </c>
      <c r="H1443" s="379">
        <v>575.9</v>
      </c>
      <c r="I1443" s="384">
        <v>0</v>
      </c>
      <c r="J1443" s="384">
        <v>517.9</v>
      </c>
      <c r="K1443" s="38">
        <f t="shared" si="386"/>
        <v>3845374.87</v>
      </c>
      <c r="L1443" s="38">
        <v>0</v>
      </c>
      <c r="M1443" s="38">
        <v>0</v>
      </c>
      <c r="N1443" s="38">
        <v>0</v>
      </c>
      <c r="O1443" s="38">
        <f>'[1]Прод. прилож (2)'!$D$1033</f>
        <v>3845374.87</v>
      </c>
      <c r="P1443" s="187">
        <f>K1443/H1443</f>
        <v>6677.1572668866129</v>
      </c>
      <c r="Q1443" s="41">
        <v>9673</v>
      </c>
      <c r="R1443" s="57" t="s">
        <v>34</v>
      </c>
      <c r="S1443" s="65"/>
    </row>
    <row r="1444" spans="1:21" s="113" customFormat="1" ht="30" customHeight="1" x14ac:dyDescent="0.25">
      <c r="A1444" s="326"/>
      <c r="B1444" s="328"/>
      <c r="C1444" s="314"/>
      <c r="D1444" s="314"/>
      <c r="E1444" s="314"/>
      <c r="F1444" s="344"/>
      <c r="G1444" s="344"/>
      <c r="H1444" s="380"/>
      <c r="I1444" s="380"/>
      <c r="J1444" s="380"/>
      <c r="K1444" s="38">
        <f t="shared" si="386"/>
        <v>11893.21</v>
      </c>
      <c r="L1444" s="38">
        <v>0</v>
      </c>
      <c r="M1444" s="38">
        <v>0</v>
      </c>
      <c r="N1444" s="38">
        <v>0</v>
      </c>
      <c r="O1444" s="38">
        <f>'[2]Прод. прилож (2)'!$D$1647</f>
        <v>11893.21</v>
      </c>
      <c r="P1444" s="187">
        <f>K1444/H1443</f>
        <v>20.651519361000172</v>
      </c>
      <c r="Q1444" s="41">
        <v>9673</v>
      </c>
      <c r="R1444" s="57" t="s">
        <v>35</v>
      </c>
      <c r="S1444" s="65"/>
    </row>
    <row r="1445" spans="1:21" s="114" customFormat="1" ht="30" customHeight="1" x14ac:dyDescent="0.25">
      <c r="A1445" s="329">
        <v>1141</v>
      </c>
      <c r="B1445" s="327" t="s">
        <v>742</v>
      </c>
      <c r="C1445" s="313">
        <v>1965</v>
      </c>
      <c r="D1445" s="315" t="s">
        <v>141</v>
      </c>
      <c r="E1445" s="313" t="s">
        <v>16</v>
      </c>
      <c r="F1445" s="317">
        <v>2</v>
      </c>
      <c r="G1445" s="317">
        <v>2</v>
      </c>
      <c r="H1445" s="319">
        <v>247.9</v>
      </c>
      <c r="I1445" s="311">
        <v>0</v>
      </c>
      <c r="J1445" s="311">
        <v>247.9</v>
      </c>
      <c r="K1445" s="224">
        <f t="shared" si="386"/>
        <v>8864.81</v>
      </c>
      <c r="L1445" s="235">
        <v>0</v>
      </c>
      <c r="M1445" s="235">
        <v>0</v>
      </c>
      <c r="N1445" s="235">
        <v>0</v>
      </c>
      <c r="O1445" s="217">
        <f>'[1]Прод. прилож (2)'!$D$1020</f>
        <v>8864.81</v>
      </c>
      <c r="P1445" s="235">
        <f t="shared" si="387"/>
        <v>35.759620814844695</v>
      </c>
      <c r="Q1445" s="237">
        <v>9673</v>
      </c>
      <c r="R1445" s="259" t="s">
        <v>34</v>
      </c>
      <c r="S1445" s="164"/>
      <c r="T1445" s="115"/>
      <c r="U1445" s="115"/>
    </row>
    <row r="1446" spans="1:21" s="113" customFormat="1" ht="30" customHeight="1" x14ac:dyDescent="0.25">
      <c r="A1446" s="330"/>
      <c r="B1446" s="328"/>
      <c r="C1446" s="314"/>
      <c r="D1446" s="316"/>
      <c r="E1446" s="314"/>
      <c r="F1446" s="318"/>
      <c r="G1446" s="318"/>
      <c r="H1446" s="320"/>
      <c r="I1446" s="312"/>
      <c r="J1446" s="312"/>
      <c r="K1446" s="231">
        <f t="shared" si="386"/>
        <v>2939885</v>
      </c>
      <c r="L1446" s="187">
        <v>0</v>
      </c>
      <c r="M1446" s="187">
        <v>0</v>
      </c>
      <c r="N1446" s="187">
        <v>0</v>
      </c>
      <c r="O1446" s="39">
        <f>'[2]Прод. прилож (2)'!$D$1650</f>
        <v>2939885</v>
      </c>
      <c r="P1446" s="187">
        <f>K1446/H1445</f>
        <v>11859.156918112141</v>
      </c>
      <c r="Q1446" s="41">
        <v>9673</v>
      </c>
      <c r="R1446" s="57" t="s">
        <v>35</v>
      </c>
      <c r="S1446" s="15"/>
      <c r="T1446" s="15"/>
      <c r="U1446" s="15"/>
    </row>
    <row r="1447" spans="1:21" s="113" customFormat="1" ht="30" customHeight="1" x14ac:dyDescent="0.25">
      <c r="A1447" s="329">
        <v>1142</v>
      </c>
      <c r="B1447" s="327" t="s">
        <v>743</v>
      </c>
      <c r="C1447" s="313">
        <v>1964</v>
      </c>
      <c r="D1447" s="315" t="s">
        <v>141</v>
      </c>
      <c r="E1447" s="313" t="s">
        <v>16</v>
      </c>
      <c r="F1447" s="317">
        <v>2</v>
      </c>
      <c r="G1447" s="317">
        <v>2</v>
      </c>
      <c r="H1447" s="319">
        <v>401.7</v>
      </c>
      <c r="I1447" s="311">
        <v>0</v>
      </c>
      <c r="J1447" s="311">
        <v>401.2</v>
      </c>
      <c r="K1447" s="231">
        <f t="shared" si="386"/>
        <v>12166.13</v>
      </c>
      <c r="L1447" s="187">
        <v>0</v>
      </c>
      <c r="M1447" s="187">
        <v>0</v>
      </c>
      <c r="N1447" s="187">
        <v>0</v>
      </c>
      <c r="O1447" s="39">
        <f>'[1]Прод. прилож (2)'!$D$1021</f>
        <v>12166.13</v>
      </c>
      <c r="P1447" s="187">
        <f t="shared" ref="P1447" si="389">K1447/H1447</f>
        <v>30.286606920587502</v>
      </c>
      <c r="Q1447" s="41">
        <v>9673</v>
      </c>
      <c r="R1447" s="57" t="s">
        <v>34</v>
      </c>
      <c r="S1447" s="46"/>
      <c r="T1447" s="15"/>
      <c r="U1447" s="15"/>
    </row>
    <row r="1448" spans="1:21" s="113" customFormat="1" ht="30" customHeight="1" x14ac:dyDescent="0.25">
      <c r="A1448" s="330"/>
      <c r="B1448" s="328"/>
      <c r="C1448" s="314"/>
      <c r="D1448" s="316"/>
      <c r="E1448" s="314"/>
      <c r="F1448" s="318"/>
      <c r="G1448" s="318"/>
      <c r="H1448" s="320"/>
      <c r="I1448" s="312"/>
      <c r="J1448" s="312"/>
      <c r="K1448" s="231">
        <f t="shared" si="386"/>
        <v>4122147.5</v>
      </c>
      <c r="L1448" s="187">
        <v>0</v>
      </c>
      <c r="M1448" s="187">
        <v>0</v>
      </c>
      <c r="N1448" s="187">
        <v>0</v>
      </c>
      <c r="O1448" s="39">
        <f>'[2]Прод. прилож (2)'!$D$1651</f>
        <v>4122147.5</v>
      </c>
      <c r="P1448" s="187">
        <f>K1448/H1447</f>
        <v>10261.756285785412</v>
      </c>
      <c r="Q1448" s="41">
        <v>9673</v>
      </c>
      <c r="R1448" s="57" t="s">
        <v>35</v>
      </c>
      <c r="S1448" s="46"/>
      <c r="T1448" s="15"/>
      <c r="U1448" s="15"/>
    </row>
    <row r="1449" spans="1:21" s="113" customFormat="1" ht="30" customHeight="1" x14ac:dyDescent="0.25">
      <c r="A1449" s="228">
        <v>1143</v>
      </c>
      <c r="B1449" s="78" t="s">
        <v>744</v>
      </c>
      <c r="C1449" s="184">
        <v>1965</v>
      </c>
      <c r="D1449" s="229" t="s">
        <v>141</v>
      </c>
      <c r="E1449" s="184" t="s">
        <v>16</v>
      </c>
      <c r="F1449" s="184">
        <v>2</v>
      </c>
      <c r="G1449" s="184">
        <v>2</v>
      </c>
      <c r="H1449" s="39">
        <v>375.8</v>
      </c>
      <c r="I1449" s="39">
        <v>0</v>
      </c>
      <c r="J1449" s="39">
        <v>244.2</v>
      </c>
      <c r="K1449" s="231">
        <f t="shared" si="386"/>
        <v>2960500</v>
      </c>
      <c r="L1449" s="187">
        <v>0</v>
      </c>
      <c r="M1449" s="187">
        <v>0</v>
      </c>
      <c r="N1449" s="187">
        <v>0</v>
      </c>
      <c r="O1449" s="39">
        <f>'[2]Прод. прилож (2)'!$D$1648</f>
        <v>2960500</v>
      </c>
      <c r="P1449" s="187">
        <f t="shared" ref="P1449:P1450" si="390">K1449/H1449</f>
        <v>7877.8605641298564</v>
      </c>
      <c r="Q1449" s="41">
        <v>9673</v>
      </c>
      <c r="R1449" s="57" t="s">
        <v>35</v>
      </c>
      <c r="S1449" s="46"/>
      <c r="T1449" s="15"/>
      <c r="U1449" s="15"/>
    </row>
    <row r="1450" spans="1:21" s="113" customFormat="1" ht="30" customHeight="1" x14ac:dyDescent="0.25">
      <c r="A1450" s="228">
        <v>1144</v>
      </c>
      <c r="B1450" s="78" t="s">
        <v>745</v>
      </c>
      <c r="C1450" s="184">
        <v>1965</v>
      </c>
      <c r="D1450" s="229" t="s">
        <v>141</v>
      </c>
      <c r="E1450" s="184" t="s">
        <v>16</v>
      </c>
      <c r="F1450" s="184">
        <v>2</v>
      </c>
      <c r="G1450" s="184">
        <v>2</v>
      </c>
      <c r="H1450" s="39">
        <v>260.39999999999998</v>
      </c>
      <c r="I1450" s="39">
        <v>0</v>
      </c>
      <c r="J1450" s="39">
        <v>260.39999999999998</v>
      </c>
      <c r="K1450" s="231">
        <f t="shared" si="386"/>
        <v>5323.66</v>
      </c>
      <c r="L1450" s="187">
        <v>0</v>
      </c>
      <c r="M1450" s="187">
        <v>0</v>
      </c>
      <c r="N1450" s="187">
        <v>0</v>
      </c>
      <c r="O1450" s="39">
        <f>'[2]Прод. прилож (2)'!$D$1649</f>
        <v>5323.66</v>
      </c>
      <c r="P1450" s="187">
        <f t="shared" si="390"/>
        <v>20.444162826420893</v>
      </c>
      <c r="Q1450" s="41">
        <v>9673</v>
      </c>
      <c r="R1450" s="57" t="s">
        <v>35</v>
      </c>
      <c r="S1450" s="46"/>
      <c r="T1450" s="15"/>
      <c r="U1450" s="15"/>
    </row>
    <row r="1451" spans="1:21" s="113" customFormat="1" ht="30" customHeight="1" x14ac:dyDescent="0.25">
      <c r="A1451" s="329">
        <v>1145</v>
      </c>
      <c r="B1451" s="327" t="s">
        <v>746</v>
      </c>
      <c r="C1451" s="313">
        <v>1962</v>
      </c>
      <c r="D1451" s="315" t="s">
        <v>141</v>
      </c>
      <c r="E1451" s="313" t="s">
        <v>16</v>
      </c>
      <c r="F1451" s="317">
        <v>2</v>
      </c>
      <c r="G1451" s="317">
        <v>2</v>
      </c>
      <c r="H1451" s="319">
        <v>392</v>
      </c>
      <c r="I1451" s="311">
        <v>0</v>
      </c>
      <c r="J1451" s="311">
        <v>380</v>
      </c>
      <c r="K1451" s="231">
        <f t="shared" si="386"/>
        <v>22433.98</v>
      </c>
      <c r="L1451" s="187">
        <v>0</v>
      </c>
      <c r="M1451" s="187">
        <v>0</v>
      </c>
      <c r="N1451" s="187">
        <v>0</v>
      </c>
      <c r="O1451" s="39">
        <f>'[1]Прод. прилож (2)'!$D$1024</f>
        <v>22433.98</v>
      </c>
      <c r="P1451" s="187">
        <f>K1451/H1451</f>
        <v>57.229540816326526</v>
      </c>
      <c r="Q1451" s="41">
        <v>9673</v>
      </c>
      <c r="R1451" s="57" t="s">
        <v>34</v>
      </c>
      <c r="S1451" s="15"/>
      <c r="T1451" s="15"/>
      <c r="U1451" s="15"/>
    </row>
    <row r="1452" spans="1:21" s="113" customFormat="1" ht="30" customHeight="1" x14ac:dyDescent="0.25">
      <c r="A1452" s="330"/>
      <c r="B1452" s="328"/>
      <c r="C1452" s="314"/>
      <c r="D1452" s="316"/>
      <c r="E1452" s="314"/>
      <c r="F1452" s="318"/>
      <c r="G1452" s="318"/>
      <c r="H1452" s="320"/>
      <c r="I1452" s="312"/>
      <c r="J1452" s="312"/>
      <c r="K1452" s="231">
        <f t="shared" si="386"/>
        <v>4733750.4000000004</v>
      </c>
      <c r="L1452" s="187">
        <v>0</v>
      </c>
      <c r="M1452" s="187">
        <v>0</v>
      </c>
      <c r="N1452" s="187">
        <v>0</v>
      </c>
      <c r="O1452" s="39">
        <f>'[2]Прод. прилож (2)'!$D$1652</f>
        <v>4733750.4000000004</v>
      </c>
      <c r="P1452" s="187">
        <f>K1452/H1451</f>
        <v>12075.893877551021</v>
      </c>
      <c r="Q1452" s="41">
        <v>9673</v>
      </c>
      <c r="R1452" s="57" t="s">
        <v>35</v>
      </c>
      <c r="S1452" s="46"/>
      <c r="T1452" s="15"/>
      <c r="U1452" s="15"/>
    </row>
    <row r="1453" spans="1:21" s="84" customFormat="1" ht="30" customHeight="1" x14ac:dyDescent="0.25">
      <c r="A1453" s="228">
        <v>1146</v>
      </c>
      <c r="B1453" s="78" t="s">
        <v>1107</v>
      </c>
      <c r="C1453" s="229">
        <v>1989</v>
      </c>
      <c r="D1453" s="229" t="s">
        <v>141</v>
      </c>
      <c r="E1453" s="229" t="s">
        <v>16</v>
      </c>
      <c r="F1453" s="52">
        <v>2</v>
      </c>
      <c r="G1453" s="52">
        <v>2</v>
      </c>
      <c r="H1453" s="187">
        <v>572.79999999999995</v>
      </c>
      <c r="I1453" s="187">
        <v>48</v>
      </c>
      <c r="J1453" s="187">
        <v>524.79999999999995</v>
      </c>
      <c r="K1453" s="187">
        <f t="shared" si="386"/>
        <v>32649.3</v>
      </c>
      <c r="L1453" s="187">
        <v>0</v>
      </c>
      <c r="M1453" s="187">
        <v>0</v>
      </c>
      <c r="N1453" s="187">
        <v>0</v>
      </c>
      <c r="O1453" s="187">
        <f>'[2]Прод. прилож (2)'!$D$1653</f>
        <v>32649.3</v>
      </c>
      <c r="P1453" s="41">
        <f t="shared" si="387"/>
        <v>56.999476256983243</v>
      </c>
      <c r="Q1453" s="187">
        <v>9673</v>
      </c>
      <c r="R1453" s="277" t="s">
        <v>35</v>
      </c>
      <c r="S1453" s="85"/>
      <c r="T1453" s="83"/>
      <c r="U1453" s="83"/>
    </row>
    <row r="1454" spans="1:21" ht="30" customHeight="1" x14ac:dyDescent="0.25">
      <c r="A1454" s="228">
        <v>1147</v>
      </c>
      <c r="B1454" s="78" t="s">
        <v>741</v>
      </c>
      <c r="C1454" s="184">
        <v>1964</v>
      </c>
      <c r="D1454" s="229" t="s">
        <v>141</v>
      </c>
      <c r="E1454" s="184" t="s">
        <v>16</v>
      </c>
      <c r="F1454" s="26">
        <v>2</v>
      </c>
      <c r="G1454" s="26">
        <v>2</v>
      </c>
      <c r="H1454" s="39">
        <v>385.2</v>
      </c>
      <c r="I1454" s="116">
        <v>0</v>
      </c>
      <c r="J1454" s="39">
        <v>450</v>
      </c>
      <c r="K1454" s="231">
        <f>SUM(L1454:O1454)</f>
        <v>4507206.8499999996</v>
      </c>
      <c r="L1454" s="187">
        <v>0</v>
      </c>
      <c r="M1454" s="187">
        <v>0</v>
      </c>
      <c r="N1454" s="187">
        <v>0</v>
      </c>
      <c r="O1454" s="39">
        <f>'[1]Прод. прилож (2)'!$D$371</f>
        <v>4507206.8499999996</v>
      </c>
      <c r="P1454" s="187">
        <f>K1454/H1454</f>
        <v>11700.952362409138</v>
      </c>
      <c r="Q1454" s="41">
        <v>9673</v>
      </c>
      <c r="R1454" s="57" t="s">
        <v>33</v>
      </c>
    </row>
    <row r="1455" spans="1:21" s="113" customFormat="1" ht="30" customHeight="1" x14ac:dyDescent="0.25">
      <c r="A1455" s="228">
        <v>1148</v>
      </c>
      <c r="B1455" s="78" t="s">
        <v>749</v>
      </c>
      <c r="C1455" s="184">
        <v>1965</v>
      </c>
      <c r="D1455" s="229" t="s">
        <v>141</v>
      </c>
      <c r="E1455" s="184" t="s">
        <v>16</v>
      </c>
      <c r="F1455" s="26">
        <v>2</v>
      </c>
      <c r="G1455" s="26">
        <v>2</v>
      </c>
      <c r="H1455" s="39">
        <v>398</v>
      </c>
      <c r="I1455" s="116">
        <v>0</v>
      </c>
      <c r="J1455" s="39">
        <v>398</v>
      </c>
      <c r="K1455" s="231">
        <f t="shared" ref="K1455:K1471" si="391">SUM(L1455:O1455)</f>
        <v>28150.240000000002</v>
      </c>
      <c r="L1455" s="187">
        <v>0</v>
      </c>
      <c r="M1455" s="187">
        <v>0</v>
      </c>
      <c r="N1455" s="187">
        <v>0</v>
      </c>
      <c r="O1455" s="39">
        <f>'[1]Прод. прилож (2)'!$D$1026</f>
        <v>28150.240000000002</v>
      </c>
      <c r="P1455" s="187">
        <f t="shared" ref="P1455:P1457" si="392">K1455/H1455</f>
        <v>70.729246231155784</v>
      </c>
      <c r="Q1455" s="41">
        <v>9673</v>
      </c>
      <c r="R1455" s="57" t="s">
        <v>34</v>
      </c>
      <c r="S1455" s="46"/>
      <c r="T1455" s="15"/>
      <c r="U1455" s="15"/>
    </row>
    <row r="1456" spans="1:21" s="113" customFormat="1" ht="30" customHeight="1" x14ac:dyDescent="0.25">
      <c r="A1456" s="228">
        <v>1149</v>
      </c>
      <c r="B1456" s="78" t="s">
        <v>750</v>
      </c>
      <c r="C1456" s="184">
        <v>1965</v>
      </c>
      <c r="D1456" s="229" t="s">
        <v>141</v>
      </c>
      <c r="E1456" s="184" t="s">
        <v>16</v>
      </c>
      <c r="F1456" s="26">
        <v>2</v>
      </c>
      <c r="G1456" s="26">
        <v>2</v>
      </c>
      <c r="H1456" s="39">
        <v>372</v>
      </c>
      <c r="I1456" s="116">
        <v>0</v>
      </c>
      <c r="J1456" s="39">
        <v>372</v>
      </c>
      <c r="K1456" s="231">
        <f t="shared" si="391"/>
        <v>21543.94</v>
      </c>
      <c r="L1456" s="187">
        <v>0</v>
      </c>
      <c r="M1456" s="187">
        <v>0</v>
      </c>
      <c r="N1456" s="187">
        <v>0</v>
      </c>
      <c r="O1456" s="39">
        <f>'[1]Прод. прилож (2)'!$D$1027</f>
        <v>21543.94</v>
      </c>
      <c r="P1456" s="187">
        <f t="shared" si="392"/>
        <v>57.913817204301068</v>
      </c>
      <c r="Q1456" s="41">
        <v>9673</v>
      </c>
      <c r="R1456" s="57" t="s">
        <v>34</v>
      </c>
      <c r="S1456" s="46"/>
      <c r="T1456" s="15"/>
      <c r="U1456" s="15"/>
    </row>
    <row r="1457" spans="1:207" s="113" customFormat="1" ht="30" customHeight="1" x14ac:dyDescent="0.25">
      <c r="A1457" s="329">
        <v>1150</v>
      </c>
      <c r="B1457" s="327" t="s">
        <v>751</v>
      </c>
      <c r="C1457" s="313">
        <v>1965</v>
      </c>
      <c r="D1457" s="315" t="s">
        <v>141</v>
      </c>
      <c r="E1457" s="313" t="s">
        <v>16</v>
      </c>
      <c r="F1457" s="317">
        <v>2</v>
      </c>
      <c r="G1457" s="317">
        <v>2</v>
      </c>
      <c r="H1457" s="319">
        <v>373.2</v>
      </c>
      <c r="I1457" s="311">
        <v>0</v>
      </c>
      <c r="J1457" s="311">
        <v>373.2</v>
      </c>
      <c r="K1457" s="231">
        <f t="shared" si="391"/>
        <v>243111.13</v>
      </c>
      <c r="L1457" s="187">
        <v>0</v>
      </c>
      <c r="M1457" s="39">
        <f>'[1]Прод. прилож (2)'!$D$1028</f>
        <v>243111.13</v>
      </c>
      <c r="N1457" s="187">
        <v>0</v>
      </c>
      <c r="O1457" s="39">
        <v>0</v>
      </c>
      <c r="P1457" s="187">
        <f t="shared" si="392"/>
        <v>651.42317792068604</v>
      </c>
      <c r="Q1457" s="41">
        <v>9673</v>
      </c>
      <c r="R1457" s="57" t="s">
        <v>34</v>
      </c>
      <c r="S1457" s="46"/>
      <c r="T1457" s="15"/>
      <c r="U1457" s="15"/>
    </row>
    <row r="1458" spans="1:207" s="113" customFormat="1" ht="30" customHeight="1" x14ac:dyDescent="0.25">
      <c r="A1458" s="330"/>
      <c r="B1458" s="328"/>
      <c r="C1458" s="314"/>
      <c r="D1458" s="316"/>
      <c r="E1458" s="314"/>
      <c r="F1458" s="318"/>
      <c r="G1458" s="318"/>
      <c r="H1458" s="320"/>
      <c r="I1458" s="312"/>
      <c r="J1458" s="312"/>
      <c r="K1458" s="231">
        <f t="shared" si="391"/>
        <v>2933375</v>
      </c>
      <c r="L1458" s="187">
        <v>0</v>
      </c>
      <c r="M1458" s="187">
        <v>0</v>
      </c>
      <c r="N1458" s="187">
        <v>0</v>
      </c>
      <c r="O1458" s="39">
        <f>'[2]Прод. прилож (2)'!$D$1654</f>
        <v>2933375</v>
      </c>
      <c r="P1458" s="187">
        <f>K1458/H1457</f>
        <v>7860.0616291532697</v>
      </c>
      <c r="Q1458" s="41">
        <v>9673</v>
      </c>
      <c r="R1458" s="57" t="s">
        <v>35</v>
      </c>
      <c r="S1458" s="46"/>
      <c r="T1458" s="15"/>
      <c r="U1458" s="15"/>
    </row>
    <row r="1459" spans="1:207" s="113" customFormat="1" ht="30" customHeight="1" x14ac:dyDescent="0.25">
      <c r="A1459" s="228">
        <v>1151</v>
      </c>
      <c r="B1459" s="78" t="s">
        <v>752</v>
      </c>
      <c r="C1459" s="184">
        <v>1965</v>
      </c>
      <c r="D1459" s="229" t="s">
        <v>141</v>
      </c>
      <c r="E1459" s="184" t="s">
        <v>16</v>
      </c>
      <c r="F1459" s="26">
        <v>2</v>
      </c>
      <c r="G1459" s="26">
        <v>2</v>
      </c>
      <c r="H1459" s="39">
        <v>383.5</v>
      </c>
      <c r="I1459" s="116">
        <v>0</v>
      </c>
      <c r="J1459" s="39">
        <v>383.5</v>
      </c>
      <c r="K1459" s="231">
        <f t="shared" si="391"/>
        <v>21288.47</v>
      </c>
      <c r="L1459" s="187">
        <v>0</v>
      </c>
      <c r="M1459" s="187">
        <v>0</v>
      </c>
      <c r="N1459" s="187">
        <v>0</v>
      </c>
      <c r="O1459" s="39">
        <f>'[1]Прод. прилож (2)'!$D$1029</f>
        <v>21288.47</v>
      </c>
      <c r="P1459" s="187">
        <f>K1459/H1459</f>
        <v>55.511003911342897</v>
      </c>
      <c r="Q1459" s="41">
        <v>9673</v>
      </c>
      <c r="R1459" s="57" t="s">
        <v>34</v>
      </c>
      <c r="S1459" s="46"/>
      <c r="T1459" s="15"/>
      <c r="U1459" s="15"/>
    </row>
    <row r="1460" spans="1:207" s="84" customFormat="1" ht="30" customHeight="1" x14ac:dyDescent="0.25">
      <c r="A1460" s="329">
        <v>1152</v>
      </c>
      <c r="B1460" s="327" t="s">
        <v>738</v>
      </c>
      <c r="C1460" s="313">
        <v>1960</v>
      </c>
      <c r="D1460" s="315" t="s">
        <v>141</v>
      </c>
      <c r="E1460" s="313" t="s">
        <v>16</v>
      </c>
      <c r="F1460" s="317">
        <v>2</v>
      </c>
      <c r="G1460" s="317">
        <v>2</v>
      </c>
      <c r="H1460" s="319">
        <v>406.2</v>
      </c>
      <c r="I1460" s="311">
        <v>0</v>
      </c>
      <c r="J1460" s="311">
        <v>278.10000000000002</v>
      </c>
      <c r="K1460" s="44">
        <f t="shared" si="391"/>
        <v>22715.35</v>
      </c>
      <c r="L1460" s="279">
        <v>0</v>
      </c>
      <c r="M1460" s="279">
        <v>0</v>
      </c>
      <c r="N1460" s="279">
        <v>0</v>
      </c>
      <c r="O1460" s="39">
        <f>'[1]Прод. прилож (2)'!$D$1014</f>
        <v>22715.35</v>
      </c>
      <c r="P1460" s="279">
        <f>K1460/H1460</f>
        <v>55.921590349581486</v>
      </c>
      <c r="Q1460" s="39">
        <v>9673</v>
      </c>
      <c r="R1460" s="57" t="s">
        <v>34</v>
      </c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  <c r="AL1460" s="15"/>
      <c r="AM1460" s="15"/>
      <c r="AN1460" s="15"/>
      <c r="AO1460" s="15"/>
      <c r="AP1460" s="15"/>
      <c r="AQ1460" s="15"/>
      <c r="AR1460" s="15"/>
      <c r="AS1460" s="15"/>
      <c r="AT1460" s="15"/>
      <c r="AU1460" s="15"/>
      <c r="AV1460" s="15"/>
      <c r="AW1460" s="15"/>
      <c r="AX1460" s="15"/>
      <c r="AY1460" s="15"/>
      <c r="AZ1460" s="15"/>
      <c r="BA1460" s="15"/>
      <c r="BB1460" s="15"/>
      <c r="BC1460" s="15"/>
      <c r="BD1460" s="15"/>
      <c r="BE1460" s="15"/>
      <c r="BF1460" s="15"/>
      <c r="BG1460" s="15"/>
      <c r="BH1460" s="15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5"/>
      <c r="CU1460" s="15"/>
      <c r="CV1460" s="15"/>
      <c r="CW1460" s="15"/>
      <c r="CX1460" s="15"/>
      <c r="CY1460" s="15"/>
      <c r="CZ1460" s="15"/>
      <c r="DA1460" s="15"/>
      <c r="DB1460" s="15"/>
      <c r="DC1460" s="15"/>
      <c r="DD1460" s="15"/>
      <c r="DE1460" s="15"/>
      <c r="DF1460" s="15"/>
      <c r="DG1460" s="15"/>
      <c r="DH1460" s="15"/>
      <c r="DI1460" s="15"/>
      <c r="DJ1460" s="15"/>
      <c r="DK1460" s="15"/>
      <c r="DL1460" s="15"/>
      <c r="DM1460" s="15"/>
      <c r="DN1460" s="15"/>
      <c r="DO1460" s="15"/>
      <c r="DP1460" s="15"/>
      <c r="DQ1460" s="15"/>
      <c r="DR1460" s="15"/>
      <c r="DS1460" s="15"/>
      <c r="DT1460" s="15"/>
      <c r="DU1460" s="15"/>
      <c r="DV1460" s="15"/>
      <c r="DW1460" s="15"/>
      <c r="DX1460" s="15"/>
      <c r="DY1460" s="15"/>
      <c r="DZ1460" s="15"/>
      <c r="EA1460" s="15"/>
      <c r="EB1460" s="15"/>
      <c r="EC1460" s="15"/>
      <c r="ED1460" s="15"/>
      <c r="EE1460" s="15"/>
      <c r="EF1460" s="15"/>
      <c r="EG1460" s="15"/>
      <c r="EH1460" s="15"/>
      <c r="EI1460" s="15"/>
      <c r="EJ1460" s="15"/>
      <c r="EK1460" s="15"/>
      <c r="EL1460" s="15"/>
      <c r="EM1460" s="15"/>
      <c r="EN1460" s="15"/>
      <c r="EO1460" s="15"/>
      <c r="EP1460" s="15"/>
      <c r="EQ1460" s="15"/>
      <c r="ER1460" s="15"/>
      <c r="ES1460" s="15"/>
      <c r="ET1460" s="15"/>
      <c r="EU1460" s="15"/>
      <c r="EV1460" s="15"/>
      <c r="EW1460" s="15"/>
      <c r="EX1460" s="15"/>
      <c r="EY1460" s="15"/>
      <c r="EZ1460" s="15"/>
      <c r="FA1460" s="15"/>
      <c r="FB1460" s="15"/>
      <c r="FC1460" s="15"/>
      <c r="FD1460" s="15"/>
      <c r="FE1460" s="15"/>
      <c r="FF1460" s="15"/>
      <c r="FG1460" s="15"/>
      <c r="FH1460" s="15"/>
      <c r="FI1460" s="15"/>
      <c r="FJ1460" s="15"/>
      <c r="FK1460" s="15"/>
      <c r="FL1460" s="15"/>
      <c r="FM1460" s="15"/>
      <c r="FN1460" s="15"/>
      <c r="FO1460" s="15"/>
      <c r="FP1460" s="15"/>
      <c r="FQ1460" s="15"/>
      <c r="FR1460" s="15"/>
      <c r="FS1460" s="15"/>
      <c r="FT1460" s="15"/>
      <c r="FU1460" s="15"/>
      <c r="FV1460" s="15"/>
      <c r="FW1460" s="15"/>
      <c r="FX1460" s="15"/>
      <c r="FY1460" s="15"/>
      <c r="FZ1460" s="15"/>
      <c r="GA1460" s="15"/>
      <c r="GB1460" s="15"/>
      <c r="GC1460" s="15"/>
      <c r="GD1460" s="15"/>
      <c r="GE1460" s="15"/>
      <c r="GF1460" s="15"/>
      <c r="GG1460" s="15"/>
      <c r="GH1460" s="15"/>
      <c r="GI1460" s="15"/>
      <c r="GJ1460" s="15"/>
      <c r="GK1460" s="15"/>
      <c r="GL1460" s="15"/>
      <c r="GM1460" s="15"/>
      <c r="GN1460" s="15"/>
      <c r="GO1460" s="15"/>
      <c r="GP1460" s="15"/>
      <c r="GQ1460" s="15"/>
      <c r="GR1460" s="15"/>
      <c r="GS1460" s="15"/>
      <c r="GT1460" s="15"/>
      <c r="GU1460" s="15"/>
      <c r="GV1460" s="15"/>
      <c r="GW1460" s="15"/>
      <c r="GX1460" s="15"/>
      <c r="GY1460" s="15"/>
    </row>
    <row r="1461" spans="1:207" s="84" customFormat="1" ht="30" customHeight="1" x14ac:dyDescent="0.25">
      <c r="A1461" s="330"/>
      <c r="B1461" s="328"/>
      <c r="C1461" s="314"/>
      <c r="D1461" s="316"/>
      <c r="E1461" s="314"/>
      <c r="F1461" s="318"/>
      <c r="G1461" s="318"/>
      <c r="H1461" s="320"/>
      <c r="I1461" s="312"/>
      <c r="J1461" s="312"/>
      <c r="K1461" s="44">
        <f t="shared" si="391"/>
        <v>2938975.46</v>
      </c>
      <c r="L1461" s="279">
        <v>0</v>
      </c>
      <c r="M1461" s="279">
        <v>0</v>
      </c>
      <c r="N1461" s="279">
        <v>0</v>
      </c>
      <c r="O1461" s="39">
        <f>'[2]Прод. прилож (2)'!$D$1655</f>
        <v>2938975.46</v>
      </c>
      <c r="P1461" s="279">
        <f>K1461/H1460</f>
        <v>7235.2916297390448</v>
      </c>
      <c r="Q1461" s="41">
        <v>9673</v>
      </c>
      <c r="R1461" s="57" t="s">
        <v>35</v>
      </c>
      <c r="S1461" s="46"/>
      <c r="T1461" s="15"/>
      <c r="U1461" s="15"/>
      <c r="V1461" s="15"/>
      <c r="W1461" s="15"/>
      <c r="X1461" s="15"/>
      <c r="Y1461" s="15"/>
      <c r="Z1461" s="15"/>
      <c r="AA1461" s="15"/>
      <c r="AB1461" s="15"/>
      <c r="AC1461" s="15"/>
      <c r="AD1461" s="15"/>
      <c r="AE1461" s="15"/>
      <c r="AF1461" s="15"/>
      <c r="AG1461" s="15"/>
      <c r="AH1461" s="15"/>
      <c r="AI1461" s="15"/>
      <c r="AJ1461" s="15"/>
      <c r="AK1461" s="15"/>
      <c r="AL1461" s="15"/>
      <c r="AM1461" s="15"/>
      <c r="AN1461" s="15"/>
      <c r="AO1461" s="15"/>
      <c r="AP1461" s="15"/>
      <c r="AQ1461" s="15"/>
      <c r="AR1461" s="15"/>
      <c r="AS1461" s="15"/>
      <c r="AT1461" s="15"/>
      <c r="AU1461" s="15"/>
      <c r="AV1461" s="15"/>
      <c r="AW1461" s="15"/>
      <c r="AX1461" s="15"/>
      <c r="AY1461" s="15"/>
      <c r="AZ1461" s="15"/>
      <c r="BA1461" s="15"/>
      <c r="BB1461" s="15"/>
      <c r="BC1461" s="15"/>
      <c r="BD1461" s="15"/>
      <c r="BE1461" s="15"/>
      <c r="BF1461" s="15"/>
      <c r="BG1461" s="15"/>
      <c r="BH1461" s="15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5"/>
      <c r="CU1461" s="15"/>
      <c r="CV1461" s="15"/>
      <c r="CW1461" s="15"/>
      <c r="CX1461" s="15"/>
      <c r="CY1461" s="15"/>
      <c r="CZ1461" s="15"/>
      <c r="DA1461" s="15"/>
      <c r="DB1461" s="15"/>
      <c r="DC1461" s="15"/>
      <c r="DD1461" s="15"/>
      <c r="DE1461" s="15"/>
      <c r="DF1461" s="15"/>
      <c r="DG1461" s="15"/>
      <c r="DH1461" s="15"/>
      <c r="DI1461" s="15"/>
      <c r="DJ1461" s="15"/>
      <c r="DK1461" s="15"/>
      <c r="DL1461" s="15"/>
      <c r="DM1461" s="15"/>
      <c r="DN1461" s="15"/>
      <c r="DO1461" s="15"/>
      <c r="DP1461" s="15"/>
      <c r="DQ1461" s="15"/>
      <c r="DR1461" s="15"/>
      <c r="DS1461" s="15"/>
      <c r="DT1461" s="15"/>
      <c r="DU1461" s="15"/>
      <c r="DV1461" s="15"/>
      <c r="DW1461" s="15"/>
      <c r="DX1461" s="15"/>
      <c r="DY1461" s="15"/>
      <c r="DZ1461" s="15"/>
      <c r="EA1461" s="15"/>
      <c r="EB1461" s="15"/>
      <c r="EC1461" s="15"/>
      <c r="ED1461" s="15"/>
      <c r="EE1461" s="15"/>
      <c r="EF1461" s="15"/>
      <c r="EG1461" s="15"/>
      <c r="EH1461" s="15"/>
      <c r="EI1461" s="15"/>
      <c r="EJ1461" s="15"/>
      <c r="EK1461" s="15"/>
      <c r="EL1461" s="15"/>
      <c r="EM1461" s="15"/>
      <c r="EN1461" s="15"/>
      <c r="EO1461" s="15"/>
      <c r="EP1461" s="15"/>
      <c r="EQ1461" s="15"/>
      <c r="ER1461" s="15"/>
      <c r="ES1461" s="15"/>
      <c r="ET1461" s="15"/>
      <c r="EU1461" s="15"/>
      <c r="EV1461" s="15"/>
      <c r="EW1461" s="15"/>
      <c r="EX1461" s="15"/>
      <c r="EY1461" s="15"/>
      <c r="EZ1461" s="15"/>
      <c r="FA1461" s="15"/>
      <c r="FB1461" s="15"/>
      <c r="FC1461" s="15"/>
      <c r="FD1461" s="15"/>
      <c r="FE1461" s="15"/>
      <c r="FF1461" s="15"/>
      <c r="FG1461" s="15"/>
      <c r="FH1461" s="15"/>
      <c r="FI1461" s="15"/>
      <c r="FJ1461" s="15"/>
      <c r="FK1461" s="15"/>
      <c r="FL1461" s="15"/>
      <c r="FM1461" s="15"/>
      <c r="FN1461" s="15"/>
      <c r="FO1461" s="15"/>
      <c r="FP1461" s="15"/>
      <c r="FQ1461" s="15"/>
      <c r="FR1461" s="15"/>
      <c r="FS1461" s="15"/>
      <c r="FT1461" s="15"/>
      <c r="FU1461" s="15"/>
      <c r="FV1461" s="15"/>
      <c r="FW1461" s="15"/>
      <c r="FX1461" s="15"/>
      <c r="FY1461" s="15"/>
      <c r="FZ1461" s="15"/>
      <c r="GA1461" s="15"/>
      <c r="GB1461" s="15"/>
      <c r="GC1461" s="15"/>
      <c r="GD1461" s="15"/>
      <c r="GE1461" s="15"/>
      <c r="GF1461" s="15"/>
      <c r="GG1461" s="15"/>
      <c r="GH1461" s="15"/>
      <c r="GI1461" s="15"/>
      <c r="GJ1461" s="15"/>
      <c r="GK1461" s="15"/>
      <c r="GL1461" s="15"/>
      <c r="GM1461" s="15"/>
      <c r="GN1461" s="15"/>
      <c r="GO1461" s="15"/>
      <c r="GP1461" s="15"/>
      <c r="GQ1461" s="15"/>
      <c r="GR1461" s="15"/>
      <c r="GS1461" s="15"/>
      <c r="GT1461" s="15"/>
      <c r="GU1461" s="15"/>
      <c r="GV1461" s="15"/>
      <c r="GW1461" s="15"/>
      <c r="GX1461" s="15"/>
      <c r="GY1461" s="15"/>
    </row>
    <row r="1462" spans="1:207" s="113" customFormat="1" ht="30" customHeight="1" x14ac:dyDescent="0.25">
      <c r="A1462" s="228">
        <v>1153</v>
      </c>
      <c r="B1462" s="78" t="s">
        <v>756</v>
      </c>
      <c r="C1462" s="184">
        <v>1963</v>
      </c>
      <c r="D1462" s="229" t="s">
        <v>141</v>
      </c>
      <c r="E1462" s="184" t="s">
        <v>16</v>
      </c>
      <c r="F1462" s="184">
        <v>2</v>
      </c>
      <c r="G1462" s="184">
        <v>2</v>
      </c>
      <c r="H1462" s="39">
        <v>656.25</v>
      </c>
      <c r="I1462" s="39">
        <v>287.60000000000002</v>
      </c>
      <c r="J1462" s="39">
        <v>368.65</v>
      </c>
      <c r="K1462" s="231">
        <f t="shared" si="391"/>
        <v>20908.2</v>
      </c>
      <c r="L1462" s="187">
        <v>0</v>
      </c>
      <c r="M1462" s="187">
        <v>0</v>
      </c>
      <c r="N1462" s="187">
        <v>0</v>
      </c>
      <c r="O1462" s="39">
        <f>'[2]Прод. прилож (2)'!$D$1656</f>
        <v>20908.2</v>
      </c>
      <c r="P1462" s="187">
        <f t="shared" ref="P1462:P1464" si="393">K1462/H1462</f>
        <v>31.860114285714285</v>
      </c>
      <c r="Q1462" s="41">
        <v>9673</v>
      </c>
      <c r="R1462" s="57" t="s">
        <v>35</v>
      </c>
      <c r="S1462" s="46"/>
      <c r="T1462" s="15"/>
      <c r="U1462" s="15"/>
    </row>
    <row r="1463" spans="1:207" s="113" customFormat="1" ht="30" customHeight="1" x14ac:dyDescent="0.25">
      <c r="A1463" s="228">
        <v>1154</v>
      </c>
      <c r="B1463" s="78" t="s">
        <v>757</v>
      </c>
      <c r="C1463" s="184">
        <v>1962</v>
      </c>
      <c r="D1463" s="229" t="s">
        <v>141</v>
      </c>
      <c r="E1463" s="184" t="s">
        <v>16</v>
      </c>
      <c r="F1463" s="184">
        <v>2</v>
      </c>
      <c r="G1463" s="184">
        <v>2</v>
      </c>
      <c r="H1463" s="39">
        <v>648.70000000000005</v>
      </c>
      <c r="I1463" s="39">
        <v>287.60000000000002</v>
      </c>
      <c r="J1463" s="39">
        <v>361.1</v>
      </c>
      <c r="K1463" s="231">
        <f t="shared" si="391"/>
        <v>21142.2</v>
      </c>
      <c r="L1463" s="187">
        <v>0</v>
      </c>
      <c r="M1463" s="187">
        <v>0</v>
      </c>
      <c r="N1463" s="187">
        <v>0</v>
      </c>
      <c r="O1463" s="39">
        <f>'[2]Прод. прилож (2)'!$D$1657</f>
        <v>21142.2</v>
      </c>
      <c r="P1463" s="187">
        <f t="shared" si="393"/>
        <v>32.591644828117772</v>
      </c>
      <c r="Q1463" s="41">
        <v>9673</v>
      </c>
      <c r="R1463" s="57" t="s">
        <v>35</v>
      </c>
      <c r="S1463" s="46"/>
      <c r="T1463" s="15"/>
      <c r="U1463" s="15"/>
    </row>
    <row r="1464" spans="1:207" s="113" customFormat="1" ht="30" customHeight="1" x14ac:dyDescent="0.25">
      <c r="A1464" s="228">
        <v>1155</v>
      </c>
      <c r="B1464" s="78" t="s">
        <v>758</v>
      </c>
      <c r="C1464" s="184">
        <v>1962</v>
      </c>
      <c r="D1464" s="229" t="s">
        <v>141</v>
      </c>
      <c r="E1464" s="184" t="s">
        <v>16</v>
      </c>
      <c r="F1464" s="184">
        <v>2</v>
      </c>
      <c r="G1464" s="184">
        <v>2</v>
      </c>
      <c r="H1464" s="39">
        <v>656.2</v>
      </c>
      <c r="I1464" s="39">
        <v>289.3</v>
      </c>
      <c r="J1464" s="39">
        <v>366.9</v>
      </c>
      <c r="K1464" s="231">
        <f t="shared" si="391"/>
        <v>21169.73</v>
      </c>
      <c r="L1464" s="187">
        <v>0</v>
      </c>
      <c r="M1464" s="187">
        <v>0</v>
      </c>
      <c r="N1464" s="187">
        <v>0</v>
      </c>
      <c r="O1464" s="39">
        <f>'[2]Прод. прилож (2)'!$D$1658</f>
        <v>21169.73</v>
      </c>
      <c r="P1464" s="187">
        <f t="shared" si="393"/>
        <v>32.261094178604083</v>
      </c>
      <c r="Q1464" s="41">
        <v>9673</v>
      </c>
      <c r="R1464" s="57" t="s">
        <v>35</v>
      </c>
      <c r="S1464" s="46"/>
      <c r="T1464" s="15"/>
      <c r="U1464" s="15"/>
    </row>
    <row r="1465" spans="1:207" s="113" customFormat="1" ht="30" customHeight="1" x14ac:dyDescent="0.25">
      <c r="A1465" s="228">
        <v>1156</v>
      </c>
      <c r="B1465" s="78" t="s">
        <v>1273</v>
      </c>
      <c r="C1465" s="184">
        <v>1971</v>
      </c>
      <c r="D1465" s="229" t="s">
        <v>141</v>
      </c>
      <c r="E1465" s="184" t="s">
        <v>18</v>
      </c>
      <c r="F1465" s="184">
        <v>5</v>
      </c>
      <c r="G1465" s="184">
        <v>4</v>
      </c>
      <c r="H1465" s="39">
        <v>5657.37</v>
      </c>
      <c r="I1465" s="39">
        <v>45.01</v>
      </c>
      <c r="J1465" s="39">
        <v>4224.26</v>
      </c>
      <c r="K1465" s="231">
        <f t="shared" si="391"/>
        <v>5767848</v>
      </c>
      <c r="L1465" s="187">
        <v>0</v>
      </c>
      <c r="M1465" s="187">
        <v>0</v>
      </c>
      <c r="N1465" s="187">
        <v>0</v>
      </c>
      <c r="O1465" s="39">
        <f>'[2]Прод. прилож (2)'!$D$1659</f>
        <v>5767848</v>
      </c>
      <c r="P1465" s="187">
        <f>K1465/H1465</f>
        <v>1019.5281553089156</v>
      </c>
      <c r="Q1465" s="41">
        <v>9673</v>
      </c>
      <c r="R1465" s="57" t="s">
        <v>35</v>
      </c>
      <c r="S1465" s="15"/>
      <c r="T1465" s="15"/>
      <c r="U1465" s="15"/>
    </row>
    <row r="1466" spans="1:207" s="113" customFormat="1" ht="30" customHeight="1" x14ac:dyDescent="0.25">
      <c r="A1466" s="228">
        <v>1157</v>
      </c>
      <c r="B1466" s="78" t="s">
        <v>759</v>
      </c>
      <c r="C1466" s="184">
        <v>1966</v>
      </c>
      <c r="D1466" s="229" t="s">
        <v>141</v>
      </c>
      <c r="E1466" s="184" t="s">
        <v>18</v>
      </c>
      <c r="F1466" s="184">
        <v>2</v>
      </c>
      <c r="G1466" s="184">
        <v>2</v>
      </c>
      <c r="H1466" s="39">
        <v>1021.8</v>
      </c>
      <c r="I1466" s="39">
        <v>372.6</v>
      </c>
      <c r="J1466" s="39">
        <v>648.6</v>
      </c>
      <c r="K1466" s="231">
        <f t="shared" si="391"/>
        <v>30502.06</v>
      </c>
      <c r="L1466" s="187">
        <v>0</v>
      </c>
      <c r="M1466" s="187">
        <v>0</v>
      </c>
      <c r="N1466" s="187">
        <v>0</v>
      </c>
      <c r="O1466" s="39">
        <f>'[2]Прод. прилож (2)'!$D$1660</f>
        <v>30502.06</v>
      </c>
      <c r="P1466" s="187">
        <f t="shared" ref="P1466:P1467" si="394">K1466/H1466</f>
        <v>29.851301624584071</v>
      </c>
      <c r="Q1466" s="41">
        <v>9673</v>
      </c>
      <c r="R1466" s="57" t="s">
        <v>35</v>
      </c>
      <c r="S1466" s="15"/>
      <c r="T1466" s="15"/>
      <c r="U1466" s="15"/>
    </row>
    <row r="1467" spans="1:207" s="113" customFormat="1" ht="30" customHeight="1" x14ac:dyDescent="0.25">
      <c r="A1467" s="228">
        <v>1158</v>
      </c>
      <c r="B1467" s="78" t="s">
        <v>760</v>
      </c>
      <c r="C1467" s="184">
        <v>1966</v>
      </c>
      <c r="D1467" s="229" t="s">
        <v>141</v>
      </c>
      <c r="E1467" s="184" t="s">
        <v>18</v>
      </c>
      <c r="F1467" s="184">
        <v>2</v>
      </c>
      <c r="G1467" s="184">
        <v>2</v>
      </c>
      <c r="H1467" s="39">
        <v>1021.6</v>
      </c>
      <c r="I1467" s="39">
        <v>372.6</v>
      </c>
      <c r="J1467" s="39">
        <v>648.20000000000005</v>
      </c>
      <c r="K1467" s="231">
        <f t="shared" si="391"/>
        <v>31080.16</v>
      </c>
      <c r="L1467" s="187">
        <v>0</v>
      </c>
      <c r="M1467" s="187">
        <v>0</v>
      </c>
      <c r="N1467" s="187">
        <v>0</v>
      </c>
      <c r="O1467" s="39">
        <f>'[2]Прод. прилож (2)'!$D$1661</f>
        <v>31080.16</v>
      </c>
      <c r="P1467" s="187">
        <f t="shared" si="394"/>
        <v>30.423022709475333</v>
      </c>
      <c r="Q1467" s="41">
        <v>9673</v>
      </c>
      <c r="R1467" s="57" t="s">
        <v>35</v>
      </c>
      <c r="S1467" s="46"/>
      <c r="T1467" s="15"/>
      <c r="U1467" s="15"/>
    </row>
    <row r="1468" spans="1:207" s="113" customFormat="1" ht="30" customHeight="1" x14ac:dyDescent="0.25">
      <c r="A1468" s="228">
        <v>1159</v>
      </c>
      <c r="B1468" s="78" t="s">
        <v>781</v>
      </c>
      <c r="C1468" s="184">
        <v>1964</v>
      </c>
      <c r="D1468" s="229" t="s">
        <v>141</v>
      </c>
      <c r="E1468" s="184" t="s">
        <v>16</v>
      </c>
      <c r="F1468" s="26">
        <v>2</v>
      </c>
      <c r="G1468" s="26">
        <v>2</v>
      </c>
      <c r="H1468" s="39">
        <v>370.8</v>
      </c>
      <c r="I1468" s="116">
        <v>0</v>
      </c>
      <c r="J1468" s="116">
        <v>370.8</v>
      </c>
      <c r="K1468" s="231">
        <f t="shared" si="391"/>
        <v>4205369.38</v>
      </c>
      <c r="L1468" s="187">
        <v>0</v>
      </c>
      <c r="M1468" s="187">
        <v>0</v>
      </c>
      <c r="N1468" s="187">
        <v>0</v>
      </c>
      <c r="O1468" s="39">
        <f>'[1]Прод. прилож (2)'!$D$1034</f>
        <v>4205369.38</v>
      </c>
      <c r="P1468" s="187">
        <f t="shared" ref="P1468:P1473" si="395">K1468/H1468</f>
        <v>11341.341370010787</v>
      </c>
      <c r="Q1468" s="41">
        <v>9673</v>
      </c>
      <c r="R1468" s="57" t="s">
        <v>34</v>
      </c>
      <c r="S1468" s="46"/>
      <c r="T1468" s="15"/>
      <c r="U1468" s="15"/>
    </row>
    <row r="1469" spans="1:207" ht="30" customHeight="1" x14ac:dyDescent="0.25">
      <c r="A1469" s="228">
        <v>1160</v>
      </c>
      <c r="B1469" s="78" t="s">
        <v>782</v>
      </c>
      <c r="C1469" s="184">
        <v>1965</v>
      </c>
      <c r="D1469" s="229" t="s">
        <v>141</v>
      </c>
      <c r="E1469" s="184" t="s">
        <v>16</v>
      </c>
      <c r="F1469" s="26">
        <v>2</v>
      </c>
      <c r="G1469" s="26">
        <v>2</v>
      </c>
      <c r="H1469" s="39">
        <v>370.8</v>
      </c>
      <c r="I1469" s="116">
        <v>0</v>
      </c>
      <c r="J1469" s="116">
        <v>370.8</v>
      </c>
      <c r="K1469" s="231">
        <f t="shared" si="391"/>
        <v>4394733.71</v>
      </c>
      <c r="L1469" s="187">
        <v>0</v>
      </c>
      <c r="M1469" s="187">
        <v>0</v>
      </c>
      <c r="N1469" s="187">
        <v>0</v>
      </c>
      <c r="O1469" s="39">
        <f>'[1]Прод. прилож (2)'!$D$1035</f>
        <v>4394733.71</v>
      </c>
      <c r="P1469" s="187">
        <f t="shared" si="395"/>
        <v>11852.032659115426</v>
      </c>
      <c r="Q1469" s="41">
        <v>9673</v>
      </c>
      <c r="R1469" s="57" t="s">
        <v>34</v>
      </c>
      <c r="S1469" s="14"/>
    </row>
    <row r="1470" spans="1:207" ht="30" customHeight="1" x14ac:dyDescent="0.25">
      <c r="A1470" s="228">
        <v>1161</v>
      </c>
      <c r="B1470" s="221" t="s">
        <v>783</v>
      </c>
      <c r="C1470" s="202">
        <v>1965</v>
      </c>
      <c r="D1470" s="200" t="s">
        <v>141</v>
      </c>
      <c r="E1470" s="202" t="s">
        <v>16</v>
      </c>
      <c r="F1470" s="215">
        <v>2</v>
      </c>
      <c r="G1470" s="215">
        <v>2</v>
      </c>
      <c r="H1470" s="217">
        <v>370.8</v>
      </c>
      <c r="I1470" s="213">
        <v>0</v>
      </c>
      <c r="J1470" s="213">
        <v>370.8</v>
      </c>
      <c r="K1470" s="224">
        <f t="shared" si="391"/>
        <v>4377041.2</v>
      </c>
      <c r="L1470" s="235">
        <v>0</v>
      </c>
      <c r="M1470" s="235">
        <v>0</v>
      </c>
      <c r="N1470" s="235">
        <v>0</v>
      </c>
      <c r="O1470" s="217">
        <f>'[1]Прод. прилож (2)'!$D$1036</f>
        <v>4377041.2</v>
      </c>
      <c r="P1470" s="235">
        <f t="shared" si="395"/>
        <v>11804.318230852212</v>
      </c>
      <c r="Q1470" s="237">
        <v>9673</v>
      </c>
      <c r="R1470" s="259" t="s">
        <v>34</v>
      </c>
      <c r="S1470" s="14"/>
    </row>
    <row r="1471" spans="1:207" s="113" customFormat="1" ht="30" customHeight="1" x14ac:dyDescent="0.25">
      <c r="A1471" s="228">
        <v>1162</v>
      </c>
      <c r="B1471" s="78" t="s">
        <v>784</v>
      </c>
      <c r="C1471" s="184">
        <v>1964</v>
      </c>
      <c r="D1471" s="229" t="s">
        <v>141</v>
      </c>
      <c r="E1471" s="184" t="s">
        <v>16</v>
      </c>
      <c r="F1471" s="26">
        <v>2</v>
      </c>
      <c r="G1471" s="26">
        <v>2</v>
      </c>
      <c r="H1471" s="39">
        <v>370.8</v>
      </c>
      <c r="I1471" s="116">
        <v>0</v>
      </c>
      <c r="J1471" s="116">
        <v>370.8</v>
      </c>
      <c r="K1471" s="231">
        <f t="shared" si="391"/>
        <v>4412283.57</v>
      </c>
      <c r="L1471" s="187">
        <v>0</v>
      </c>
      <c r="M1471" s="187">
        <v>0</v>
      </c>
      <c r="N1471" s="187">
        <v>0</v>
      </c>
      <c r="O1471" s="39">
        <f>'[1]Прод. прилож (2)'!$D$1037</f>
        <v>4412283.57</v>
      </c>
      <c r="P1471" s="187">
        <f t="shared" si="395"/>
        <v>11899.362378640777</v>
      </c>
      <c r="Q1471" s="41">
        <v>9673</v>
      </c>
      <c r="R1471" s="57" t="s">
        <v>34</v>
      </c>
      <c r="S1471" s="15"/>
      <c r="T1471" s="15"/>
      <c r="U1471" s="15"/>
    </row>
    <row r="1472" spans="1:207" s="113" customFormat="1" ht="30" customHeight="1" x14ac:dyDescent="0.25">
      <c r="A1472" s="228">
        <v>1163</v>
      </c>
      <c r="B1472" s="78" t="s">
        <v>1111</v>
      </c>
      <c r="C1472" s="184">
        <v>1965</v>
      </c>
      <c r="D1472" s="229" t="s">
        <v>141</v>
      </c>
      <c r="E1472" s="184" t="s">
        <v>16</v>
      </c>
      <c r="F1472" s="26">
        <v>5</v>
      </c>
      <c r="G1472" s="26">
        <v>2</v>
      </c>
      <c r="H1472" s="39">
        <v>1652.3</v>
      </c>
      <c r="I1472" s="116">
        <v>0</v>
      </c>
      <c r="J1472" s="39">
        <v>1652.3</v>
      </c>
      <c r="K1472" s="231">
        <f t="shared" si="386"/>
        <v>4015204.25</v>
      </c>
      <c r="L1472" s="187">
        <v>0</v>
      </c>
      <c r="M1472" s="187">
        <v>0</v>
      </c>
      <c r="N1472" s="187">
        <v>0</v>
      </c>
      <c r="O1472" s="39">
        <f>'[1]Прод. прилож (2)'!$D$373</f>
        <v>4015204.25</v>
      </c>
      <c r="P1472" s="187">
        <f t="shared" si="395"/>
        <v>2430.0697512558254</v>
      </c>
      <c r="Q1472" s="41">
        <v>9673</v>
      </c>
      <c r="R1472" s="57" t="s">
        <v>33</v>
      </c>
      <c r="S1472" s="137"/>
      <c r="T1472" s="15"/>
      <c r="U1472" s="15"/>
    </row>
    <row r="1473" spans="1:207" s="113" customFormat="1" ht="30" customHeight="1" x14ac:dyDescent="0.25">
      <c r="A1473" s="329">
        <v>1164</v>
      </c>
      <c r="B1473" s="327" t="s">
        <v>1235</v>
      </c>
      <c r="C1473" s="313">
        <v>1985</v>
      </c>
      <c r="D1473" s="315" t="s">
        <v>141</v>
      </c>
      <c r="E1473" s="313" t="s">
        <v>16</v>
      </c>
      <c r="F1473" s="317">
        <v>3</v>
      </c>
      <c r="G1473" s="317">
        <v>2</v>
      </c>
      <c r="H1473" s="319">
        <v>955.3</v>
      </c>
      <c r="I1473" s="311">
        <v>0</v>
      </c>
      <c r="J1473" s="319">
        <v>955.3</v>
      </c>
      <c r="K1473" s="231">
        <f t="shared" si="386"/>
        <v>3197402.29</v>
      </c>
      <c r="L1473" s="187">
        <v>0</v>
      </c>
      <c r="M1473" s="187">
        <v>0</v>
      </c>
      <c r="N1473" s="187">
        <v>0</v>
      </c>
      <c r="O1473" s="39">
        <f>'[1]Прод. прилож (2)'!$D$1022</f>
        <v>3197402.29</v>
      </c>
      <c r="P1473" s="187">
        <f t="shared" si="395"/>
        <v>3347.0138071809906</v>
      </c>
      <c r="Q1473" s="41">
        <v>9673</v>
      </c>
      <c r="R1473" s="57" t="s">
        <v>34</v>
      </c>
      <c r="S1473" s="137"/>
      <c r="T1473" s="15"/>
      <c r="U1473" s="15"/>
    </row>
    <row r="1474" spans="1:207" s="113" customFormat="1" ht="30" customHeight="1" x14ac:dyDescent="0.25">
      <c r="A1474" s="330"/>
      <c r="B1474" s="328"/>
      <c r="C1474" s="314"/>
      <c r="D1474" s="316"/>
      <c r="E1474" s="314"/>
      <c r="F1474" s="318"/>
      <c r="G1474" s="318"/>
      <c r="H1474" s="320"/>
      <c r="I1474" s="312"/>
      <c r="J1474" s="320"/>
      <c r="K1474" s="231">
        <f t="shared" si="386"/>
        <v>3410443.61</v>
      </c>
      <c r="L1474" s="187">
        <v>0</v>
      </c>
      <c r="M1474" s="187">
        <v>0</v>
      </c>
      <c r="N1474" s="187">
        <v>0</v>
      </c>
      <c r="O1474" s="39">
        <f>'[2]Прод. прилож (2)'!$D$1662</f>
        <v>3410443.61</v>
      </c>
      <c r="P1474" s="187">
        <f>K1474/H1473</f>
        <v>3570.0236679577097</v>
      </c>
      <c r="Q1474" s="41">
        <v>9673</v>
      </c>
      <c r="R1474" s="57" t="s">
        <v>35</v>
      </c>
      <c r="S1474" s="137"/>
      <c r="T1474" s="15"/>
      <c r="U1474" s="15"/>
    </row>
    <row r="1475" spans="1:207" s="113" customFormat="1" ht="30" customHeight="1" x14ac:dyDescent="0.25">
      <c r="A1475" s="228">
        <v>1165</v>
      </c>
      <c r="B1475" s="78" t="s">
        <v>785</v>
      </c>
      <c r="C1475" s="184">
        <v>1964</v>
      </c>
      <c r="D1475" s="229" t="s">
        <v>141</v>
      </c>
      <c r="E1475" s="184" t="s">
        <v>16</v>
      </c>
      <c r="F1475" s="26">
        <v>2</v>
      </c>
      <c r="G1475" s="26">
        <v>2</v>
      </c>
      <c r="H1475" s="39">
        <v>371.9</v>
      </c>
      <c r="I1475" s="116">
        <v>0</v>
      </c>
      <c r="J1475" s="39">
        <v>371.9</v>
      </c>
      <c r="K1475" s="231">
        <f>SUM(L1475:O1475)</f>
        <v>1514842.56</v>
      </c>
      <c r="L1475" s="187">
        <v>0</v>
      </c>
      <c r="M1475" s="187">
        <v>0</v>
      </c>
      <c r="N1475" s="187">
        <v>0</v>
      </c>
      <c r="O1475" s="39">
        <f>'[1]Прод. прилож (2)'!$D$1012</f>
        <v>1514842.56</v>
      </c>
      <c r="P1475" s="187">
        <f>K1475/H1475</f>
        <v>4073.2523796719552</v>
      </c>
      <c r="Q1475" s="41">
        <v>9673</v>
      </c>
      <c r="R1475" s="57" t="s">
        <v>34</v>
      </c>
      <c r="S1475" s="46"/>
      <c r="T1475" s="15"/>
      <c r="U1475" s="15"/>
    </row>
    <row r="1476" spans="1:207" s="15" customFormat="1" ht="30" customHeight="1" x14ac:dyDescent="0.25">
      <c r="A1476" s="228">
        <v>1166</v>
      </c>
      <c r="B1476" s="78" t="s">
        <v>732</v>
      </c>
      <c r="C1476" s="184">
        <v>1965</v>
      </c>
      <c r="D1476" s="229" t="s">
        <v>141</v>
      </c>
      <c r="E1476" s="184" t="s">
        <v>16</v>
      </c>
      <c r="F1476" s="184">
        <v>2</v>
      </c>
      <c r="G1476" s="184">
        <v>2</v>
      </c>
      <c r="H1476" s="39">
        <v>705.3</v>
      </c>
      <c r="I1476" s="39">
        <v>126</v>
      </c>
      <c r="J1476" s="39">
        <v>705.3</v>
      </c>
      <c r="K1476" s="44">
        <f t="shared" si="386"/>
        <v>22835.26</v>
      </c>
      <c r="L1476" s="279">
        <v>0</v>
      </c>
      <c r="M1476" s="279">
        <v>0</v>
      </c>
      <c r="N1476" s="279">
        <v>0</v>
      </c>
      <c r="O1476" s="39">
        <f>'[2]Прод. прилож (2)'!$D$1663</f>
        <v>22835.26</v>
      </c>
      <c r="P1476" s="279">
        <f t="shared" si="387"/>
        <v>32.376662413157518</v>
      </c>
      <c r="Q1476" s="39">
        <v>9673</v>
      </c>
      <c r="R1476" s="57" t="s">
        <v>35</v>
      </c>
      <c r="S1476" s="53"/>
      <c r="V1476" s="113"/>
      <c r="W1476" s="113"/>
      <c r="X1476" s="113"/>
      <c r="Y1476" s="113"/>
      <c r="Z1476" s="113"/>
      <c r="AA1476" s="113"/>
      <c r="AB1476" s="113"/>
      <c r="AC1476" s="113"/>
      <c r="AD1476" s="113"/>
      <c r="AE1476" s="113"/>
      <c r="AF1476" s="113"/>
      <c r="AG1476" s="113"/>
      <c r="AH1476" s="113"/>
      <c r="AI1476" s="113"/>
      <c r="AJ1476" s="113"/>
      <c r="AK1476" s="113"/>
      <c r="AL1476" s="113"/>
      <c r="AM1476" s="113"/>
      <c r="AN1476" s="113"/>
      <c r="AO1476" s="113"/>
      <c r="AP1476" s="113"/>
      <c r="AQ1476" s="113"/>
      <c r="AR1476" s="113"/>
      <c r="AS1476" s="113"/>
      <c r="AT1476" s="113"/>
      <c r="AU1476" s="113"/>
      <c r="AV1476" s="113"/>
      <c r="AW1476" s="113"/>
      <c r="AX1476" s="113"/>
      <c r="AY1476" s="113"/>
      <c r="AZ1476" s="113"/>
      <c r="BA1476" s="113"/>
      <c r="BB1476" s="113"/>
      <c r="BC1476" s="113"/>
      <c r="BD1476" s="113"/>
      <c r="BE1476" s="113"/>
      <c r="BF1476" s="113"/>
      <c r="BG1476" s="113"/>
      <c r="BH1476" s="113"/>
      <c r="BI1476" s="113"/>
      <c r="BJ1476" s="113"/>
      <c r="BK1476" s="113"/>
      <c r="BL1476" s="113"/>
      <c r="BM1476" s="113"/>
      <c r="BN1476" s="113"/>
      <c r="BO1476" s="113"/>
      <c r="BP1476" s="113"/>
      <c r="BQ1476" s="113"/>
      <c r="BR1476" s="113"/>
      <c r="BS1476" s="113"/>
      <c r="BT1476" s="113"/>
      <c r="BU1476" s="113"/>
      <c r="BV1476" s="113"/>
      <c r="BW1476" s="113"/>
      <c r="BX1476" s="113"/>
      <c r="BY1476" s="113"/>
      <c r="BZ1476" s="113"/>
      <c r="CA1476" s="113"/>
      <c r="CB1476" s="113"/>
      <c r="CC1476" s="113"/>
      <c r="CD1476" s="113"/>
      <c r="CE1476" s="113"/>
      <c r="CF1476" s="113"/>
      <c r="CG1476" s="113"/>
      <c r="CH1476" s="113"/>
      <c r="CI1476" s="113"/>
      <c r="CJ1476" s="113"/>
      <c r="CK1476" s="113"/>
      <c r="CL1476" s="113"/>
      <c r="CM1476" s="113"/>
      <c r="CN1476" s="113"/>
      <c r="CO1476" s="113"/>
      <c r="CP1476" s="113"/>
      <c r="CQ1476" s="113"/>
      <c r="CR1476" s="113"/>
      <c r="CS1476" s="113"/>
      <c r="CT1476" s="113"/>
      <c r="CU1476" s="113"/>
      <c r="CV1476" s="113"/>
      <c r="CW1476" s="113"/>
      <c r="CX1476" s="113"/>
      <c r="CY1476" s="113"/>
      <c r="CZ1476" s="113"/>
      <c r="DA1476" s="113"/>
      <c r="DB1476" s="113"/>
      <c r="DC1476" s="113"/>
      <c r="DD1476" s="113"/>
      <c r="DE1476" s="113"/>
      <c r="DF1476" s="113"/>
      <c r="DG1476" s="113"/>
      <c r="DH1476" s="113"/>
      <c r="DI1476" s="113"/>
      <c r="DJ1476" s="113"/>
      <c r="DK1476" s="113"/>
      <c r="DL1476" s="113"/>
      <c r="DM1476" s="113"/>
      <c r="DN1476" s="113"/>
      <c r="DO1476" s="113"/>
      <c r="DP1476" s="113"/>
      <c r="DQ1476" s="113"/>
      <c r="DR1476" s="113"/>
      <c r="DS1476" s="113"/>
      <c r="DT1476" s="113"/>
      <c r="DU1476" s="113"/>
      <c r="DV1476" s="113"/>
      <c r="DW1476" s="113"/>
      <c r="DX1476" s="113"/>
      <c r="DY1476" s="113"/>
      <c r="DZ1476" s="113"/>
      <c r="EA1476" s="113"/>
      <c r="EB1476" s="113"/>
      <c r="EC1476" s="113"/>
      <c r="ED1476" s="113"/>
      <c r="EE1476" s="113"/>
      <c r="EF1476" s="113"/>
      <c r="EG1476" s="113"/>
      <c r="EH1476" s="113"/>
      <c r="EI1476" s="113"/>
      <c r="EJ1476" s="113"/>
      <c r="EK1476" s="113"/>
      <c r="EL1476" s="113"/>
      <c r="EM1476" s="113"/>
      <c r="EN1476" s="113"/>
      <c r="EO1476" s="113"/>
      <c r="EP1476" s="113"/>
      <c r="EQ1476" s="113"/>
      <c r="ER1476" s="113"/>
      <c r="ES1476" s="113"/>
      <c r="ET1476" s="113"/>
      <c r="EU1476" s="113"/>
      <c r="EV1476" s="113"/>
      <c r="EW1476" s="113"/>
      <c r="EX1476" s="113"/>
      <c r="EY1476" s="113"/>
      <c r="EZ1476" s="113"/>
      <c r="FA1476" s="113"/>
      <c r="FB1476" s="113"/>
      <c r="FC1476" s="113"/>
      <c r="FD1476" s="113"/>
      <c r="FE1476" s="113"/>
      <c r="FF1476" s="113"/>
      <c r="FG1476" s="113"/>
      <c r="FH1476" s="113"/>
      <c r="FI1476" s="113"/>
      <c r="FJ1476" s="113"/>
      <c r="FK1476" s="113"/>
      <c r="FL1476" s="113"/>
      <c r="FM1476" s="113"/>
      <c r="FN1476" s="113"/>
      <c r="FO1476" s="113"/>
      <c r="FP1476" s="113"/>
      <c r="FQ1476" s="113"/>
      <c r="FR1476" s="113"/>
      <c r="FS1476" s="113"/>
      <c r="FT1476" s="113"/>
      <c r="FU1476" s="113"/>
      <c r="FV1476" s="113"/>
      <c r="FW1476" s="113"/>
      <c r="FX1476" s="113"/>
      <c r="FY1476" s="113"/>
      <c r="FZ1476" s="113"/>
      <c r="GA1476" s="113"/>
      <c r="GB1476" s="113"/>
      <c r="GC1476" s="113"/>
      <c r="GD1476" s="113"/>
      <c r="GE1476" s="113"/>
      <c r="GF1476" s="113"/>
      <c r="GG1476" s="113"/>
      <c r="GH1476" s="113"/>
      <c r="GI1476" s="113"/>
      <c r="GJ1476" s="113"/>
      <c r="GK1476" s="113"/>
      <c r="GL1476" s="113"/>
      <c r="GM1476" s="113"/>
      <c r="GN1476" s="113"/>
      <c r="GO1476" s="113"/>
      <c r="GP1476" s="113"/>
      <c r="GQ1476" s="113"/>
      <c r="GR1476" s="113"/>
      <c r="GS1476" s="113"/>
      <c r="GT1476" s="113"/>
      <c r="GU1476" s="113"/>
      <c r="GV1476" s="113"/>
      <c r="GW1476" s="113"/>
      <c r="GX1476" s="113"/>
      <c r="GY1476" s="113"/>
    </row>
    <row r="1477" spans="1:207" s="15" customFormat="1" ht="30" customHeight="1" x14ac:dyDescent="0.25">
      <c r="A1477" s="228">
        <v>1167</v>
      </c>
      <c r="B1477" s="78" t="s">
        <v>733</v>
      </c>
      <c r="C1477" s="184">
        <v>1964</v>
      </c>
      <c r="D1477" s="229" t="s">
        <v>141</v>
      </c>
      <c r="E1477" s="184" t="s">
        <v>16</v>
      </c>
      <c r="F1477" s="184">
        <v>2</v>
      </c>
      <c r="G1477" s="184">
        <v>2</v>
      </c>
      <c r="H1477" s="39">
        <v>382.2</v>
      </c>
      <c r="I1477" s="39">
        <v>123</v>
      </c>
      <c r="J1477" s="39">
        <v>382.2</v>
      </c>
      <c r="K1477" s="44">
        <f t="shared" si="386"/>
        <v>23000.400000000001</v>
      </c>
      <c r="L1477" s="279">
        <v>0</v>
      </c>
      <c r="M1477" s="279">
        <v>0</v>
      </c>
      <c r="N1477" s="279">
        <v>0</v>
      </c>
      <c r="O1477" s="39">
        <f>'[2]Прод. прилож (2)'!$D$1664</f>
        <v>23000.400000000001</v>
      </c>
      <c r="P1477" s="279">
        <f t="shared" si="387"/>
        <v>60.178963893249616</v>
      </c>
      <c r="Q1477" s="39">
        <v>9673</v>
      </c>
      <c r="R1477" s="57" t="s">
        <v>35</v>
      </c>
      <c r="S1477" s="53"/>
      <c r="V1477" s="113"/>
      <c r="W1477" s="113"/>
      <c r="X1477" s="113"/>
      <c r="Y1477" s="113"/>
      <c r="Z1477" s="113"/>
      <c r="AA1477" s="113"/>
      <c r="AB1477" s="113"/>
      <c r="AC1477" s="113"/>
      <c r="AD1477" s="113"/>
      <c r="AE1477" s="113"/>
      <c r="AF1477" s="113"/>
      <c r="AG1477" s="113"/>
      <c r="AH1477" s="113"/>
      <c r="AI1477" s="113"/>
      <c r="AJ1477" s="113"/>
      <c r="AK1477" s="113"/>
      <c r="AL1477" s="113"/>
      <c r="AM1477" s="113"/>
      <c r="AN1477" s="113"/>
      <c r="AO1477" s="113"/>
      <c r="AP1477" s="113"/>
      <c r="AQ1477" s="113"/>
      <c r="AR1477" s="113"/>
      <c r="AS1477" s="113"/>
      <c r="AT1477" s="113"/>
      <c r="AU1477" s="113"/>
      <c r="AV1477" s="113"/>
      <c r="AW1477" s="113"/>
      <c r="AX1477" s="113"/>
      <c r="AY1477" s="113"/>
      <c r="AZ1477" s="113"/>
      <c r="BA1477" s="113"/>
      <c r="BB1477" s="113"/>
      <c r="BC1477" s="113"/>
      <c r="BD1477" s="113"/>
      <c r="BE1477" s="113"/>
      <c r="BF1477" s="113"/>
      <c r="BG1477" s="113"/>
      <c r="BH1477" s="113"/>
      <c r="BI1477" s="113"/>
      <c r="BJ1477" s="113"/>
      <c r="BK1477" s="113"/>
      <c r="BL1477" s="113"/>
      <c r="BM1477" s="113"/>
      <c r="BN1477" s="113"/>
      <c r="BO1477" s="113"/>
      <c r="BP1477" s="113"/>
      <c r="BQ1477" s="113"/>
      <c r="BR1477" s="113"/>
      <c r="BS1477" s="113"/>
      <c r="BT1477" s="113"/>
      <c r="BU1477" s="113"/>
      <c r="BV1477" s="113"/>
      <c r="BW1477" s="113"/>
      <c r="BX1477" s="113"/>
      <c r="BY1477" s="113"/>
      <c r="BZ1477" s="113"/>
      <c r="CA1477" s="113"/>
      <c r="CB1477" s="113"/>
      <c r="CC1477" s="113"/>
      <c r="CD1477" s="113"/>
      <c r="CE1477" s="113"/>
      <c r="CF1477" s="113"/>
      <c r="CG1477" s="113"/>
      <c r="CH1477" s="113"/>
      <c r="CI1477" s="113"/>
      <c r="CJ1477" s="113"/>
      <c r="CK1477" s="113"/>
      <c r="CL1477" s="113"/>
      <c r="CM1477" s="113"/>
      <c r="CN1477" s="113"/>
      <c r="CO1477" s="113"/>
      <c r="CP1477" s="113"/>
      <c r="CQ1477" s="113"/>
      <c r="CR1477" s="113"/>
      <c r="CS1477" s="113"/>
      <c r="CT1477" s="113"/>
      <c r="CU1477" s="113"/>
      <c r="CV1477" s="113"/>
      <c r="CW1477" s="113"/>
      <c r="CX1477" s="113"/>
      <c r="CY1477" s="113"/>
      <c r="CZ1477" s="113"/>
      <c r="DA1477" s="113"/>
      <c r="DB1477" s="113"/>
      <c r="DC1477" s="113"/>
      <c r="DD1477" s="113"/>
      <c r="DE1477" s="113"/>
      <c r="DF1477" s="113"/>
      <c r="DG1477" s="113"/>
      <c r="DH1477" s="113"/>
      <c r="DI1477" s="113"/>
      <c r="DJ1477" s="113"/>
      <c r="DK1477" s="113"/>
      <c r="DL1477" s="113"/>
      <c r="DM1477" s="113"/>
      <c r="DN1477" s="113"/>
      <c r="DO1477" s="113"/>
      <c r="DP1477" s="113"/>
      <c r="DQ1477" s="113"/>
      <c r="DR1477" s="113"/>
      <c r="DS1477" s="113"/>
      <c r="DT1477" s="113"/>
      <c r="DU1477" s="113"/>
      <c r="DV1477" s="113"/>
      <c r="DW1477" s="113"/>
      <c r="DX1477" s="113"/>
      <c r="DY1477" s="113"/>
      <c r="DZ1477" s="113"/>
      <c r="EA1477" s="113"/>
      <c r="EB1477" s="113"/>
      <c r="EC1477" s="113"/>
      <c r="ED1477" s="113"/>
      <c r="EE1477" s="113"/>
      <c r="EF1477" s="113"/>
      <c r="EG1477" s="113"/>
      <c r="EH1477" s="113"/>
      <c r="EI1477" s="113"/>
      <c r="EJ1477" s="113"/>
      <c r="EK1477" s="113"/>
      <c r="EL1477" s="113"/>
      <c r="EM1477" s="113"/>
      <c r="EN1477" s="113"/>
      <c r="EO1477" s="113"/>
      <c r="EP1477" s="113"/>
      <c r="EQ1477" s="113"/>
      <c r="ER1477" s="113"/>
      <c r="ES1477" s="113"/>
      <c r="ET1477" s="113"/>
      <c r="EU1477" s="113"/>
      <c r="EV1477" s="113"/>
      <c r="EW1477" s="113"/>
      <c r="EX1477" s="113"/>
      <c r="EY1477" s="113"/>
      <c r="EZ1477" s="113"/>
      <c r="FA1477" s="113"/>
      <c r="FB1477" s="113"/>
      <c r="FC1477" s="113"/>
      <c r="FD1477" s="113"/>
      <c r="FE1477" s="113"/>
      <c r="FF1477" s="113"/>
      <c r="FG1477" s="113"/>
      <c r="FH1477" s="113"/>
      <c r="FI1477" s="113"/>
      <c r="FJ1477" s="113"/>
      <c r="FK1477" s="113"/>
      <c r="FL1477" s="113"/>
      <c r="FM1477" s="113"/>
      <c r="FN1477" s="113"/>
      <c r="FO1477" s="113"/>
      <c r="FP1477" s="113"/>
      <c r="FQ1477" s="113"/>
      <c r="FR1477" s="113"/>
      <c r="FS1477" s="113"/>
      <c r="FT1477" s="113"/>
      <c r="FU1477" s="113"/>
      <c r="FV1477" s="113"/>
      <c r="FW1477" s="113"/>
      <c r="FX1477" s="113"/>
      <c r="FY1477" s="113"/>
      <c r="FZ1477" s="113"/>
      <c r="GA1477" s="113"/>
      <c r="GB1477" s="113"/>
      <c r="GC1477" s="113"/>
      <c r="GD1477" s="113"/>
      <c r="GE1477" s="113"/>
      <c r="GF1477" s="113"/>
      <c r="GG1477" s="113"/>
      <c r="GH1477" s="113"/>
      <c r="GI1477" s="113"/>
      <c r="GJ1477" s="113"/>
      <c r="GK1477" s="113"/>
      <c r="GL1477" s="113"/>
      <c r="GM1477" s="113"/>
      <c r="GN1477" s="113"/>
      <c r="GO1477" s="113"/>
      <c r="GP1477" s="113"/>
      <c r="GQ1477" s="113"/>
      <c r="GR1477" s="113"/>
      <c r="GS1477" s="113"/>
      <c r="GT1477" s="113"/>
      <c r="GU1477" s="113"/>
      <c r="GV1477" s="113"/>
      <c r="GW1477" s="113"/>
      <c r="GX1477" s="113"/>
      <c r="GY1477" s="113"/>
    </row>
    <row r="1478" spans="1:207" s="15" customFormat="1" ht="30" customHeight="1" x14ac:dyDescent="0.25">
      <c r="A1478" s="228">
        <v>1168</v>
      </c>
      <c r="B1478" s="78" t="s">
        <v>734</v>
      </c>
      <c r="C1478" s="184">
        <v>1963</v>
      </c>
      <c r="D1478" s="229" t="s">
        <v>141</v>
      </c>
      <c r="E1478" s="184" t="s">
        <v>16</v>
      </c>
      <c r="F1478" s="26">
        <v>2</v>
      </c>
      <c r="G1478" s="26">
        <v>2</v>
      </c>
      <c r="H1478" s="39">
        <v>697.1</v>
      </c>
      <c r="I1478" s="116">
        <v>127</v>
      </c>
      <c r="J1478" s="39">
        <v>697.1</v>
      </c>
      <c r="K1478" s="44">
        <f t="shared" si="386"/>
        <v>21301.200000000001</v>
      </c>
      <c r="L1478" s="279">
        <v>0</v>
      </c>
      <c r="M1478" s="279">
        <v>0</v>
      </c>
      <c r="N1478" s="279">
        <v>0</v>
      </c>
      <c r="O1478" s="39">
        <f>'[1]Прод. прилож (2)'!$D$1015</f>
        <v>21301.200000000001</v>
      </c>
      <c r="P1478" s="279">
        <f t="shared" si="387"/>
        <v>30.55687849662889</v>
      </c>
      <c r="Q1478" s="39">
        <v>9673</v>
      </c>
      <c r="R1478" s="57" t="s">
        <v>34</v>
      </c>
      <c r="S1478" s="53"/>
      <c r="V1478" s="113"/>
      <c r="W1478" s="113"/>
      <c r="X1478" s="113"/>
      <c r="Y1478" s="113"/>
      <c r="Z1478" s="113"/>
      <c r="AA1478" s="113"/>
      <c r="AB1478" s="113"/>
      <c r="AC1478" s="113"/>
      <c r="AD1478" s="113"/>
      <c r="AE1478" s="113"/>
      <c r="AF1478" s="113"/>
      <c r="AG1478" s="113"/>
      <c r="AH1478" s="113"/>
      <c r="AI1478" s="113"/>
      <c r="AJ1478" s="113"/>
      <c r="AK1478" s="113"/>
      <c r="AL1478" s="113"/>
      <c r="AM1478" s="113"/>
      <c r="AN1478" s="113"/>
      <c r="AO1478" s="113"/>
      <c r="AP1478" s="113"/>
      <c r="AQ1478" s="113"/>
      <c r="AR1478" s="113"/>
      <c r="AS1478" s="113"/>
      <c r="AT1478" s="113"/>
      <c r="AU1478" s="113"/>
      <c r="AV1478" s="113"/>
      <c r="AW1478" s="113"/>
      <c r="AX1478" s="113"/>
      <c r="AY1478" s="113"/>
      <c r="AZ1478" s="113"/>
      <c r="BA1478" s="113"/>
      <c r="BB1478" s="113"/>
      <c r="BC1478" s="113"/>
      <c r="BD1478" s="113"/>
      <c r="BE1478" s="113"/>
      <c r="BF1478" s="113"/>
      <c r="BG1478" s="113"/>
      <c r="BH1478" s="113"/>
      <c r="BI1478" s="113"/>
      <c r="BJ1478" s="113"/>
      <c r="BK1478" s="113"/>
      <c r="BL1478" s="113"/>
      <c r="BM1478" s="113"/>
      <c r="BN1478" s="113"/>
      <c r="BO1478" s="113"/>
      <c r="BP1478" s="113"/>
      <c r="BQ1478" s="113"/>
      <c r="BR1478" s="113"/>
      <c r="BS1478" s="113"/>
      <c r="BT1478" s="113"/>
      <c r="BU1478" s="113"/>
      <c r="BV1478" s="113"/>
      <c r="BW1478" s="113"/>
      <c r="BX1478" s="113"/>
      <c r="BY1478" s="113"/>
      <c r="BZ1478" s="113"/>
      <c r="CA1478" s="113"/>
      <c r="CB1478" s="113"/>
      <c r="CC1478" s="113"/>
      <c r="CD1478" s="113"/>
      <c r="CE1478" s="113"/>
      <c r="CF1478" s="113"/>
      <c r="CG1478" s="113"/>
      <c r="CH1478" s="113"/>
      <c r="CI1478" s="113"/>
      <c r="CJ1478" s="113"/>
      <c r="CK1478" s="113"/>
      <c r="CL1478" s="113"/>
      <c r="CM1478" s="113"/>
      <c r="CN1478" s="113"/>
      <c r="CO1478" s="113"/>
      <c r="CP1478" s="113"/>
      <c r="CQ1478" s="113"/>
      <c r="CR1478" s="113"/>
      <c r="CS1478" s="113"/>
      <c r="CT1478" s="113"/>
      <c r="CU1478" s="113"/>
      <c r="CV1478" s="113"/>
      <c r="CW1478" s="113"/>
      <c r="CX1478" s="113"/>
      <c r="CY1478" s="113"/>
      <c r="CZ1478" s="113"/>
      <c r="DA1478" s="113"/>
      <c r="DB1478" s="113"/>
      <c r="DC1478" s="113"/>
      <c r="DD1478" s="113"/>
      <c r="DE1478" s="113"/>
      <c r="DF1478" s="113"/>
      <c r="DG1478" s="113"/>
      <c r="DH1478" s="113"/>
      <c r="DI1478" s="113"/>
      <c r="DJ1478" s="113"/>
      <c r="DK1478" s="113"/>
      <c r="DL1478" s="113"/>
      <c r="DM1478" s="113"/>
      <c r="DN1478" s="113"/>
      <c r="DO1478" s="113"/>
      <c r="DP1478" s="113"/>
      <c r="DQ1478" s="113"/>
      <c r="DR1478" s="113"/>
      <c r="DS1478" s="113"/>
      <c r="DT1478" s="113"/>
      <c r="DU1478" s="113"/>
      <c r="DV1478" s="113"/>
      <c r="DW1478" s="113"/>
      <c r="DX1478" s="113"/>
      <c r="DY1478" s="113"/>
      <c r="DZ1478" s="113"/>
      <c r="EA1478" s="113"/>
      <c r="EB1478" s="113"/>
      <c r="EC1478" s="113"/>
      <c r="ED1478" s="113"/>
      <c r="EE1478" s="113"/>
      <c r="EF1478" s="113"/>
      <c r="EG1478" s="113"/>
      <c r="EH1478" s="113"/>
      <c r="EI1478" s="113"/>
      <c r="EJ1478" s="113"/>
      <c r="EK1478" s="113"/>
      <c r="EL1478" s="113"/>
      <c r="EM1478" s="113"/>
      <c r="EN1478" s="113"/>
      <c r="EO1478" s="113"/>
      <c r="EP1478" s="113"/>
      <c r="EQ1478" s="113"/>
      <c r="ER1478" s="113"/>
      <c r="ES1478" s="113"/>
      <c r="ET1478" s="113"/>
      <c r="EU1478" s="113"/>
      <c r="EV1478" s="113"/>
      <c r="EW1478" s="113"/>
      <c r="EX1478" s="113"/>
      <c r="EY1478" s="113"/>
      <c r="EZ1478" s="113"/>
      <c r="FA1478" s="113"/>
      <c r="FB1478" s="113"/>
      <c r="FC1478" s="113"/>
      <c r="FD1478" s="113"/>
      <c r="FE1478" s="113"/>
      <c r="FF1478" s="113"/>
      <c r="FG1478" s="113"/>
      <c r="FH1478" s="113"/>
      <c r="FI1478" s="113"/>
      <c r="FJ1478" s="113"/>
      <c r="FK1478" s="113"/>
      <c r="FL1478" s="113"/>
      <c r="FM1478" s="113"/>
      <c r="FN1478" s="113"/>
      <c r="FO1478" s="113"/>
      <c r="FP1478" s="113"/>
      <c r="FQ1478" s="113"/>
      <c r="FR1478" s="113"/>
      <c r="FS1478" s="113"/>
      <c r="FT1478" s="113"/>
      <c r="FU1478" s="113"/>
      <c r="FV1478" s="113"/>
      <c r="FW1478" s="113"/>
      <c r="FX1478" s="113"/>
      <c r="FY1478" s="113"/>
      <c r="FZ1478" s="113"/>
      <c r="GA1478" s="113"/>
      <c r="GB1478" s="113"/>
      <c r="GC1478" s="113"/>
      <c r="GD1478" s="113"/>
      <c r="GE1478" s="113"/>
      <c r="GF1478" s="113"/>
      <c r="GG1478" s="113"/>
      <c r="GH1478" s="113"/>
      <c r="GI1478" s="113"/>
      <c r="GJ1478" s="113"/>
      <c r="GK1478" s="113"/>
      <c r="GL1478" s="113"/>
      <c r="GM1478" s="113"/>
      <c r="GN1478" s="113"/>
      <c r="GO1478" s="113"/>
      <c r="GP1478" s="113"/>
      <c r="GQ1478" s="113"/>
      <c r="GR1478" s="113"/>
      <c r="GS1478" s="113"/>
      <c r="GT1478" s="113"/>
      <c r="GU1478" s="113"/>
      <c r="GV1478" s="113"/>
      <c r="GW1478" s="113"/>
      <c r="GX1478" s="113"/>
      <c r="GY1478" s="113"/>
    </row>
    <row r="1479" spans="1:207" s="15" customFormat="1" ht="30" customHeight="1" x14ac:dyDescent="0.25">
      <c r="A1479" s="228">
        <v>1169</v>
      </c>
      <c r="B1479" s="78" t="s">
        <v>735</v>
      </c>
      <c r="C1479" s="184">
        <v>1962</v>
      </c>
      <c r="D1479" s="229" t="s">
        <v>141</v>
      </c>
      <c r="E1479" s="184" t="s">
        <v>16</v>
      </c>
      <c r="F1479" s="26">
        <v>2</v>
      </c>
      <c r="G1479" s="26">
        <v>2</v>
      </c>
      <c r="H1479" s="39">
        <v>702.6</v>
      </c>
      <c r="I1479" s="116">
        <v>127</v>
      </c>
      <c r="J1479" s="39">
        <v>702.6</v>
      </c>
      <c r="K1479" s="44">
        <f t="shared" si="386"/>
        <v>20547.240000000002</v>
      </c>
      <c r="L1479" s="279">
        <v>0</v>
      </c>
      <c r="M1479" s="279">
        <v>0</v>
      </c>
      <c r="N1479" s="279">
        <v>0</v>
      </c>
      <c r="O1479" s="39">
        <f>'[1]Прод. прилож (2)'!$D$1016</f>
        <v>20547.240000000002</v>
      </c>
      <c r="P1479" s="279">
        <f t="shared" si="387"/>
        <v>29.244577284372333</v>
      </c>
      <c r="Q1479" s="39">
        <v>9673</v>
      </c>
      <c r="R1479" s="57" t="s">
        <v>34</v>
      </c>
      <c r="S1479" s="53"/>
      <c r="V1479" s="113"/>
      <c r="W1479" s="113"/>
      <c r="X1479" s="113"/>
      <c r="Y1479" s="113"/>
      <c r="Z1479" s="113"/>
      <c r="AA1479" s="113"/>
      <c r="AB1479" s="113"/>
      <c r="AC1479" s="113"/>
      <c r="AD1479" s="113"/>
      <c r="AE1479" s="113"/>
      <c r="AF1479" s="113"/>
      <c r="AG1479" s="113"/>
      <c r="AH1479" s="113"/>
      <c r="AI1479" s="113"/>
      <c r="AJ1479" s="113"/>
      <c r="AK1479" s="113"/>
      <c r="AL1479" s="113"/>
      <c r="AM1479" s="113"/>
      <c r="AN1479" s="113"/>
      <c r="AO1479" s="113"/>
      <c r="AP1479" s="113"/>
      <c r="AQ1479" s="113"/>
      <c r="AR1479" s="113"/>
      <c r="AS1479" s="113"/>
      <c r="AT1479" s="113"/>
      <c r="AU1479" s="113"/>
      <c r="AV1479" s="113"/>
      <c r="AW1479" s="113"/>
      <c r="AX1479" s="113"/>
      <c r="AY1479" s="113"/>
      <c r="AZ1479" s="113"/>
      <c r="BA1479" s="113"/>
      <c r="BB1479" s="113"/>
      <c r="BC1479" s="113"/>
      <c r="BD1479" s="113"/>
      <c r="BE1479" s="113"/>
      <c r="BF1479" s="113"/>
      <c r="BG1479" s="113"/>
      <c r="BH1479" s="113"/>
      <c r="BI1479" s="113"/>
      <c r="BJ1479" s="113"/>
      <c r="BK1479" s="113"/>
      <c r="BL1479" s="113"/>
      <c r="BM1479" s="113"/>
      <c r="BN1479" s="113"/>
      <c r="BO1479" s="113"/>
      <c r="BP1479" s="113"/>
      <c r="BQ1479" s="113"/>
      <c r="BR1479" s="113"/>
      <c r="BS1479" s="113"/>
      <c r="BT1479" s="113"/>
      <c r="BU1479" s="113"/>
      <c r="BV1479" s="113"/>
      <c r="BW1479" s="113"/>
      <c r="BX1479" s="113"/>
      <c r="BY1479" s="113"/>
      <c r="BZ1479" s="113"/>
      <c r="CA1479" s="113"/>
      <c r="CB1479" s="113"/>
      <c r="CC1479" s="113"/>
      <c r="CD1479" s="113"/>
      <c r="CE1479" s="113"/>
      <c r="CF1479" s="113"/>
      <c r="CG1479" s="113"/>
      <c r="CH1479" s="113"/>
      <c r="CI1479" s="113"/>
      <c r="CJ1479" s="113"/>
      <c r="CK1479" s="113"/>
      <c r="CL1479" s="113"/>
      <c r="CM1479" s="113"/>
      <c r="CN1479" s="113"/>
      <c r="CO1479" s="113"/>
      <c r="CP1479" s="113"/>
      <c r="CQ1479" s="113"/>
      <c r="CR1479" s="113"/>
      <c r="CS1479" s="113"/>
      <c r="CT1479" s="113"/>
      <c r="CU1479" s="113"/>
      <c r="CV1479" s="113"/>
      <c r="CW1479" s="113"/>
      <c r="CX1479" s="113"/>
      <c r="CY1479" s="113"/>
      <c r="CZ1479" s="113"/>
      <c r="DA1479" s="113"/>
      <c r="DB1479" s="113"/>
      <c r="DC1479" s="113"/>
      <c r="DD1479" s="113"/>
      <c r="DE1479" s="113"/>
      <c r="DF1479" s="113"/>
      <c r="DG1479" s="113"/>
      <c r="DH1479" s="113"/>
      <c r="DI1479" s="113"/>
      <c r="DJ1479" s="113"/>
      <c r="DK1479" s="113"/>
      <c r="DL1479" s="113"/>
      <c r="DM1479" s="113"/>
      <c r="DN1479" s="113"/>
      <c r="DO1479" s="113"/>
      <c r="DP1479" s="113"/>
      <c r="DQ1479" s="113"/>
      <c r="DR1479" s="113"/>
      <c r="DS1479" s="113"/>
      <c r="DT1479" s="113"/>
      <c r="DU1479" s="113"/>
      <c r="DV1479" s="113"/>
      <c r="DW1479" s="113"/>
      <c r="DX1479" s="113"/>
      <c r="DY1479" s="113"/>
      <c r="DZ1479" s="113"/>
      <c r="EA1479" s="113"/>
      <c r="EB1479" s="113"/>
      <c r="EC1479" s="113"/>
      <c r="ED1479" s="113"/>
      <c r="EE1479" s="113"/>
      <c r="EF1479" s="113"/>
      <c r="EG1479" s="113"/>
      <c r="EH1479" s="113"/>
      <c r="EI1479" s="113"/>
      <c r="EJ1479" s="113"/>
      <c r="EK1479" s="113"/>
      <c r="EL1479" s="113"/>
      <c r="EM1479" s="113"/>
      <c r="EN1479" s="113"/>
      <c r="EO1479" s="113"/>
      <c r="EP1479" s="113"/>
      <c r="EQ1479" s="113"/>
      <c r="ER1479" s="113"/>
      <c r="ES1479" s="113"/>
      <c r="ET1479" s="113"/>
      <c r="EU1479" s="113"/>
      <c r="EV1479" s="113"/>
      <c r="EW1479" s="113"/>
      <c r="EX1479" s="113"/>
      <c r="EY1479" s="113"/>
      <c r="EZ1479" s="113"/>
      <c r="FA1479" s="113"/>
      <c r="FB1479" s="113"/>
      <c r="FC1479" s="113"/>
      <c r="FD1479" s="113"/>
      <c r="FE1479" s="113"/>
      <c r="FF1479" s="113"/>
      <c r="FG1479" s="113"/>
      <c r="FH1479" s="113"/>
      <c r="FI1479" s="113"/>
      <c r="FJ1479" s="113"/>
      <c r="FK1479" s="113"/>
      <c r="FL1479" s="113"/>
      <c r="FM1479" s="113"/>
      <c r="FN1479" s="113"/>
      <c r="FO1479" s="113"/>
      <c r="FP1479" s="113"/>
      <c r="FQ1479" s="113"/>
      <c r="FR1479" s="113"/>
      <c r="FS1479" s="113"/>
      <c r="FT1479" s="113"/>
      <c r="FU1479" s="113"/>
      <c r="FV1479" s="113"/>
      <c r="FW1479" s="113"/>
      <c r="FX1479" s="113"/>
      <c r="FY1479" s="113"/>
      <c r="FZ1479" s="113"/>
      <c r="GA1479" s="113"/>
      <c r="GB1479" s="113"/>
      <c r="GC1479" s="113"/>
      <c r="GD1479" s="113"/>
      <c r="GE1479" s="113"/>
      <c r="GF1479" s="113"/>
      <c r="GG1479" s="113"/>
      <c r="GH1479" s="113"/>
      <c r="GI1479" s="113"/>
      <c r="GJ1479" s="113"/>
      <c r="GK1479" s="113"/>
      <c r="GL1479" s="113"/>
      <c r="GM1479" s="113"/>
      <c r="GN1479" s="113"/>
      <c r="GO1479" s="113"/>
      <c r="GP1479" s="113"/>
      <c r="GQ1479" s="113"/>
      <c r="GR1479" s="113"/>
      <c r="GS1479" s="113"/>
      <c r="GT1479" s="113"/>
      <c r="GU1479" s="113"/>
      <c r="GV1479" s="113"/>
      <c r="GW1479" s="113"/>
      <c r="GX1479" s="113"/>
      <c r="GY1479" s="113"/>
    </row>
    <row r="1480" spans="1:207" s="15" customFormat="1" ht="30" customHeight="1" x14ac:dyDescent="0.25">
      <c r="A1480" s="228">
        <v>1170</v>
      </c>
      <c r="B1480" s="78" t="s">
        <v>736</v>
      </c>
      <c r="C1480" s="184">
        <v>1962</v>
      </c>
      <c r="D1480" s="229" t="s">
        <v>141</v>
      </c>
      <c r="E1480" s="184" t="s">
        <v>16</v>
      </c>
      <c r="F1480" s="26">
        <v>2</v>
      </c>
      <c r="G1480" s="26">
        <v>2</v>
      </c>
      <c r="H1480" s="39">
        <v>700.5</v>
      </c>
      <c r="I1480" s="116">
        <v>127</v>
      </c>
      <c r="J1480" s="39">
        <v>700.5</v>
      </c>
      <c r="K1480" s="44">
        <f t="shared" si="386"/>
        <v>4721982.7299999995</v>
      </c>
      <c r="L1480" s="279">
        <v>0</v>
      </c>
      <c r="M1480" s="279">
        <v>0</v>
      </c>
      <c r="N1480" s="279">
        <v>0</v>
      </c>
      <c r="O1480" s="39">
        <f>'[1]Прод. прилож (2)'!$D$366</f>
        <v>4721982.7299999995</v>
      </c>
      <c r="P1480" s="279">
        <f t="shared" si="387"/>
        <v>6740.8747037830117</v>
      </c>
      <c r="Q1480" s="39">
        <v>9673</v>
      </c>
      <c r="R1480" s="57" t="s">
        <v>33</v>
      </c>
      <c r="S1480" s="137"/>
      <c r="V1480" s="113"/>
      <c r="W1480" s="113"/>
      <c r="X1480" s="113"/>
      <c r="Y1480" s="113"/>
      <c r="Z1480" s="113"/>
      <c r="AA1480" s="113"/>
      <c r="AB1480" s="113"/>
      <c r="AC1480" s="113"/>
      <c r="AD1480" s="113"/>
      <c r="AE1480" s="113"/>
      <c r="AF1480" s="113"/>
      <c r="AG1480" s="113"/>
      <c r="AH1480" s="113"/>
      <c r="AI1480" s="113"/>
      <c r="AJ1480" s="113"/>
      <c r="AK1480" s="113"/>
      <c r="AL1480" s="113"/>
      <c r="AM1480" s="113"/>
      <c r="AN1480" s="113"/>
      <c r="AO1480" s="113"/>
      <c r="AP1480" s="113"/>
      <c r="AQ1480" s="113"/>
      <c r="AR1480" s="113"/>
      <c r="AS1480" s="113"/>
      <c r="AT1480" s="113"/>
      <c r="AU1480" s="113"/>
      <c r="AV1480" s="113"/>
      <c r="AW1480" s="113"/>
      <c r="AX1480" s="113"/>
      <c r="AY1480" s="113"/>
      <c r="AZ1480" s="113"/>
      <c r="BA1480" s="113"/>
      <c r="BB1480" s="113"/>
      <c r="BC1480" s="113"/>
      <c r="BD1480" s="113"/>
      <c r="BE1480" s="113"/>
      <c r="BF1480" s="113"/>
      <c r="BG1480" s="113"/>
      <c r="BH1480" s="113"/>
      <c r="BI1480" s="113"/>
      <c r="BJ1480" s="113"/>
      <c r="BK1480" s="113"/>
      <c r="BL1480" s="113"/>
      <c r="BM1480" s="113"/>
      <c r="BN1480" s="113"/>
      <c r="BO1480" s="113"/>
      <c r="BP1480" s="113"/>
      <c r="BQ1480" s="113"/>
      <c r="BR1480" s="113"/>
      <c r="BS1480" s="113"/>
      <c r="BT1480" s="113"/>
      <c r="BU1480" s="113"/>
      <c r="BV1480" s="113"/>
      <c r="BW1480" s="113"/>
      <c r="BX1480" s="113"/>
      <c r="BY1480" s="113"/>
      <c r="BZ1480" s="113"/>
      <c r="CA1480" s="113"/>
      <c r="CB1480" s="113"/>
      <c r="CC1480" s="113"/>
      <c r="CD1480" s="113"/>
      <c r="CE1480" s="113"/>
      <c r="CF1480" s="113"/>
      <c r="CG1480" s="113"/>
      <c r="CH1480" s="113"/>
      <c r="CI1480" s="113"/>
      <c r="CJ1480" s="113"/>
      <c r="CK1480" s="113"/>
      <c r="CL1480" s="113"/>
      <c r="CM1480" s="113"/>
      <c r="CN1480" s="113"/>
      <c r="CO1480" s="113"/>
      <c r="CP1480" s="113"/>
      <c r="CQ1480" s="113"/>
      <c r="CR1480" s="113"/>
      <c r="CS1480" s="113"/>
      <c r="CT1480" s="113"/>
      <c r="CU1480" s="113"/>
      <c r="CV1480" s="113"/>
      <c r="CW1480" s="113"/>
      <c r="CX1480" s="113"/>
      <c r="CY1480" s="113"/>
      <c r="CZ1480" s="113"/>
      <c r="DA1480" s="113"/>
      <c r="DB1480" s="113"/>
      <c r="DC1480" s="113"/>
      <c r="DD1480" s="113"/>
      <c r="DE1480" s="113"/>
      <c r="DF1480" s="113"/>
      <c r="DG1480" s="113"/>
      <c r="DH1480" s="113"/>
      <c r="DI1480" s="113"/>
      <c r="DJ1480" s="113"/>
      <c r="DK1480" s="113"/>
      <c r="DL1480" s="113"/>
      <c r="DM1480" s="113"/>
      <c r="DN1480" s="113"/>
      <c r="DO1480" s="113"/>
      <c r="DP1480" s="113"/>
      <c r="DQ1480" s="113"/>
      <c r="DR1480" s="113"/>
      <c r="DS1480" s="113"/>
      <c r="DT1480" s="113"/>
      <c r="DU1480" s="113"/>
      <c r="DV1480" s="113"/>
      <c r="DW1480" s="113"/>
      <c r="DX1480" s="113"/>
      <c r="DY1480" s="113"/>
      <c r="DZ1480" s="113"/>
      <c r="EA1480" s="113"/>
      <c r="EB1480" s="113"/>
      <c r="EC1480" s="113"/>
      <c r="ED1480" s="113"/>
      <c r="EE1480" s="113"/>
      <c r="EF1480" s="113"/>
      <c r="EG1480" s="113"/>
      <c r="EH1480" s="113"/>
      <c r="EI1480" s="113"/>
      <c r="EJ1480" s="113"/>
      <c r="EK1480" s="113"/>
      <c r="EL1480" s="113"/>
      <c r="EM1480" s="113"/>
      <c r="EN1480" s="113"/>
      <c r="EO1480" s="113"/>
      <c r="EP1480" s="113"/>
      <c r="EQ1480" s="113"/>
      <c r="ER1480" s="113"/>
      <c r="ES1480" s="113"/>
      <c r="ET1480" s="113"/>
      <c r="EU1480" s="113"/>
      <c r="EV1480" s="113"/>
      <c r="EW1480" s="113"/>
      <c r="EX1480" s="113"/>
      <c r="EY1480" s="113"/>
      <c r="EZ1480" s="113"/>
      <c r="FA1480" s="113"/>
      <c r="FB1480" s="113"/>
      <c r="FC1480" s="113"/>
      <c r="FD1480" s="113"/>
      <c r="FE1480" s="113"/>
      <c r="FF1480" s="113"/>
      <c r="FG1480" s="113"/>
      <c r="FH1480" s="113"/>
      <c r="FI1480" s="113"/>
      <c r="FJ1480" s="113"/>
      <c r="FK1480" s="113"/>
      <c r="FL1480" s="113"/>
      <c r="FM1480" s="113"/>
      <c r="FN1480" s="113"/>
      <c r="FO1480" s="113"/>
      <c r="FP1480" s="113"/>
      <c r="FQ1480" s="113"/>
      <c r="FR1480" s="113"/>
      <c r="FS1480" s="113"/>
      <c r="FT1480" s="113"/>
      <c r="FU1480" s="113"/>
      <c r="FV1480" s="113"/>
      <c r="FW1480" s="113"/>
      <c r="FX1480" s="113"/>
      <c r="FY1480" s="113"/>
      <c r="FZ1480" s="113"/>
      <c r="GA1480" s="113"/>
      <c r="GB1480" s="113"/>
      <c r="GC1480" s="113"/>
      <c r="GD1480" s="113"/>
      <c r="GE1480" s="113"/>
      <c r="GF1480" s="113"/>
      <c r="GG1480" s="113"/>
      <c r="GH1480" s="113"/>
      <c r="GI1480" s="113"/>
      <c r="GJ1480" s="113"/>
      <c r="GK1480" s="113"/>
      <c r="GL1480" s="113"/>
      <c r="GM1480" s="113"/>
      <c r="GN1480" s="113"/>
      <c r="GO1480" s="113"/>
      <c r="GP1480" s="113"/>
      <c r="GQ1480" s="113"/>
      <c r="GR1480" s="113"/>
      <c r="GS1480" s="113"/>
      <c r="GT1480" s="113"/>
      <c r="GU1480" s="113"/>
      <c r="GV1480" s="113"/>
      <c r="GW1480" s="113"/>
      <c r="GX1480" s="113"/>
      <c r="GY1480" s="113"/>
    </row>
    <row r="1481" spans="1:207" s="15" customFormat="1" ht="30" customHeight="1" x14ac:dyDescent="0.25">
      <c r="A1481" s="228">
        <v>1171</v>
      </c>
      <c r="B1481" s="78" t="s">
        <v>737</v>
      </c>
      <c r="C1481" s="184">
        <v>1962</v>
      </c>
      <c r="D1481" s="229" t="s">
        <v>141</v>
      </c>
      <c r="E1481" s="184" t="s">
        <v>16</v>
      </c>
      <c r="F1481" s="26">
        <v>2</v>
      </c>
      <c r="G1481" s="26">
        <v>2</v>
      </c>
      <c r="H1481" s="39">
        <v>703.8</v>
      </c>
      <c r="I1481" s="116">
        <v>127</v>
      </c>
      <c r="J1481" s="39">
        <v>703.8</v>
      </c>
      <c r="K1481" s="44">
        <f t="shared" si="386"/>
        <v>6048048.25</v>
      </c>
      <c r="L1481" s="279">
        <v>0</v>
      </c>
      <c r="M1481" s="279">
        <v>0</v>
      </c>
      <c r="N1481" s="279">
        <v>0</v>
      </c>
      <c r="O1481" s="39">
        <f>'[1]Прод. прилож (2)'!$D$367</f>
        <v>6048048.25</v>
      </c>
      <c r="P1481" s="279">
        <f t="shared" si="387"/>
        <v>8593.4189400397845</v>
      </c>
      <c r="Q1481" s="39">
        <v>9673</v>
      </c>
      <c r="R1481" s="57" t="s">
        <v>33</v>
      </c>
      <c r="S1481" s="137"/>
    </row>
    <row r="1482" spans="1:207" ht="30" customHeight="1" x14ac:dyDescent="0.25">
      <c r="A1482" s="228">
        <v>1172</v>
      </c>
      <c r="B1482" s="78" t="s">
        <v>724</v>
      </c>
      <c r="C1482" s="184">
        <v>1965</v>
      </c>
      <c r="D1482" s="229" t="s">
        <v>141</v>
      </c>
      <c r="E1482" s="184" t="s">
        <v>16</v>
      </c>
      <c r="F1482" s="26">
        <v>2</v>
      </c>
      <c r="G1482" s="26">
        <v>2</v>
      </c>
      <c r="H1482" s="39">
        <v>381</v>
      </c>
      <c r="I1482" s="116">
        <v>48.8</v>
      </c>
      <c r="J1482" s="116">
        <v>377.7</v>
      </c>
      <c r="K1482" s="231">
        <f t="shared" si="386"/>
        <v>6422713.0099999998</v>
      </c>
      <c r="L1482" s="187">
        <v>0</v>
      </c>
      <c r="M1482" s="187">
        <v>0</v>
      </c>
      <c r="N1482" s="187">
        <v>0</v>
      </c>
      <c r="O1482" s="39">
        <f>'[1]Прод. прилож (2)'!$D$362</f>
        <v>6422713.0099999998</v>
      </c>
      <c r="P1482" s="187">
        <f t="shared" si="387"/>
        <v>16857.514461942257</v>
      </c>
      <c r="Q1482" s="41">
        <v>9673</v>
      </c>
      <c r="R1482" s="57" t="s">
        <v>33</v>
      </c>
    </row>
    <row r="1483" spans="1:207" ht="30" customHeight="1" x14ac:dyDescent="0.25">
      <c r="A1483" s="228">
        <v>1173</v>
      </c>
      <c r="B1483" s="78" t="s">
        <v>725</v>
      </c>
      <c r="C1483" s="184">
        <v>1982</v>
      </c>
      <c r="D1483" s="229" t="s">
        <v>141</v>
      </c>
      <c r="E1483" s="184" t="s">
        <v>18</v>
      </c>
      <c r="F1483" s="26">
        <v>3</v>
      </c>
      <c r="G1483" s="26">
        <v>2</v>
      </c>
      <c r="H1483" s="39">
        <v>830.54</v>
      </c>
      <c r="I1483" s="116">
        <v>0</v>
      </c>
      <c r="J1483" s="116">
        <v>830.5</v>
      </c>
      <c r="K1483" s="231">
        <f t="shared" si="386"/>
        <v>1924035.64</v>
      </c>
      <c r="L1483" s="187">
        <v>0</v>
      </c>
      <c r="M1483" s="187">
        <v>0</v>
      </c>
      <c r="N1483" s="187">
        <v>0</v>
      </c>
      <c r="O1483" s="39">
        <f>'[1]Прод. прилож (2)'!$D$363</f>
        <v>1924035.64</v>
      </c>
      <c r="P1483" s="187">
        <f t="shared" si="387"/>
        <v>2316.6080381438583</v>
      </c>
      <c r="Q1483" s="41">
        <v>9673</v>
      </c>
      <c r="R1483" s="57" t="s">
        <v>33</v>
      </c>
    </row>
    <row r="1484" spans="1:207" ht="30" customHeight="1" x14ac:dyDescent="0.25">
      <c r="A1484" s="228">
        <v>1174</v>
      </c>
      <c r="B1484" s="78" t="s">
        <v>726</v>
      </c>
      <c r="C1484" s="184">
        <v>1966</v>
      </c>
      <c r="D1484" s="229" t="s">
        <v>141</v>
      </c>
      <c r="E1484" s="184" t="s">
        <v>16</v>
      </c>
      <c r="F1484" s="26">
        <v>2</v>
      </c>
      <c r="G1484" s="26">
        <v>2</v>
      </c>
      <c r="H1484" s="39">
        <v>377.7</v>
      </c>
      <c r="I1484" s="116">
        <v>0</v>
      </c>
      <c r="J1484" s="116">
        <v>377.7</v>
      </c>
      <c r="K1484" s="231">
        <f t="shared" si="386"/>
        <v>6321162.8699999992</v>
      </c>
      <c r="L1484" s="187">
        <v>0</v>
      </c>
      <c r="M1484" s="187">
        <v>0</v>
      </c>
      <c r="N1484" s="187">
        <v>0</v>
      </c>
      <c r="O1484" s="39">
        <f>'[1]Прод. прилож (2)'!$D$364</f>
        <v>6321162.8699999992</v>
      </c>
      <c r="P1484" s="187">
        <f t="shared" si="387"/>
        <v>16735.935583796661</v>
      </c>
      <c r="Q1484" s="41">
        <v>9673</v>
      </c>
      <c r="R1484" s="57" t="s">
        <v>33</v>
      </c>
    </row>
    <row r="1485" spans="1:207" s="113" customFormat="1" ht="30" customHeight="1" x14ac:dyDescent="0.25">
      <c r="A1485" s="228">
        <v>1175</v>
      </c>
      <c r="B1485" s="78" t="s">
        <v>747</v>
      </c>
      <c r="C1485" s="184">
        <v>1966</v>
      </c>
      <c r="D1485" s="184">
        <v>2010</v>
      </c>
      <c r="E1485" s="184" t="s">
        <v>270</v>
      </c>
      <c r="F1485" s="184">
        <v>2</v>
      </c>
      <c r="G1485" s="184">
        <v>2</v>
      </c>
      <c r="H1485" s="39">
        <v>655.4</v>
      </c>
      <c r="I1485" s="39">
        <v>0</v>
      </c>
      <c r="J1485" s="39">
        <v>655.4</v>
      </c>
      <c r="K1485" s="231">
        <f t="shared" ref="K1485:K1490" si="396">SUM(L1485:O1485)</f>
        <v>26414.26</v>
      </c>
      <c r="L1485" s="187">
        <v>0</v>
      </c>
      <c r="M1485" s="187">
        <v>0</v>
      </c>
      <c r="N1485" s="187">
        <v>0</v>
      </c>
      <c r="O1485" s="39">
        <f>'[2]Прод. прилож (2)'!$D$1665</f>
        <v>26414.26</v>
      </c>
      <c r="P1485" s="187">
        <f t="shared" ref="P1485:P1487" si="397">K1485/H1485</f>
        <v>40.302502288678667</v>
      </c>
      <c r="Q1485" s="41">
        <v>9673</v>
      </c>
      <c r="R1485" s="57" t="s">
        <v>35</v>
      </c>
      <c r="S1485" s="46"/>
      <c r="T1485" s="15"/>
      <c r="U1485" s="15"/>
    </row>
    <row r="1486" spans="1:207" s="113" customFormat="1" ht="30" customHeight="1" x14ac:dyDescent="0.25">
      <c r="A1486" s="228">
        <v>1176</v>
      </c>
      <c r="B1486" s="78" t="s">
        <v>748</v>
      </c>
      <c r="C1486" s="184">
        <v>1964</v>
      </c>
      <c r="D1486" s="229" t="s">
        <v>141</v>
      </c>
      <c r="E1486" s="184" t="s">
        <v>16</v>
      </c>
      <c r="F1486" s="184">
        <v>2</v>
      </c>
      <c r="G1486" s="184">
        <v>2</v>
      </c>
      <c r="H1486" s="39">
        <v>374.8</v>
      </c>
      <c r="I1486" s="39">
        <v>0</v>
      </c>
      <c r="J1486" s="39">
        <v>241.2</v>
      </c>
      <c r="K1486" s="231">
        <f t="shared" si="396"/>
        <v>12276.07</v>
      </c>
      <c r="L1486" s="187">
        <v>0</v>
      </c>
      <c r="M1486" s="187">
        <v>0</v>
      </c>
      <c r="N1486" s="187">
        <v>0</v>
      </c>
      <c r="O1486" s="39">
        <f>'[2]Прод. прилож (2)'!$D$1666</f>
        <v>12276.07</v>
      </c>
      <c r="P1486" s="187">
        <f t="shared" si="397"/>
        <v>32.753655282817498</v>
      </c>
      <c r="Q1486" s="41">
        <v>9673</v>
      </c>
      <c r="R1486" s="57" t="s">
        <v>35</v>
      </c>
      <c r="S1486" s="46"/>
      <c r="T1486" s="15"/>
      <c r="U1486" s="15"/>
    </row>
    <row r="1487" spans="1:207" s="113" customFormat="1" ht="30" customHeight="1" x14ac:dyDescent="0.25">
      <c r="A1487" s="228">
        <v>1177</v>
      </c>
      <c r="B1487" s="78" t="s">
        <v>1065</v>
      </c>
      <c r="C1487" s="184">
        <v>1988</v>
      </c>
      <c r="D1487" s="229" t="s">
        <v>141</v>
      </c>
      <c r="E1487" s="184" t="s">
        <v>16</v>
      </c>
      <c r="F1487" s="184">
        <v>5</v>
      </c>
      <c r="G1487" s="184">
        <v>2</v>
      </c>
      <c r="H1487" s="39">
        <v>7774.6</v>
      </c>
      <c r="I1487" s="39">
        <v>898.5</v>
      </c>
      <c r="J1487" s="39">
        <v>4460.3999999999996</v>
      </c>
      <c r="K1487" s="231">
        <f t="shared" si="396"/>
        <v>39224.93</v>
      </c>
      <c r="L1487" s="187">
        <v>0</v>
      </c>
      <c r="M1487" s="187">
        <v>0</v>
      </c>
      <c r="N1487" s="187">
        <v>0</v>
      </c>
      <c r="O1487" s="39">
        <f>'[2]Прод. прилож (2)'!$D$1667</f>
        <v>39224.93</v>
      </c>
      <c r="P1487" s="187">
        <f t="shared" si="397"/>
        <v>5.0452666375118973</v>
      </c>
      <c r="Q1487" s="41">
        <v>9673</v>
      </c>
      <c r="R1487" s="57" t="s">
        <v>35</v>
      </c>
      <c r="S1487" s="46"/>
      <c r="T1487" s="15"/>
      <c r="U1487" s="15"/>
    </row>
    <row r="1488" spans="1:207" s="113" customFormat="1" ht="30" customHeight="1" x14ac:dyDescent="0.25">
      <c r="A1488" s="228">
        <v>1178</v>
      </c>
      <c r="B1488" s="78" t="s">
        <v>753</v>
      </c>
      <c r="C1488" s="184">
        <v>1963</v>
      </c>
      <c r="D1488" s="229" t="s">
        <v>141</v>
      </c>
      <c r="E1488" s="184" t="s">
        <v>16</v>
      </c>
      <c r="F1488" s="26">
        <v>2</v>
      </c>
      <c r="G1488" s="26">
        <v>2</v>
      </c>
      <c r="H1488" s="39">
        <v>411.3</v>
      </c>
      <c r="I1488" s="116">
        <v>148.4</v>
      </c>
      <c r="J1488" s="116">
        <v>262.89999999999998</v>
      </c>
      <c r="K1488" s="231">
        <f t="shared" si="396"/>
        <v>3977183.0100000002</v>
      </c>
      <c r="L1488" s="187">
        <v>0</v>
      </c>
      <c r="M1488" s="187">
        <v>0</v>
      </c>
      <c r="N1488" s="187">
        <v>0</v>
      </c>
      <c r="O1488" s="39">
        <f>'[1]Прод. прилож (2)'!$D$375</f>
        <v>3977183.0100000002</v>
      </c>
      <c r="P1488" s="187">
        <f>K1488/H1488</f>
        <v>9669.7860685630931</v>
      </c>
      <c r="Q1488" s="41">
        <v>9673</v>
      </c>
      <c r="R1488" s="57" t="s">
        <v>33</v>
      </c>
      <c r="S1488" s="137"/>
      <c r="T1488" s="15"/>
      <c r="U1488" s="15"/>
    </row>
    <row r="1489" spans="1:21" s="113" customFormat="1" ht="30" customHeight="1" x14ac:dyDescent="0.25">
      <c r="A1489" s="228">
        <v>1179</v>
      </c>
      <c r="B1489" s="78" t="s">
        <v>754</v>
      </c>
      <c r="C1489" s="184">
        <v>1963</v>
      </c>
      <c r="D1489" s="229" t="s">
        <v>141</v>
      </c>
      <c r="E1489" s="184" t="s">
        <v>16</v>
      </c>
      <c r="F1489" s="26">
        <v>2</v>
      </c>
      <c r="G1489" s="26">
        <v>2</v>
      </c>
      <c r="H1489" s="39">
        <v>400.9</v>
      </c>
      <c r="I1489" s="116">
        <v>127.7</v>
      </c>
      <c r="J1489" s="39">
        <v>272.2</v>
      </c>
      <c r="K1489" s="231">
        <f t="shared" si="396"/>
        <v>3930888.51</v>
      </c>
      <c r="L1489" s="187">
        <v>0</v>
      </c>
      <c r="M1489" s="187">
        <v>0</v>
      </c>
      <c r="N1489" s="187">
        <v>0</v>
      </c>
      <c r="O1489" s="39">
        <f>'[1]Прод. прилож (2)'!$D$376</f>
        <v>3930888.51</v>
      </c>
      <c r="P1489" s="187">
        <f>K1489/H1489</f>
        <v>9805.1596657520586</v>
      </c>
      <c r="Q1489" s="41">
        <v>9673</v>
      </c>
      <c r="R1489" s="57" t="s">
        <v>33</v>
      </c>
      <c r="S1489" s="137"/>
      <c r="T1489" s="15"/>
      <c r="U1489" s="15"/>
    </row>
    <row r="1490" spans="1:21" s="113" customFormat="1" ht="30" customHeight="1" x14ac:dyDescent="0.25">
      <c r="A1490" s="228">
        <v>1180</v>
      </c>
      <c r="B1490" s="78" t="s">
        <v>755</v>
      </c>
      <c r="C1490" s="184">
        <v>1964</v>
      </c>
      <c r="D1490" s="229" t="s">
        <v>141</v>
      </c>
      <c r="E1490" s="184" t="s">
        <v>16</v>
      </c>
      <c r="F1490" s="26">
        <v>3</v>
      </c>
      <c r="G1490" s="26">
        <v>2</v>
      </c>
      <c r="H1490" s="39">
        <v>978</v>
      </c>
      <c r="I1490" s="116">
        <v>340.6</v>
      </c>
      <c r="J1490" s="116">
        <v>635.9</v>
      </c>
      <c r="K1490" s="231">
        <f t="shared" si="396"/>
        <v>6829440.1100000003</v>
      </c>
      <c r="L1490" s="187">
        <v>0</v>
      </c>
      <c r="M1490" s="187">
        <v>0</v>
      </c>
      <c r="N1490" s="187">
        <v>0</v>
      </c>
      <c r="O1490" s="39">
        <f>'[1]Прод. прилож (2)'!$D$377</f>
        <v>6829440.1100000003</v>
      </c>
      <c r="P1490" s="187">
        <f>K1490/H1490</f>
        <v>6983.0675971370147</v>
      </c>
      <c r="Q1490" s="41">
        <v>9673</v>
      </c>
      <c r="R1490" s="57" t="s">
        <v>33</v>
      </c>
      <c r="S1490" s="137"/>
      <c r="T1490" s="15"/>
      <c r="U1490" s="15"/>
    </row>
    <row r="1491" spans="1:21" s="113" customFormat="1" ht="30" customHeight="1" x14ac:dyDescent="0.25">
      <c r="A1491" s="313">
        <v>1181</v>
      </c>
      <c r="B1491" s="327" t="s">
        <v>879</v>
      </c>
      <c r="C1491" s="313">
        <v>1979</v>
      </c>
      <c r="D1491" s="315" t="s">
        <v>141</v>
      </c>
      <c r="E1491" s="313" t="s">
        <v>18</v>
      </c>
      <c r="F1491" s="317">
        <v>5</v>
      </c>
      <c r="G1491" s="317">
        <v>4</v>
      </c>
      <c r="H1491" s="319">
        <v>3080</v>
      </c>
      <c r="I1491" s="311">
        <v>0</v>
      </c>
      <c r="J1491" s="349">
        <v>2698.1</v>
      </c>
      <c r="K1491" s="231">
        <f>SUM(L1491:O1491)</f>
        <v>12022643.210000001</v>
      </c>
      <c r="L1491" s="187">
        <v>0</v>
      </c>
      <c r="M1491" s="187">
        <v>0</v>
      </c>
      <c r="N1491" s="187">
        <v>0</v>
      </c>
      <c r="O1491" s="39">
        <f>'[1]Прод. прилож (2)'!$D$387</f>
        <v>12022643.210000001</v>
      </c>
      <c r="P1491" s="187">
        <f t="shared" ref="P1491" si="398">K1491/H1491</f>
        <v>3903.4555876623381</v>
      </c>
      <c r="Q1491" s="41">
        <v>9673</v>
      </c>
      <c r="R1491" s="57" t="s">
        <v>33</v>
      </c>
      <c r="S1491" s="137"/>
      <c r="T1491" s="15"/>
      <c r="U1491" s="15"/>
    </row>
    <row r="1492" spans="1:21" s="113" customFormat="1" ht="30" customHeight="1" x14ac:dyDescent="0.25">
      <c r="A1492" s="356"/>
      <c r="B1492" s="328"/>
      <c r="C1492" s="314"/>
      <c r="D1492" s="316"/>
      <c r="E1492" s="314"/>
      <c r="F1492" s="318"/>
      <c r="G1492" s="318"/>
      <c r="H1492" s="320"/>
      <c r="I1492" s="312"/>
      <c r="J1492" s="350"/>
      <c r="K1492" s="231">
        <f>SUM(L1492:O1492)</f>
        <v>2018219.51</v>
      </c>
      <c r="L1492" s="187">
        <v>0</v>
      </c>
      <c r="M1492" s="187">
        <v>0</v>
      </c>
      <c r="N1492" s="187">
        <v>0</v>
      </c>
      <c r="O1492" s="39">
        <f>'[1]Прод. прилож (2)'!$D$1031</f>
        <v>2018219.51</v>
      </c>
      <c r="P1492" s="187">
        <f>K1492/H1491</f>
        <v>655.26607467532472</v>
      </c>
      <c r="Q1492" s="41">
        <v>9673</v>
      </c>
      <c r="R1492" s="57" t="s">
        <v>34</v>
      </c>
      <c r="S1492" s="46"/>
      <c r="T1492" s="15"/>
      <c r="U1492" s="15"/>
    </row>
    <row r="1493" spans="1:21" s="113" customFormat="1" ht="30" customHeight="1" x14ac:dyDescent="0.25">
      <c r="A1493" s="228">
        <v>1182</v>
      </c>
      <c r="B1493" s="78" t="s">
        <v>768</v>
      </c>
      <c r="C1493" s="184">
        <v>1967</v>
      </c>
      <c r="D1493" s="229" t="s">
        <v>141</v>
      </c>
      <c r="E1493" s="184" t="s">
        <v>16</v>
      </c>
      <c r="F1493" s="184">
        <v>2</v>
      </c>
      <c r="G1493" s="184">
        <v>2</v>
      </c>
      <c r="H1493" s="39">
        <v>935</v>
      </c>
      <c r="I1493" s="39">
        <v>434</v>
      </c>
      <c r="J1493" s="39">
        <v>500.9</v>
      </c>
      <c r="K1493" s="231">
        <f t="shared" ref="K1493:K1499" si="399">SUM(L1493:O1493)</f>
        <v>17715.009999999998</v>
      </c>
      <c r="L1493" s="187">
        <v>0</v>
      </c>
      <c r="M1493" s="187">
        <v>0</v>
      </c>
      <c r="N1493" s="187">
        <v>0</v>
      </c>
      <c r="O1493" s="39">
        <f>'[2]Прод. прилож (2)'!$D$1668</f>
        <v>17715.009999999998</v>
      </c>
      <c r="P1493" s="187">
        <f t="shared" ref="P1493:P1499" si="400">K1493/H1493</f>
        <v>18.946534759358286</v>
      </c>
      <c r="Q1493" s="41">
        <v>9673</v>
      </c>
      <c r="R1493" s="57" t="s">
        <v>35</v>
      </c>
      <c r="S1493" s="46"/>
      <c r="T1493" s="15"/>
      <c r="U1493" s="15"/>
    </row>
    <row r="1494" spans="1:21" s="113" customFormat="1" ht="30" customHeight="1" x14ac:dyDescent="0.25">
      <c r="A1494" s="228">
        <v>1183</v>
      </c>
      <c r="B1494" s="78" t="s">
        <v>769</v>
      </c>
      <c r="C1494" s="184">
        <v>1964</v>
      </c>
      <c r="D1494" s="229" t="s">
        <v>141</v>
      </c>
      <c r="E1494" s="184" t="s">
        <v>16</v>
      </c>
      <c r="F1494" s="184">
        <v>2</v>
      </c>
      <c r="G1494" s="184">
        <v>2</v>
      </c>
      <c r="H1494" s="39">
        <v>435.5</v>
      </c>
      <c r="I1494" s="39">
        <v>0</v>
      </c>
      <c r="J1494" s="39">
        <v>435.5</v>
      </c>
      <c r="K1494" s="231">
        <f t="shared" si="399"/>
        <v>22104.75</v>
      </c>
      <c r="L1494" s="187">
        <v>0</v>
      </c>
      <c r="M1494" s="187">
        <v>0</v>
      </c>
      <c r="N1494" s="187">
        <v>0</v>
      </c>
      <c r="O1494" s="39">
        <f>'[2]Прод. прилож (2)'!$D$1669</f>
        <v>22104.75</v>
      </c>
      <c r="P1494" s="187">
        <f t="shared" si="400"/>
        <v>50.757175660160733</v>
      </c>
      <c r="Q1494" s="41">
        <v>9673</v>
      </c>
      <c r="R1494" s="57" t="s">
        <v>35</v>
      </c>
      <c r="S1494" s="46"/>
      <c r="T1494" s="15"/>
      <c r="U1494" s="15"/>
    </row>
    <row r="1495" spans="1:21" s="113" customFormat="1" ht="30" customHeight="1" x14ac:dyDescent="0.25">
      <c r="A1495" s="228">
        <v>1184</v>
      </c>
      <c r="B1495" s="78" t="s">
        <v>770</v>
      </c>
      <c r="C1495" s="184">
        <v>1967</v>
      </c>
      <c r="D1495" s="229" t="s">
        <v>141</v>
      </c>
      <c r="E1495" s="184" t="s">
        <v>16</v>
      </c>
      <c r="F1495" s="184">
        <v>2</v>
      </c>
      <c r="G1495" s="184">
        <v>2</v>
      </c>
      <c r="H1495" s="39">
        <v>526.29999999999995</v>
      </c>
      <c r="I1495" s="39">
        <v>0</v>
      </c>
      <c r="J1495" s="39">
        <v>526.29999999999995</v>
      </c>
      <c r="K1495" s="231">
        <f t="shared" si="399"/>
        <v>18500.29</v>
      </c>
      <c r="L1495" s="187">
        <v>0</v>
      </c>
      <c r="M1495" s="187">
        <v>0</v>
      </c>
      <c r="N1495" s="187">
        <v>0</v>
      </c>
      <c r="O1495" s="39">
        <f>'[2]Прод. прилож (2)'!$D$1670</f>
        <v>18500.29</v>
      </c>
      <c r="P1495" s="187">
        <f t="shared" si="400"/>
        <v>35.151605548166451</v>
      </c>
      <c r="Q1495" s="41">
        <v>9673</v>
      </c>
      <c r="R1495" s="57" t="s">
        <v>35</v>
      </c>
      <c r="S1495" s="46"/>
      <c r="T1495" s="15"/>
      <c r="U1495" s="15"/>
    </row>
    <row r="1496" spans="1:21" s="113" customFormat="1" ht="30" customHeight="1" x14ac:dyDescent="0.25">
      <c r="A1496" s="228">
        <v>1185</v>
      </c>
      <c r="B1496" s="78" t="s">
        <v>771</v>
      </c>
      <c r="C1496" s="184">
        <v>1962</v>
      </c>
      <c r="D1496" s="229" t="s">
        <v>141</v>
      </c>
      <c r="E1496" s="184" t="s">
        <v>16</v>
      </c>
      <c r="F1496" s="184">
        <v>2</v>
      </c>
      <c r="G1496" s="184">
        <v>2</v>
      </c>
      <c r="H1496" s="39">
        <v>377.3</v>
      </c>
      <c r="I1496" s="39">
        <v>0</v>
      </c>
      <c r="J1496" s="39">
        <v>377.3</v>
      </c>
      <c r="K1496" s="231">
        <f t="shared" si="399"/>
        <v>22255.42</v>
      </c>
      <c r="L1496" s="187">
        <v>0</v>
      </c>
      <c r="M1496" s="187">
        <v>0</v>
      </c>
      <c r="N1496" s="187">
        <v>0</v>
      </c>
      <c r="O1496" s="39">
        <f>'[2]Прод. прилож (2)'!$D$1671</f>
        <v>22255.42</v>
      </c>
      <c r="P1496" s="187">
        <f t="shared" si="400"/>
        <v>58.986005830903785</v>
      </c>
      <c r="Q1496" s="41">
        <v>9673</v>
      </c>
      <c r="R1496" s="57" t="s">
        <v>35</v>
      </c>
      <c r="S1496" s="46"/>
      <c r="T1496" s="15"/>
      <c r="U1496" s="15"/>
    </row>
    <row r="1497" spans="1:21" s="84" customFormat="1" ht="48.75" customHeight="1" x14ac:dyDescent="0.25">
      <c r="A1497" s="228">
        <v>1186</v>
      </c>
      <c r="B1497" s="78" t="s">
        <v>1116</v>
      </c>
      <c r="C1497" s="229">
        <v>1969</v>
      </c>
      <c r="D1497" s="229" t="s">
        <v>141</v>
      </c>
      <c r="E1497" s="229" t="s">
        <v>1129</v>
      </c>
      <c r="F1497" s="52">
        <v>1</v>
      </c>
      <c r="G1497" s="52">
        <v>1</v>
      </c>
      <c r="H1497" s="279">
        <v>518.4</v>
      </c>
      <c r="I1497" s="284">
        <v>0</v>
      </c>
      <c r="J1497" s="284">
        <v>480</v>
      </c>
      <c r="K1497" s="231">
        <f t="shared" ref="K1497" si="401">SUM(L1497:O1497)</f>
        <v>272762.8</v>
      </c>
      <c r="L1497" s="279">
        <v>0</v>
      </c>
      <c r="M1497" s="279">
        <v>114447.21</v>
      </c>
      <c r="N1497" s="279">
        <v>0</v>
      </c>
      <c r="O1497" s="51">
        <f>'[1]Прод. прилож (2)'!$D$388</f>
        <v>158315.59</v>
      </c>
      <c r="P1497" s="41">
        <f>K1497/H1497</f>
        <v>526.16280864197529</v>
      </c>
      <c r="Q1497" s="231">
        <v>9673</v>
      </c>
      <c r="R1497" s="277" t="s">
        <v>33</v>
      </c>
      <c r="S1497" s="128"/>
      <c r="T1497" s="83"/>
      <c r="U1497" s="83"/>
    </row>
    <row r="1498" spans="1:21" s="113" customFormat="1" ht="30" customHeight="1" x14ac:dyDescent="0.25">
      <c r="A1498" s="228">
        <v>1187</v>
      </c>
      <c r="B1498" s="78" t="s">
        <v>772</v>
      </c>
      <c r="C1498" s="184">
        <v>1963</v>
      </c>
      <c r="D1498" s="229" t="s">
        <v>141</v>
      </c>
      <c r="E1498" s="184" t="s">
        <v>16</v>
      </c>
      <c r="F1498" s="184">
        <v>2</v>
      </c>
      <c r="G1498" s="184">
        <v>2</v>
      </c>
      <c r="H1498" s="39">
        <v>379.4</v>
      </c>
      <c r="I1498" s="39">
        <v>320.35000000000002</v>
      </c>
      <c r="J1498" s="39">
        <v>379.1</v>
      </c>
      <c r="K1498" s="231">
        <f t="shared" si="399"/>
        <v>22241.759999999998</v>
      </c>
      <c r="L1498" s="187">
        <v>0</v>
      </c>
      <c r="M1498" s="187">
        <v>0</v>
      </c>
      <c r="N1498" s="187">
        <v>0</v>
      </c>
      <c r="O1498" s="39">
        <f>'[2]Прод. прилож (2)'!$D$1672</f>
        <v>22241.759999999998</v>
      </c>
      <c r="P1498" s="187">
        <f t="shared" si="400"/>
        <v>58.623510806536636</v>
      </c>
      <c r="Q1498" s="41">
        <v>9673</v>
      </c>
      <c r="R1498" s="57" t="s">
        <v>35</v>
      </c>
      <c r="S1498" s="16"/>
      <c r="T1498" s="15"/>
      <c r="U1498" s="15"/>
    </row>
    <row r="1499" spans="1:21" s="113" customFormat="1" ht="30" customHeight="1" x14ac:dyDescent="0.25">
      <c r="A1499" s="228">
        <v>1188</v>
      </c>
      <c r="B1499" s="78" t="s">
        <v>773</v>
      </c>
      <c r="C1499" s="184">
        <v>1963</v>
      </c>
      <c r="D1499" s="229" t="s">
        <v>141</v>
      </c>
      <c r="E1499" s="184" t="s">
        <v>16</v>
      </c>
      <c r="F1499" s="184">
        <v>2</v>
      </c>
      <c r="G1499" s="184">
        <v>2</v>
      </c>
      <c r="H1499" s="39">
        <v>392.8</v>
      </c>
      <c r="I1499" s="39">
        <v>303.67</v>
      </c>
      <c r="J1499" s="39">
        <v>383</v>
      </c>
      <c r="K1499" s="231">
        <f t="shared" si="399"/>
        <v>22652.57</v>
      </c>
      <c r="L1499" s="187">
        <v>0</v>
      </c>
      <c r="M1499" s="187">
        <v>0</v>
      </c>
      <c r="N1499" s="187">
        <v>0</v>
      </c>
      <c r="O1499" s="39">
        <f>'[2]Прод. прилож (2)'!$D$1673</f>
        <v>22652.57</v>
      </c>
      <c r="P1499" s="187">
        <f t="shared" si="400"/>
        <v>57.669475560081466</v>
      </c>
      <c r="Q1499" s="41">
        <v>9673</v>
      </c>
      <c r="R1499" s="57" t="s">
        <v>35</v>
      </c>
      <c r="S1499" s="46"/>
      <c r="T1499" s="15"/>
      <c r="U1499" s="15"/>
    </row>
    <row r="1500" spans="1:21" ht="30" customHeight="1" x14ac:dyDescent="0.25">
      <c r="A1500" s="355" t="s">
        <v>1333</v>
      </c>
      <c r="B1500" s="355"/>
      <c r="C1500" s="355"/>
      <c r="D1500" s="355"/>
      <c r="E1500" s="355"/>
      <c r="F1500" s="355"/>
      <c r="G1500" s="355"/>
      <c r="H1500" s="355"/>
      <c r="I1500" s="355"/>
      <c r="J1500" s="355"/>
      <c r="K1500" s="355"/>
      <c r="L1500" s="355"/>
      <c r="M1500" s="355"/>
      <c r="N1500" s="355"/>
      <c r="O1500" s="355"/>
      <c r="P1500" s="355"/>
      <c r="Q1500" s="355"/>
      <c r="R1500" s="355"/>
      <c r="S1500" s="14"/>
    </row>
    <row r="1501" spans="1:21" ht="33" customHeight="1" x14ac:dyDescent="0.25">
      <c r="A1501" s="333" t="s">
        <v>1381</v>
      </c>
      <c r="B1501" s="333"/>
      <c r="C1501" s="204" t="s">
        <v>17</v>
      </c>
      <c r="D1501" s="204" t="s">
        <v>17</v>
      </c>
      <c r="E1501" s="204" t="s">
        <v>17</v>
      </c>
      <c r="F1501" s="71" t="s">
        <v>17</v>
      </c>
      <c r="G1501" s="71" t="s">
        <v>17</v>
      </c>
      <c r="H1501" s="72">
        <f>SUM(H1502:H1526)</f>
        <v>9076.5599999999977</v>
      </c>
      <c r="I1501" s="72">
        <f t="shared" ref="I1501:O1501" si="402">SUM(I1502:I1526)</f>
        <v>54.2</v>
      </c>
      <c r="J1501" s="72">
        <f t="shared" si="402"/>
        <v>7951.67</v>
      </c>
      <c r="K1501" s="72">
        <f t="shared" si="402"/>
        <v>37412629.069999993</v>
      </c>
      <c r="L1501" s="72">
        <f t="shared" si="402"/>
        <v>0</v>
      </c>
      <c r="M1501" s="72">
        <f t="shared" si="402"/>
        <v>203425.5</v>
      </c>
      <c r="N1501" s="72">
        <f t="shared" si="402"/>
        <v>0</v>
      </c>
      <c r="O1501" s="72">
        <f t="shared" si="402"/>
        <v>37209203.569999993</v>
      </c>
      <c r="P1501" s="29">
        <f>K1501/H1501</f>
        <v>4121.8951970790695</v>
      </c>
      <c r="Q1501" s="73" t="s">
        <v>17</v>
      </c>
      <c r="R1501" s="74" t="s">
        <v>17</v>
      </c>
      <c r="S1501" s="14"/>
    </row>
    <row r="1502" spans="1:21" s="113" customFormat="1" ht="30" customHeight="1" x14ac:dyDescent="0.25">
      <c r="A1502" s="228">
        <v>1189</v>
      </c>
      <c r="B1502" s="80" t="s">
        <v>786</v>
      </c>
      <c r="C1502" s="229">
        <v>1961</v>
      </c>
      <c r="D1502" s="229" t="s">
        <v>141</v>
      </c>
      <c r="E1502" s="229" t="s">
        <v>16</v>
      </c>
      <c r="F1502" s="52">
        <v>2</v>
      </c>
      <c r="G1502" s="52">
        <v>1</v>
      </c>
      <c r="H1502" s="59">
        <v>302.70999999999998</v>
      </c>
      <c r="I1502" s="116">
        <v>0</v>
      </c>
      <c r="J1502" s="185">
        <v>299.70999999999998</v>
      </c>
      <c r="K1502" s="231">
        <f t="shared" ref="K1502:K1520" si="403">SUM(L1502:O1502)</f>
        <v>4104796.73</v>
      </c>
      <c r="L1502" s="187">
        <v>0</v>
      </c>
      <c r="M1502" s="187">
        <v>0</v>
      </c>
      <c r="N1502" s="187">
        <v>0</v>
      </c>
      <c r="O1502" s="39">
        <f>'[1]Прод. прилож (2)'!$D$390</f>
        <v>4104796.73</v>
      </c>
      <c r="P1502" s="187">
        <f t="shared" ref="P1502:P1520" si="404">K1502/H1502</f>
        <v>13560.162300551685</v>
      </c>
      <c r="Q1502" s="41">
        <v>9673</v>
      </c>
      <c r="R1502" s="57" t="s">
        <v>33</v>
      </c>
      <c r="S1502" s="139"/>
      <c r="T1502" s="18"/>
    </row>
    <row r="1503" spans="1:21" s="113" customFormat="1" ht="30" customHeight="1" x14ac:dyDescent="0.25">
      <c r="A1503" s="228">
        <v>1190</v>
      </c>
      <c r="B1503" s="80" t="s">
        <v>787</v>
      </c>
      <c r="C1503" s="229">
        <v>1963</v>
      </c>
      <c r="D1503" s="229" t="s">
        <v>141</v>
      </c>
      <c r="E1503" s="229" t="s">
        <v>16</v>
      </c>
      <c r="F1503" s="52">
        <v>2</v>
      </c>
      <c r="G1503" s="52">
        <v>1</v>
      </c>
      <c r="H1503" s="59">
        <v>228.4</v>
      </c>
      <c r="I1503" s="116">
        <v>0</v>
      </c>
      <c r="J1503" s="185">
        <v>200.6</v>
      </c>
      <c r="K1503" s="231">
        <f t="shared" si="403"/>
        <v>5226.26</v>
      </c>
      <c r="L1503" s="187">
        <v>0</v>
      </c>
      <c r="M1503" s="187">
        <v>0</v>
      </c>
      <c r="N1503" s="187">
        <v>0</v>
      </c>
      <c r="O1503" s="39">
        <f>'[1]Прод. прилож (2)'!$D$1039</f>
        <v>5226.26</v>
      </c>
      <c r="P1503" s="187">
        <f t="shared" si="404"/>
        <v>22.882049036777584</v>
      </c>
      <c r="Q1503" s="41">
        <v>9673</v>
      </c>
      <c r="R1503" s="57" t="s">
        <v>34</v>
      </c>
      <c r="S1503" s="65"/>
      <c r="T1503" s="18"/>
    </row>
    <row r="1504" spans="1:21" s="113" customFormat="1" ht="30" customHeight="1" x14ac:dyDescent="0.25">
      <c r="A1504" s="228">
        <v>1191</v>
      </c>
      <c r="B1504" s="80" t="s">
        <v>788</v>
      </c>
      <c r="C1504" s="229">
        <v>1962</v>
      </c>
      <c r="D1504" s="229" t="s">
        <v>141</v>
      </c>
      <c r="E1504" s="229" t="s">
        <v>16</v>
      </c>
      <c r="F1504" s="52">
        <v>2</v>
      </c>
      <c r="G1504" s="52">
        <v>1</v>
      </c>
      <c r="H1504" s="59">
        <v>360.9</v>
      </c>
      <c r="I1504" s="116">
        <v>0</v>
      </c>
      <c r="J1504" s="185">
        <v>281.7</v>
      </c>
      <c r="K1504" s="231">
        <f t="shared" si="403"/>
        <v>15278.16</v>
      </c>
      <c r="L1504" s="187">
        <v>0</v>
      </c>
      <c r="M1504" s="187">
        <v>0</v>
      </c>
      <c r="N1504" s="187">
        <v>0</v>
      </c>
      <c r="O1504" s="187">
        <f>'[1]Прод. прилож (2)'!$D$1040</f>
        <v>15278.16</v>
      </c>
      <c r="P1504" s="187">
        <f t="shared" si="404"/>
        <v>42.333499584372404</v>
      </c>
      <c r="Q1504" s="41">
        <v>9673</v>
      </c>
      <c r="R1504" s="57" t="s">
        <v>34</v>
      </c>
      <c r="S1504" s="65"/>
      <c r="T1504" s="18"/>
    </row>
    <row r="1505" spans="1:20" s="113" customFormat="1" ht="30" customHeight="1" x14ac:dyDescent="0.25">
      <c r="A1505" s="228">
        <v>1192</v>
      </c>
      <c r="B1505" s="80" t="s">
        <v>789</v>
      </c>
      <c r="C1505" s="229">
        <v>1964</v>
      </c>
      <c r="D1505" s="229" t="s">
        <v>141</v>
      </c>
      <c r="E1505" s="229" t="s">
        <v>16</v>
      </c>
      <c r="F1505" s="52">
        <v>2</v>
      </c>
      <c r="G1505" s="52">
        <v>2</v>
      </c>
      <c r="H1505" s="59">
        <v>426.7</v>
      </c>
      <c r="I1505" s="39">
        <v>0</v>
      </c>
      <c r="J1505" s="187">
        <v>380.4</v>
      </c>
      <c r="K1505" s="231">
        <f t="shared" si="403"/>
        <v>24058.13</v>
      </c>
      <c r="L1505" s="187">
        <v>0</v>
      </c>
      <c r="M1505" s="187">
        <v>0</v>
      </c>
      <c r="N1505" s="187">
        <v>0</v>
      </c>
      <c r="O1505" s="187">
        <f>'[2]Прод. прилож (2)'!$D$1679</f>
        <v>24058.13</v>
      </c>
      <c r="P1505" s="187">
        <f t="shared" si="404"/>
        <v>56.381837356456529</v>
      </c>
      <c r="Q1505" s="41">
        <v>9673</v>
      </c>
      <c r="R1505" s="57" t="s">
        <v>35</v>
      </c>
      <c r="S1505" s="65"/>
      <c r="T1505" s="18"/>
    </row>
    <row r="1506" spans="1:20" s="113" customFormat="1" ht="30" customHeight="1" x14ac:dyDescent="0.25">
      <c r="A1506" s="228">
        <v>1193</v>
      </c>
      <c r="B1506" s="80" t="s">
        <v>790</v>
      </c>
      <c r="C1506" s="229">
        <v>1965</v>
      </c>
      <c r="D1506" s="229" t="s">
        <v>141</v>
      </c>
      <c r="E1506" s="229" t="s">
        <v>16</v>
      </c>
      <c r="F1506" s="52">
        <v>2</v>
      </c>
      <c r="G1506" s="52">
        <v>2</v>
      </c>
      <c r="H1506" s="59">
        <v>423.7</v>
      </c>
      <c r="I1506" s="39">
        <v>0</v>
      </c>
      <c r="J1506" s="187">
        <v>380.3</v>
      </c>
      <c r="K1506" s="231">
        <f t="shared" si="403"/>
        <v>23601.73</v>
      </c>
      <c r="L1506" s="187">
        <v>0</v>
      </c>
      <c r="M1506" s="187">
        <v>0</v>
      </c>
      <c r="N1506" s="187">
        <v>0</v>
      </c>
      <c r="O1506" s="187">
        <f>'[2]Прод. прилож (2)'!$D$1680</f>
        <v>23601.73</v>
      </c>
      <c r="P1506" s="187">
        <f t="shared" si="404"/>
        <v>55.703870663205102</v>
      </c>
      <c r="Q1506" s="41">
        <v>9673</v>
      </c>
      <c r="R1506" s="57" t="s">
        <v>35</v>
      </c>
      <c r="S1506" s="65"/>
      <c r="T1506" s="18"/>
    </row>
    <row r="1507" spans="1:20" s="113" customFormat="1" ht="30" customHeight="1" x14ac:dyDescent="0.25">
      <c r="A1507" s="228">
        <v>1194</v>
      </c>
      <c r="B1507" s="80" t="s">
        <v>791</v>
      </c>
      <c r="C1507" s="229">
        <v>1966</v>
      </c>
      <c r="D1507" s="229" t="s">
        <v>141</v>
      </c>
      <c r="E1507" s="229" t="s">
        <v>16</v>
      </c>
      <c r="F1507" s="52">
        <v>2</v>
      </c>
      <c r="G1507" s="52">
        <v>2</v>
      </c>
      <c r="H1507" s="59">
        <v>426.8</v>
      </c>
      <c r="I1507" s="39">
        <v>0</v>
      </c>
      <c r="J1507" s="187">
        <v>383.3</v>
      </c>
      <c r="K1507" s="231">
        <f t="shared" si="403"/>
        <v>22803.24</v>
      </c>
      <c r="L1507" s="187">
        <v>0</v>
      </c>
      <c r="M1507" s="187">
        <v>0</v>
      </c>
      <c r="N1507" s="187">
        <v>0</v>
      </c>
      <c r="O1507" s="187">
        <f>'[2]Прод. прилож (2)'!$D$1675</f>
        <v>22803.24</v>
      </c>
      <c r="P1507" s="187">
        <f t="shared" si="404"/>
        <v>53.428397375820062</v>
      </c>
      <c r="Q1507" s="41">
        <v>9673</v>
      </c>
      <c r="R1507" s="57" t="s">
        <v>35</v>
      </c>
      <c r="S1507" s="65"/>
      <c r="T1507" s="18"/>
    </row>
    <row r="1508" spans="1:20" s="113" customFormat="1" ht="30" customHeight="1" x14ac:dyDescent="0.25">
      <c r="A1508" s="228">
        <v>1195</v>
      </c>
      <c r="B1508" s="80" t="s">
        <v>792</v>
      </c>
      <c r="C1508" s="229">
        <v>1965</v>
      </c>
      <c r="D1508" s="229" t="s">
        <v>141</v>
      </c>
      <c r="E1508" s="229" t="s">
        <v>16</v>
      </c>
      <c r="F1508" s="52">
        <v>2</v>
      </c>
      <c r="G1508" s="52">
        <v>2</v>
      </c>
      <c r="H1508" s="59">
        <v>434.3</v>
      </c>
      <c r="I1508" s="39">
        <v>0</v>
      </c>
      <c r="J1508" s="187">
        <v>387.3</v>
      </c>
      <c r="K1508" s="231">
        <f t="shared" si="403"/>
        <v>23296.29</v>
      </c>
      <c r="L1508" s="187">
        <v>0</v>
      </c>
      <c r="M1508" s="187">
        <v>0</v>
      </c>
      <c r="N1508" s="187">
        <v>0</v>
      </c>
      <c r="O1508" s="187">
        <f>'[2]Прод. прилож (2)'!$D$1676</f>
        <v>23296.29</v>
      </c>
      <c r="P1508" s="187">
        <f t="shared" si="404"/>
        <v>53.641008519456598</v>
      </c>
      <c r="Q1508" s="41">
        <v>9673</v>
      </c>
      <c r="R1508" s="57" t="s">
        <v>35</v>
      </c>
      <c r="S1508" s="65"/>
      <c r="T1508" s="18"/>
    </row>
    <row r="1509" spans="1:20" s="113" customFormat="1" ht="30" customHeight="1" x14ac:dyDescent="0.25">
      <c r="A1509" s="228">
        <v>1196</v>
      </c>
      <c r="B1509" s="80" t="s">
        <v>793</v>
      </c>
      <c r="C1509" s="229">
        <v>1966</v>
      </c>
      <c r="D1509" s="229" t="s">
        <v>141</v>
      </c>
      <c r="E1509" s="229" t="s">
        <v>16</v>
      </c>
      <c r="F1509" s="52">
        <v>2</v>
      </c>
      <c r="G1509" s="52">
        <v>3</v>
      </c>
      <c r="H1509" s="59">
        <v>587</v>
      </c>
      <c r="I1509" s="39">
        <v>0</v>
      </c>
      <c r="J1509" s="187">
        <v>516.5</v>
      </c>
      <c r="K1509" s="231">
        <f t="shared" si="403"/>
        <v>31431.52</v>
      </c>
      <c r="L1509" s="187">
        <v>0</v>
      </c>
      <c r="M1509" s="187">
        <v>0</v>
      </c>
      <c r="N1509" s="187">
        <v>0</v>
      </c>
      <c r="O1509" s="187">
        <f>'[2]Прод. прилож (2)'!$D$1677</f>
        <v>31431.52</v>
      </c>
      <c r="P1509" s="187">
        <f t="shared" si="404"/>
        <v>53.546030664395232</v>
      </c>
      <c r="Q1509" s="41">
        <v>9673</v>
      </c>
      <c r="R1509" s="57" t="s">
        <v>35</v>
      </c>
      <c r="S1509" s="65"/>
      <c r="T1509" s="18"/>
    </row>
    <row r="1510" spans="1:20" s="113" customFormat="1" ht="30" customHeight="1" x14ac:dyDescent="0.25">
      <c r="A1510" s="228">
        <v>1197</v>
      </c>
      <c r="B1510" s="80" t="s">
        <v>794</v>
      </c>
      <c r="C1510" s="229">
        <v>1964</v>
      </c>
      <c r="D1510" s="229" t="s">
        <v>141</v>
      </c>
      <c r="E1510" s="229" t="s">
        <v>16</v>
      </c>
      <c r="F1510" s="52">
        <v>2</v>
      </c>
      <c r="G1510" s="52">
        <v>3</v>
      </c>
      <c r="H1510" s="59">
        <v>596.9</v>
      </c>
      <c r="I1510" s="39">
        <v>0</v>
      </c>
      <c r="J1510" s="187">
        <v>527.1</v>
      </c>
      <c r="K1510" s="231">
        <f t="shared" si="403"/>
        <v>4070849.91</v>
      </c>
      <c r="L1510" s="187">
        <v>0</v>
      </c>
      <c r="M1510" s="187">
        <v>0</v>
      </c>
      <c r="N1510" s="187">
        <v>0</v>
      </c>
      <c r="O1510" s="187">
        <f>'[2]Прод. прилож (2)'!$D$1678</f>
        <v>4070849.91</v>
      </c>
      <c r="P1510" s="187">
        <f t="shared" si="404"/>
        <v>6819.986446640979</v>
      </c>
      <c r="Q1510" s="41">
        <v>9673</v>
      </c>
      <c r="R1510" s="57" t="s">
        <v>35</v>
      </c>
      <c r="S1510" s="65"/>
      <c r="T1510" s="18"/>
    </row>
    <row r="1511" spans="1:20" s="113" customFormat="1" ht="30" customHeight="1" x14ac:dyDescent="0.25">
      <c r="A1511" s="228">
        <v>1198</v>
      </c>
      <c r="B1511" s="80" t="s">
        <v>795</v>
      </c>
      <c r="C1511" s="229">
        <v>1961</v>
      </c>
      <c r="D1511" s="229" t="s">
        <v>141</v>
      </c>
      <c r="E1511" s="229" t="s">
        <v>16</v>
      </c>
      <c r="F1511" s="52">
        <v>2</v>
      </c>
      <c r="G1511" s="52">
        <v>1</v>
      </c>
      <c r="H1511" s="59">
        <v>277.12</v>
      </c>
      <c r="I1511" s="116">
        <v>0</v>
      </c>
      <c r="J1511" s="185">
        <v>257.49</v>
      </c>
      <c r="K1511" s="231">
        <f t="shared" si="403"/>
        <v>3473053.52</v>
      </c>
      <c r="L1511" s="187">
        <v>0</v>
      </c>
      <c r="M1511" s="187">
        <v>0</v>
      </c>
      <c r="N1511" s="187">
        <v>0</v>
      </c>
      <c r="O1511" s="187">
        <f>'[1]Прод. прилож (2)'!$D$391</f>
        <v>3473053.52</v>
      </c>
      <c r="P1511" s="187">
        <f t="shared" si="404"/>
        <v>12532.670034642033</v>
      </c>
      <c r="Q1511" s="41">
        <v>9673</v>
      </c>
      <c r="R1511" s="57" t="s">
        <v>33</v>
      </c>
      <c r="S1511" s="139"/>
      <c r="T1511" s="18"/>
    </row>
    <row r="1512" spans="1:20" s="113" customFormat="1" ht="30" customHeight="1" x14ac:dyDescent="0.25">
      <c r="A1512" s="228">
        <v>1199</v>
      </c>
      <c r="B1512" s="80" t="s">
        <v>796</v>
      </c>
      <c r="C1512" s="229">
        <v>1964</v>
      </c>
      <c r="D1512" s="229" t="s">
        <v>141</v>
      </c>
      <c r="E1512" s="229" t="s">
        <v>16</v>
      </c>
      <c r="F1512" s="52">
        <v>2</v>
      </c>
      <c r="G1512" s="52">
        <v>1</v>
      </c>
      <c r="H1512" s="59">
        <v>193.5</v>
      </c>
      <c r="I1512" s="39">
        <v>0</v>
      </c>
      <c r="J1512" s="187">
        <v>158.30000000000001</v>
      </c>
      <c r="K1512" s="231">
        <f t="shared" si="403"/>
        <v>11866.04</v>
      </c>
      <c r="L1512" s="187">
        <v>0</v>
      </c>
      <c r="M1512" s="187">
        <v>0</v>
      </c>
      <c r="N1512" s="187">
        <v>0</v>
      </c>
      <c r="O1512" s="187">
        <f>'[2]Прод. прилож (2)'!$D$1681</f>
        <v>11866.04</v>
      </c>
      <c r="P1512" s="187">
        <f t="shared" si="404"/>
        <v>61.323204134366932</v>
      </c>
      <c r="Q1512" s="41">
        <v>9673</v>
      </c>
      <c r="R1512" s="57" t="s">
        <v>35</v>
      </c>
      <c r="S1512" s="65"/>
      <c r="T1512" s="18"/>
    </row>
    <row r="1513" spans="1:20" s="114" customFormat="1" ht="30" customHeight="1" x14ac:dyDescent="0.25">
      <c r="A1513" s="329">
        <v>1200</v>
      </c>
      <c r="B1513" s="327" t="s">
        <v>797</v>
      </c>
      <c r="C1513" s="315">
        <v>1963</v>
      </c>
      <c r="D1513" s="315" t="s">
        <v>141</v>
      </c>
      <c r="E1513" s="315" t="s">
        <v>16</v>
      </c>
      <c r="F1513" s="374">
        <v>2</v>
      </c>
      <c r="G1513" s="374">
        <v>2</v>
      </c>
      <c r="H1513" s="462">
        <v>427.54</v>
      </c>
      <c r="I1513" s="311">
        <v>0</v>
      </c>
      <c r="J1513" s="347">
        <v>389.58</v>
      </c>
      <c r="K1513" s="224">
        <f t="shared" si="403"/>
        <v>210472.93</v>
      </c>
      <c r="L1513" s="235">
        <v>0</v>
      </c>
      <c r="M1513" s="235">
        <v>5595.78</v>
      </c>
      <c r="N1513" s="235">
        <v>0</v>
      </c>
      <c r="O1513" s="235">
        <v>204877.15</v>
      </c>
      <c r="P1513" s="235">
        <f t="shared" si="404"/>
        <v>492.28827712026941</v>
      </c>
      <c r="Q1513" s="237">
        <v>9673</v>
      </c>
      <c r="R1513" s="259" t="s">
        <v>34</v>
      </c>
      <c r="S1513" s="305"/>
      <c r="T1513" s="285"/>
    </row>
    <row r="1514" spans="1:20" s="113" customFormat="1" ht="30" customHeight="1" x14ac:dyDescent="0.25">
      <c r="A1514" s="330"/>
      <c r="B1514" s="328"/>
      <c r="C1514" s="316"/>
      <c r="D1514" s="316"/>
      <c r="E1514" s="316"/>
      <c r="F1514" s="376"/>
      <c r="G1514" s="376"/>
      <c r="H1514" s="463"/>
      <c r="I1514" s="312"/>
      <c r="J1514" s="348"/>
      <c r="K1514" s="231">
        <f t="shared" si="403"/>
        <v>3011882.5</v>
      </c>
      <c r="L1514" s="187">
        <v>0</v>
      </c>
      <c r="M1514" s="187">
        <v>0</v>
      </c>
      <c r="N1514" s="187">
        <v>0</v>
      </c>
      <c r="O1514" s="187">
        <f>'[2]Прод. прилож (2)'!$D$1682</f>
        <v>3011882.5</v>
      </c>
      <c r="P1514" s="187">
        <f>K1514/H1513</f>
        <v>7044.6800299387187</v>
      </c>
      <c r="Q1514" s="41">
        <v>9673</v>
      </c>
      <c r="R1514" s="57" t="s">
        <v>35</v>
      </c>
      <c r="S1514" s="65"/>
      <c r="T1514" s="18"/>
    </row>
    <row r="1515" spans="1:20" s="113" customFormat="1" ht="30" customHeight="1" x14ac:dyDescent="0.25">
      <c r="A1515" s="198">
        <v>1201</v>
      </c>
      <c r="B1515" s="221" t="s">
        <v>798</v>
      </c>
      <c r="C1515" s="200">
        <v>1961</v>
      </c>
      <c r="D1515" s="200" t="s">
        <v>141</v>
      </c>
      <c r="E1515" s="200" t="s">
        <v>800</v>
      </c>
      <c r="F1515" s="247">
        <v>2</v>
      </c>
      <c r="G1515" s="247">
        <v>1</v>
      </c>
      <c r="H1515" s="289">
        <v>221.62</v>
      </c>
      <c r="I1515" s="213">
        <v>0</v>
      </c>
      <c r="J1515" s="233">
        <v>193.18</v>
      </c>
      <c r="K1515" s="231">
        <f t="shared" ref="K1515" si="405">SUM(L1515:O1515)</f>
        <v>248371.49</v>
      </c>
      <c r="L1515" s="187">
        <v>0</v>
      </c>
      <c r="M1515" s="187">
        <v>0</v>
      </c>
      <c r="N1515" s="187">
        <v>0</v>
      </c>
      <c r="O1515" s="187">
        <f>'[1]Прод. прилож (2)'!$D$392</f>
        <v>248371.49</v>
      </c>
      <c r="P1515" s="187">
        <f t="shared" ref="P1515" si="406">K1515/H1515</f>
        <v>1120.7088259182383</v>
      </c>
      <c r="Q1515" s="41">
        <v>9673</v>
      </c>
      <c r="R1515" s="57" t="s">
        <v>33</v>
      </c>
      <c r="S1515" s="139"/>
      <c r="T1515" s="18"/>
    </row>
    <row r="1516" spans="1:20" s="113" customFormat="1" ht="30" customHeight="1" x14ac:dyDescent="0.25">
      <c r="A1516" s="228">
        <v>1202</v>
      </c>
      <c r="B1516" s="80" t="s">
        <v>799</v>
      </c>
      <c r="C1516" s="229">
        <v>1955</v>
      </c>
      <c r="D1516" s="229" t="s">
        <v>141</v>
      </c>
      <c r="E1516" s="229" t="s">
        <v>16</v>
      </c>
      <c r="F1516" s="52">
        <v>2</v>
      </c>
      <c r="G1516" s="52">
        <v>2</v>
      </c>
      <c r="H1516" s="59">
        <v>398.5</v>
      </c>
      <c r="I1516" s="39">
        <v>0</v>
      </c>
      <c r="J1516" s="187">
        <v>314.2</v>
      </c>
      <c r="K1516" s="231">
        <f t="shared" si="403"/>
        <v>8229.2800000000007</v>
      </c>
      <c r="L1516" s="187">
        <v>0</v>
      </c>
      <c r="M1516" s="187">
        <v>0</v>
      </c>
      <c r="N1516" s="187">
        <v>0</v>
      </c>
      <c r="O1516" s="187">
        <f>'[2]Прод. прилож (2)'!$D$1683</f>
        <v>8229.2800000000007</v>
      </c>
      <c r="P1516" s="187">
        <f t="shared" si="404"/>
        <v>20.650639899623592</v>
      </c>
      <c r="Q1516" s="41">
        <v>9673</v>
      </c>
      <c r="R1516" s="57" t="s">
        <v>35</v>
      </c>
      <c r="S1516" s="65"/>
      <c r="T1516" s="18"/>
    </row>
    <row r="1517" spans="1:20" s="113" customFormat="1" ht="30" customHeight="1" x14ac:dyDescent="0.25">
      <c r="A1517" s="198">
        <v>1203</v>
      </c>
      <c r="B1517" s="80" t="s">
        <v>801</v>
      </c>
      <c r="C1517" s="229">
        <v>1962</v>
      </c>
      <c r="D1517" s="229" t="s">
        <v>141</v>
      </c>
      <c r="E1517" s="229" t="s">
        <v>16</v>
      </c>
      <c r="F1517" s="52">
        <v>2</v>
      </c>
      <c r="G1517" s="52">
        <v>1</v>
      </c>
      <c r="H1517" s="59">
        <v>294.89999999999998</v>
      </c>
      <c r="I1517" s="116">
        <v>0</v>
      </c>
      <c r="J1517" s="185">
        <v>274.3</v>
      </c>
      <c r="K1517" s="231">
        <f t="shared" si="403"/>
        <v>13514.77</v>
      </c>
      <c r="L1517" s="187">
        <v>0</v>
      </c>
      <c r="M1517" s="187">
        <v>0</v>
      </c>
      <c r="N1517" s="187">
        <v>0</v>
      </c>
      <c r="O1517" s="187">
        <f>'[1]Прод. прилож (2)'!$D$1042</f>
        <v>13514.77</v>
      </c>
      <c r="P1517" s="187">
        <f t="shared" si="404"/>
        <v>45.828314682943379</v>
      </c>
      <c r="Q1517" s="41">
        <v>9673</v>
      </c>
      <c r="R1517" s="57" t="s">
        <v>34</v>
      </c>
      <c r="S1517" s="65"/>
      <c r="T1517" s="18"/>
    </row>
    <row r="1518" spans="1:20" s="113" customFormat="1" ht="30" customHeight="1" x14ac:dyDescent="0.25">
      <c r="A1518" s="228">
        <v>1204</v>
      </c>
      <c r="B1518" s="80" t="s">
        <v>802</v>
      </c>
      <c r="C1518" s="229">
        <v>1963</v>
      </c>
      <c r="D1518" s="229" t="s">
        <v>141</v>
      </c>
      <c r="E1518" s="229" t="s">
        <v>16</v>
      </c>
      <c r="F1518" s="52">
        <v>2</v>
      </c>
      <c r="G1518" s="52">
        <v>2</v>
      </c>
      <c r="H1518" s="59">
        <v>401.7</v>
      </c>
      <c r="I1518" s="116">
        <v>0</v>
      </c>
      <c r="J1518" s="185">
        <v>356.21</v>
      </c>
      <c r="K1518" s="231">
        <f t="shared" si="403"/>
        <v>19014.580000000002</v>
      </c>
      <c r="L1518" s="187">
        <v>0</v>
      </c>
      <c r="M1518" s="187">
        <v>0</v>
      </c>
      <c r="N1518" s="187">
        <v>0</v>
      </c>
      <c r="O1518" s="187">
        <f>'[1]Прод. прилож (2)'!$D$1043</f>
        <v>19014.580000000002</v>
      </c>
      <c r="P1518" s="187">
        <f t="shared" si="404"/>
        <v>47.335275080906158</v>
      </c>
      <c r="Q1518" s="41">
        <v>9673</v>
      </c>
      <c r="R1518" s="57" t="s">
        <v>34</v>
      </c>
      <c r="S1518" s="65"/>
      <c r="T1518" s="18"/>
    </row>
    <row r="1519" spans="1:20" s="113" customFormat="1" ht="30" customHeight="1" x14ac:dyDescent="0.25">
      <c r="A1519" s="198">
        <v>1205</v>
      </c>
      <c r="B1519" s="80" t="s">
        <v>803</v>
      </c>
      <c r="C1519" s="229">
        <v>1964</v>
      </c>
      <c r="D1519" s="229" t="s">
        <v>141</v>
      </c>
      <c r="E1519" s="229" t="s">
        <v>16</v>
      </c>
      <c r="F1519" s="52">
        <v>2</v>
      </c>
      <c r="G1519" s="52">
        <v>2</v>
      </c>
      <c r="H1519" s="70">
        <v>433.4</v>
      </c>
      <c r="I1519" s="187">
        <v>54.2</v>
      </c>
      <c r="J1519" s="187">
        <v>391.6</v>
      </c>
      <c r="K1519" s="231">
        <f t="shared" si="403"/>
        <v>26898.2</v>
      </c>
      <c r="L1519" s="187">
        <v>0</v>
      </c>
      <c r="M1519" s="187">
        <v>0</v>
      </c>
      <c r="N1519" s="187">
        <v>0</v>
      </c>
      <c r="O1519" s="187">
        <f>'[2]Прод. прилож (2)'!$D$1684</f>
        <v>26898.2</v>
      </c>
      <c r="P1519" s="187">
        <f t="shared" si="404"/>
        <v>62.063221042916481</v>
      </c>
      <c r="Q1519" s="41">
        <v>9673</v>
      </c>
      <c r="R1519" s="57" t="s">
        <v>35</v>
      </c>
      <c r="S1519" s="65"/>
      <c r="T1519" s="18"/>
    </row>
    <row r="1520" spans="1:20" s="113" customFormat="1" ht="30" customHeight="1" x14ac:dyDescent="0.25">
      <c r="A1520" s="228">
        <v>1206</v>
      </c>
      <c r="B1520" s="80" t="s">
        <v>804</v>
      </c>
      <c r="C1520" s="229">
        <v>1964</v>
      </c>
      <c r="D1520" s="229" t="s">
        <v>141</v>
      </c>
      <c r="E1520" s="229" t="s">
        <v>16</v>
      </c>
      <c r="F1520" s="52">
        <v>2</v>
      </c>
      <c r="G1520" s="52">
        <v>3</v>
      </c>
      <c r="H1520" s="70">
        <v>579.4</v>
      </c>
      <c r="I1520" s="39">
        <v>0</v>
      </c>
      <c r="J1520" s="187">
        <v>520.70000000000005</v>
      </c>
      <c r="K1520" s="231">
        <f t="shared" si="403"/>
        <v>29911.26</v>
      </c>
      <c r="L1520" s="187">
        <v>0</v>
      </c>
      <c r="M1520" s="187">
        <v>0</v>
      </c>
      <c r="N1520" s="187">
        <v>0</v>
      </c>
      <c r="O1520" s="187">
        <f>'[2]Прод. прилож (2)'!$D$1685</f>
        <v>29911.26</v>
      </c>
      <c r="P1520" s="187">
        <f t="shared" si="404"/>
        <v>51.624542630307211</v>
      </c>
      <c r="Q1520" s="41">
        <v>9673</v>
      </c>
      <c r="R1520" s="57" t="s">
        <v>35</v>
      </c>
      <c r="S1520" s="65"/>
      <c r="T1520" s="18"/>
    </row>
    <row r="1521" spans="1:207" s="84" customFormat="1" ht="30" customHeight="1" x14ac:dyDescent="0.25">
      <c r="A1521" s="198">
        <v>1207</v>
      </c>
      <c r="B1521" s="78" t="s">
        <v>1098</v>
      </c>
      <c r="C1521" s="229">
        <v>1954</v>
      </c>
      <c r="D1521" s="229" t="s">
        <v>141</v>
      </c>
      <c r="E1521" s="229" t="s">
        <v>800</v>
      </c>
      <c r="F1521" s="52">
        <v>2</v>
      </c>
      <c r="G1521" s="52">
        <v>1</v>
      </c>
      <c r="H1521" s="187">
        <v>394.37</v>
      </c>
      <c r="I1521" s="185">
        <v>0</v>
      </c>
      <c r="J1521" s="185">
        <v>394</v>
      </c>
      <c r="K1521" s="231">
        <f>SUM(L1521:O1521)</f>
        <v>5631012</v>
      </c>
      <c r="L1521" s="187">
        <v>0</v>
      </c>
      <c r="M1521" s="187">
        <v>0</v>
      </c>
      <c r="N1521" s="187">
        <v>0</v>
      </c>
      <c r="O1521" s="187">
        <f>'[1]Прод. прилож (2)'!$D$1044</f>
        <v>5631012</v>
      </c>
      <c r="P1521" s="41">
        <f>K1521/H1521</f>
        <v>14278.499885893958</v>
      </c>
      <c r="Q1521" s="231">
        <v>9673</v>
      </c>
      <c r="R1521" s="277" t="s">
        <v>34</v>
      </c>
      <c r="S1521" s="83"/>
      <c r="T1521" s="83"/>
      <c r="U1521" s="83"/>
    </row>
    <row r="1522" spans="1:207" s="113" customFormat="1" ht="30" customHeight="1" x14ac:dyDescent="0.25">
      <c r="A1522" s="313">
        <v>1208</v>
      </c>
      <c r="B1522" s="327" t="s">
        <v>806</v>
      </c>
      <c r="C1522" s="315">
        <v>1964</v>
      </c>
      <c r="D1522" s="315" t="s">
        <v>141</v>
      </c>
      <c r="E1522" s="315" t="s">
        <v>16</v>
      </c>
      <c r="F1522" s="343">
        <v>2</v>
      </c>
      <c r="G1522" s="343">
        <v>2</v>
      </c>
      <c r="H1522" s="345">
        <v>421.2</v>
      </c>
      <c r="I1522" s="347">
        <v>0</v>
      </c>
      <c r="J1522" s="347">
        <v>421.2</v>
      </c>
      <c r="K1522" s="231">
        <f>SUM(L1522:O1522)</f>
        <v>312991.86</v>
      </c>
      <c r="L1522" s="187">
        <v>0</v>
      </c>
      <c r="M1522" s="187">
        <v>0</v>
      </c>
      <c r="N1522" s="187">
        <v>0</v>
      </c>
      <c r="O1522" s="187">
        <f>'[1]Прод. прилож (2)'!$D$394</f>
        <v>312991.86</v>
      </c>
      <c r="P1522" s="187">
        <f>K1522/H1522</f>
        <v>743.09558404558402</v>
      </c>
      <c r="Q1522" s="41">
        <v>9673</v>
      </c>
      <c r="R1522" s="57" t="s">
        <v>33</v>
      </c>
      <c r="S1522" s="137"/>
      <c r="T1522" s="16"/>
      <c r="U1522" s="15"/>
    </row>
    <row r="1523" spans="1:207" s="113" customFormat="1" ht="30" customHeight="1" x14ac:dyDescent="0.25">
      <c r="A1523" s="356"/>
      <c r="B1523" s="328"/>
      <c r="C1523" s="316"/>
      <c r="D1523" s="316"/>
      <c r="E1523" s="316"/>
      <c r="F1523" s="344"/>
      <c r="G1523" s="344"/>
      <c r="H1523" s="346"/>
      <c r="I1523" s="348"/>
      <c r="J1523" s="348"/>
      <c r="K1523" s="231">
        <f>SUM(L1523:O1523)</f>
        <v>5165703.04</v>
      </c>
      <c r="L1523" s="187">
        <v>0</v>
      </c>
      <c r="M1523" s="187">
        <v>0</v>
      </c>
      <c r="N1523" s="187">
        <v>0</v>
      </c>
      <c r="O1523" s="187">
        <f>'[2]Прод. прилож (2)'!$D$1686</f>
        <v>5165703.04</v>
      </c>
      <c r="P1523" s="187">
        <f>K1523/H1522</f>
        <v>12264.2522317189</v>
      </c>
      <c r="Q1523" s="41">
        <v>9673</v>
      </c>
      <c r="R1523" s="57" t="s">
        <v>35</v>
      </c>
      <c r="S1523" s="53"/>
      <c r="T1523" s="16"/>
      <c r="U1523" s="15"/>
    </row>
    <row r="1524" spans="1:207" s="84" customFormat="1" ht="30" customHeight="1" x14ac:dyDescent="0.25">
      <c r="A1524" s="228">
        <v>1209</v>
      </c>
      <c r="B1524" s="221" t="s">
        <v>805</v>
      </c>
      <c r="C1524" s="200">
        <v>1963</v>
      </c>
      <c r="D1524" s="200">
        <v>1978</v>
      </c>
      <c r="E1524" s="200" t="s">
        <v>16</v>
      </c>
      <c r="F1524" s="205">
        <v>2</v>
      </c>
      <c r="G1524" s="205">
        <v>2</v>
      </c>
      <c r="H1524" s="235">
        <v>416.7</v>
      </c>
      <c r="I1524" s="233">
        <v>0</v>
      </c>
      <c r="J1524" s="233">
        <v>378.9</v>
      </c>
      <c r="K1524" s="231">
        <f t="shared" ref="K1524:K1525" si="407">SUM(L1524:O1524)</f>
        <v>5194502.6100000003</v>
      </c>
      <c r="L1524" s="187">
        <v>0</v>
      </c>
      <c r="M1524" s="187">
        <v>0</v>
      </c>
      <c r="N1524" s="187">
        <v>0</v>
      </c>
      <c r="O1524" s="187">
        <f>'[1]Прод. прилож (2)'!$D$396</f>
        <v>5194502.6100000003</v>
      </c>
      <c r="P1524" s="187">
        <f t="shared" ref="P1524:P1525" si="408">K1524/H1524</f>
        <v>12465.808999280058</v>
      </c>
      <c r="Q1524" s="41">
        <v>9673</v>
      </c>
      <c r="R1524" s="57" t="s">
        <v>33</v>
      </c>
      <c r="S1524" s="127"/>
      <c r="T1524" s="16"/>
      <c r="U1524" s="15"/>
      <c r="V1524" s="113"/>
      <c r="W1524" s="113"/>
      <c r="X1524" s="113"/>
      <c r="Y1524" s="113"/>
      <c r="Z1524" s="113"/>
      <c r="AA1524" s="113"/>
      <c r="AB1524" s="113"/>
      <c r="AC1524" s="113"/>
      <c r="AD1524" s="113"/>
      <c r="AE1524" s="113"/>
      <c r="AF1524" s="113"/>
      <c r="AG1524" s="113"/>
      <c r="AH1524" s="113"/>
      <c r="AI1524" s="113"/>
      <c r="AJ1524" s="113"/>
      <c r="AK1524" s="113"/>
      <c r="AL1524" s="113"/>
      <c r="AM1524" s="113"/>
      <c r="AN1524" s="113"/>
      <c r="AO1524" s="113"/>
      <c r="AP1524" s="113"/>
      <c r="AQ1524" s="113"/>
      <c r="AR1524" s="113"/>
      <c r="AS1524" s="113"/>
      <c r="AT1524" s="113"/>
      <c r="AU1524" s="113"/>
      <c r="AV1524" s="113"/>
      <c r="AW1524" s="113"/>
      <c r="AX1524" s="113"/>
      <c r="AY1524" s="113"/>
      <c r="AZ1524" s="113"/>
      <c r="BA1524" s="113"/>
      <c r="BB1524" s="113"/>
      <c r="BC1524" s="113"/>
      <c r="BD1524" s="113"/>
      <c r="BE1524" s="113"/>
      <c r="BF1524" s="113"/>
      <c r="BG1524" s="113"/>
      <c r="BH1524" s="113"/>
      <c r="BI1524" s="113"/>
      <c r="BJ1524" s="113"/>
      <c r="BK1524" s="113"/>
      <c r="BL1524" s="113"/>
      <c r="BM1524" s="113"/>
      <c r="BN1524" s="113"/>
      <c r="BO1524" s="113"/>
      <c r="BP1524" s="113"/>
      <c r="BQ1524" s="113"/>
      <c r="BR1524" s="113"/>
      <c r="BS1524" s="113"/>
      <c r="BT1524" s="113"/>
      <c r="BU1524" s="113"/>
      <c r="BV1524" s="113"/>
      <c r="BW1524" s="113"/>
      <c r="BX1524" s="113"/>
      <c r="BY1524" s="113"/>
      <c r="BZ1524" s="113"/>
      <c r="CA1524" s="113"/>
      <c r="CB1524" s="113"/>
      <c r="CC1524" s="113"/>
      <c r="CD1524" s="113"/>
      <c r="CE1524" s="113"/>
      <c r="CF1524" s="113"/>
      <c r="CG1524" s="113"/>
      <c r="CH1524" s="113"/>
      <c r="CI1524" s="113"/>
      <c r="CJ1524" s="113"/>
      <c r="CK1524" s="113"/>
      <c r="CL1524" s="113"/>
      <c r="CM1524" s="113"/>
      <c r="CN1524" s="113"/>
      <c r="CO1524" s="113"/>
      <c r="CP1524" s="113"/>
      <c r="CQ1524" s="113"/>
      <c r="CR1524" s="113"/>
      <c r="CS1524" s="113"/>
      <c r="CT1524" s="113"/>
      <c r="CU1524" s="113"/>
      <c r="CV1524" s="113"/>
      <c r="CW1524" s="113"/>
      <c r="CX1524" s="113"/>
      <c r="CY1524" s="113"/>
      <c r="CZ1524" s="113"/>
      <c r="DA1524" s="113"/>
      <c r="DB1524" s="113"/>
      <c r="DC1524" s="113"/>
      <c r="DD1524" s="113"/>
      <c r="DE1524" s="113"/>
      <c r="DF1524" s="113"/>
      <c r="DG1524" s="113"/>
      <c r="DH1524" s="113"/>
      <c r="DI1524" s="113"/>
      <c r="DJ1524" s="113"/>
      <c r="DK1524" s="113"/>
      <c r="DL1524" s="113"/>
      <c r="DM1524" s="113"/>
      <c r="DN1524" s="113"/>
      <c r="DO1524" s="113"/>
      <c r="DP1524" s="113"/>
      <c r="DQ1524" s="113"/>
      <c r="DR1524" s="113"/>
      <c r="DS1524" s="113"/>
      <c r="DT1524" s="113"/>
      <c r="DU1524" s="113"/>
      <c r="DV1524" s="113"/>
      <c r="DW1524" s="113"/>
      <c r="DX1524" s="113"/>
      <c r="DY1524" s="113"/>
      <c r="DZ1524" s="113"/>
      <c r="EA1524" s="113"/>
      <c r="EB1524" s="113"/>
      <c r="EC1524" s="113"/>
      <c r="ED1524" s="113"/>
      <c r="EE1524" s="113"/>
      <c r="EF1524" s="113"/>
      <c r="EG1524" s="113"/>
      <c r="EH1524" s="113"/>
      <c r="EI1524" s="113"/>
      <c r="EJ1524" s="113"/>
      <c r="EK1524" s="113"/>
      <c r="EL1524" s="113"/>
      <c r="EM1524" s="113"/>
      <c r="EN1524" s="113"/>
      <c r="EO1524" s="113"/>
      <c r="EP1524" s="113"/>
      <c r="EQ1524" s="113"/>
      <c r="ER1524" s="113"/>
      <c r="ES1524" s="113"/>
      <c r="ET1524" s="113"/>
      <c r="EU1524" s="113"/>
      <c r="EV1524" s="113"/>
      <c r="EW1524" s="113"/>
      <c r="EX1524" s="113"/>
      <c r="EY1524" s="113"/>
      <c r="EZ1524" s="113"/>
      <c r="FA1524" s="113"/>
      <c r="FB1524" s="113"/>
      <c r="FC1524" s="113"/>
      <c r="FD1524" s="113"/>
      <c r="FE1524" s="113"/>
      <c r="FF1524" s="113"/>
      <c r="FG1524" s="113"/>
      <c r="FH1524" s="113"/>
      <c r="FI1524" s="113"/>
      <c r="FJ1524" s="113"/>
      <c r="FK1524" s="113"/>
      <c r="FL1524" s="113"/>
      <c r="FM1524" s="113"/>
      <c r="FN1524" s="113"/>
      <c r="FO1524" s="113"/>
      <c r="FP1524" s="113"/>
      <c r="FQ1524" s="113"/>
      <c r="FR1524" s="113"/>
      <c r="FS1524" s="113"/>
      <c r="FT1524" s="113"/>
      <c r="FU1524" s="113"/>
      <c r="FV1524" s="113"/>
      <c r="FW1524" s="113"/>
      <c r="FX1524" s="113"/>
      <c r="FY1524" s="113"/>
      <c r="FZ1524" s="113"/>
      <c r="GA1524" s="113"/>
      <c r="GB1524" s="113"/>
      <c r="GC1524" s="113"/>
      <c r="GD1524" s="113"/>
      <c r="GE1524" s="113"/>
      <c r="GF1524" s="113"/>
      <c r="GG1524" s="113"/>
      <c r="GH1524" s="113"/>
      <c r="GI1524" s="113"/>
      <c r="GJ1524" s="113"/>
      <c r="GK1524" s="113"/>
      <c r="GL1524" s="113"/>
      <c r="GM1524" s="113"/>
      <c r="GN1524" s="113"/>
      <c r="GO1524" s="113"/>
      <c r="GP1524" s="113"/>
      <c r="GQ1524" s="113"/>
      <c r="GR1524" s="113"/>
      <c r="GS1524" s="113"/>
      <c r="GT1524" s="113"/>
      <c r="GU1524" s="113"/>
      <c r="GV1524" s="113"/>
      <c r="GW1524" s="113"/>
      <c r="GX1524" s="113"/>
      <c r="GY1524" s="113"/>
    </row>
    <row r="1525" spans="1:207" s="113" customFormat="1" ht="30" customHeight="1" x14ac:dyDescent="0.25">
      <c r="A1525" s="228">
        <v>1210</v>
      </c>
      <c r="B1525" s="78" t="s">
        <v>993</v>
      </c>
      <c r="C1525" s="229">
        <v>1875</v>
      </c>
      <c r="D1525" s="229" t="s">
        <v>141</v>
      </c>
      <c r="E1525" s="229" t="s">
        <v>800</v>
      </c>
      <c r="F1525" s="52">
        <v>2</v>
      </c>
      <c r="G1525" s="52">
        <v>1</v>
      </c>
      <c r="H1525" s="279">
        <v>228.8</v>
      </c>
      <c r="I1525" s="284">
        <v>0</v>
      </c>
      <c r="J1525" s="284">
        <v>196.6</v>
      </c>
      <c r="K1525" s="231">
        <f t="shared" si="407"/>
        <v>197829.72</v>
      </c>
      <c r="L1525" s="279">
        <v>0</v>
      </c>
      <c r="M1525" s="279">
        <f>'[1]Прод. прилож (2)'!$D$397</f>
        <v>197829.72</v>
      </c>
      <c r="N1525" s="279">
        <v>0</v>
      </c>
      <c r="O1525" s="279">
        <v>0</v>
      </c>
      <c r="P1525" s="41">
        <f t="shared" si="408"/>
        <v>864.64038461538462</v>
      </c>
      <c r="Q1525" s="231">
        <v>9673</v>
      </c>
      <c r="R1525" s="57" t="s">
        <v>33</v>
      </c>
      <c r="S1525" s="127"/>
      <c r="T1525" s="15"/>
      <c r="U1525" s="15"/>
    </row>
    <row r="1526" spans="1:207" s="113" customFormat="1" ht="30" customHeight="1" x14ac:dyDescent="0.25">
      <c r="A1526" s="228">
        <v>1211</v>
      </c>
      <c r="B1526" s="78" t="s">
        <v>1099</v>
      </c>
      <c r="C1526" s="229">
        <v>1959</v>
      </c>
      <c r="D1526" s="229" t="s">
        <v>141</v>
      </c>
      <c r="E1526" s="229" t="s">
        <v>16</v>
      </c>
      <c r="F1526" s="52">
        <v>2</v>
      </c>
      <c r="G1526" s="52">
        <v>2</v>
      </c>
      <c r="H1526" s="279">
        <v>600.4</v>
      </c>
      <c r="I1526" s="284">
        <v>0</v>
      </c>
      <c r="J1526" s="284">
        <v>348.5</v>
      </c>
      <c r="K1526" s="231">
        <f>SUM(L1526:O1526)</f>
        <v>5536033.3000000007</v>
      </c>
      <c r="L1526" s="279">
        <v>0</v>
      </c>
      <c r="M1526" s="279">
        <v>0</v>
      </c>
      <c r="N1526" s="279">
        <v>0</v>
      </c>
      <c r="O1526" s="279">
        <f>'[1]Прод. прилож (2)'!$D$1046</f>
        <v>5536033.3000000007</v>
      </c>
      <c r="P1526" s="41">
        <f>K1526/H1526</f>
        <v>9220.5751165889415</v>
      </c>
      <c r="Q1526" s="231">
        <v>9673</v>
      </c>
      <c r="R1526" s="277" t="s">
        <v>34</v>
      </c>
      <c r="S1526" s="16"/>
      <c r="T1526" s="16"/>
      <c r="U1526" s="15"/>
    </row>
    <row r="1527" spans="1:207" s="113" customFormat="1" ht="30" customHeight="1" x14ac:dyDescent="0.25">
      <c r="A1527" s="355" t="s">
        <v>1342</v>
      </c>
      <c r="B1527" s="355"/>
      <c r="C1527" s="355"/>
      <c r="D1527" s="355"/>
      <c r="E1527" s="355"/>
      <c r="F1527" s="355"/>
      <c r="G1527" s="355"/>
      <c r="H1527" s="355"/>
      <c r="I1527" s="355"/>
      <c r="J1527" s="355"/>
      <c r="K1527" s="355"/>
      <c r="L1527" s="355"/>
      <c r="M1527" s="355"/>
      <c r="N1527" s="355"/>
      <c r="O1527" s="355"/>
      <c r="P1527" s="355"/>
      <c r="Q1527" s="355"/>
      <c r="R1527" s="355"/>
      <c r="S1527" s="46"/>
      <c r="T1527" s="15"/>
      <c r="U1527" s="15"/>
    </row>
    <row r="1528" spans="1:207" ht="33" customHeight="1" x14ac:dyDescent="0.25">
      <c r="A1528" s="333" t="s">
        <v>1391</v>
      </c>
      <c r="B1528" s="333"/>
      <c r="C1528" s="204" t="s">
        <v>17</v>
      </c>
      <c r="D1528" s="204" t="s">
        <v>17</v>
      </c>
      <c r="E1528" s="204" t="s">
        <v>17</v>
      </c>
      <c r="F1528" s="71" t="s">
        <v>17</v>
      </c>
      <c r="G1528" s="71" t="s">
        <v>17</v>
      </c>
      <c r="H1528" s="72">
        <f>SUM(H1529:H1531)</f>
        <v>1378.9999999999998</v>
      </c>
      <c r="I1528" s="72">
        <f t="shared" ref="I1528:O1528" si="409">SUM(I1529:I1531)</f>
        <v>0</v>
      </c>
      <c r="J1528" s="72">
        <f t="shared" si="409"/>
        <v>1144.3</v>
      </c>
      <c r="K1528" s="72">
        <f t="shared" si="409"/>
        <v>6911716.6799999997</v>
      </c>
      <c r="L1528" s="72">
        <f t="shared" si="409"/>
        <v>0</v>
      </c>
      <c r="M1528" s="72">
        <f t="shared" si="409"/>
        <v>0</v>
      </c>
      <c r="N1528" s="72">
        <f t="shared" si="409"/>
        <v>0</v>
      </c>
      <c r="O1528" s="72">
        <f t="shared" si="409"/>
        <v>6911716.6799999997</v>
      </c>
      <c r="P1528" s="29">
        <f>K1528/H1528</f>
        <v>5012.1223205221177</v>
      </c>
      <c r="Q1528" s="73" t="s">
        <v>17</v>
      </c>
      <c r="R1528" s="74" t="s">
        <v>17</v>
      </c>
      <c r="S1528" s="14"/>
    </row>
    <row r="1529" spans="1:207" ht="30" customHeight="1" x14ac:dyDescent="0.25">
      <c r="A1529" s="200">
        <v>1212</v>
      </c>
      <c r="B1529" s="221" t="s">
        <v>1305</v>
      </c>
      <c r="C1529" s="202">
        <v>1976</v>
      </c>
      <c r="D1529" s="202" t="s">
        <v>141</v>
      </c>
      <c r="E1529" s="202" t="s">
        <v>16</v>
      </c>
      <c r="F1529" s="205">
        <v>2</v>
      </c>
      <c r="G1529" s="205">
        <v>2</v>
      </c>
      <c r="H1529" s="251">
        <v>794.8</v>
      </c>
      <c r="I1529" s="251">
        <v>0</v>
      </c>
      <c r="J1529" s="251">
        <v>601</v>
      </c>
      <c r="K1529" s="251">
        <f>SUM(L1529:O1529)</f>
        <v>6883020.6799999997</v>
      </c>
      <c r="L1529" s="251">
        <v>0</v>
      </c>
      <c r="M1529" s="251">
        <v>0</v>
      </c>
      <c r="N1529" s="251">
        <v>0</v>
      </c>
      <c r="O1529" s="251">
        <f>'[2]Прод. прилож (2)'!$D$1688</f>
        <v>6883020.6799999997</v>
      </c>
      <c r="P1529" s="237">
        <f>K1529/H1529</f>
        <v>8660.0662808253655</v>
      </c>
      <c r="Q1529" s="237">
        <v>9673</v>
      </c>
      <c r="R1529" s="150" t="s">
        <v>35</v>
      </c>
      <c r="S1529" s="2"/>
      <c r="T1529" s="2"/>
      <c r="U1529" s="2"/>
    </row>
    <row r="1530" spans="1:207" s="113" customFormat="1" ht="30" customHeight="1" x14ac:dyDescent="0.25">
      <c r="A1530" s="228">
        <v>1213</v>
      </c>
      <c r="B1530" s="78" t="s">
        <v>807</v>
      </c>
      <c r="C1530" s="229">
        <v>1966</v>
      </c>
      <c r="D1530" s="229">
        <v>2010</v>
      </c>
      <c r="E1530" s="229" t="s">
        <v>16</v>
      </c>
      <c r="F1530" s="229">
        <v>2</v>
      </c>
      <c r="G1530" s="229">
        <v>1</v>
      </c>
      <c r="H1530" s="279">
        <v>312.39999999999998</v>
      </c>
      <c r="I1530" s="279">
        <v>0</v>
      </c>
      <c r="J1530" s="279">
        <v>271.5</v>
      </c>
      <c r="K1530" s="231">
        <f>SUM(L1530:O1530)</f>
        <v>8756.8700000000008</v>
      </c>
      <c r="L1530" s="187">
        <v>0</v>
      </c>
      <c r="M1530" s="187">
        <v>0</v>
      </c>
      <c r="N1530" s="187">
        <v>0</v>
      </c>
      <c r="O1530" s="187">
        <f>'[2]Прод. прилож (2)'!$D$1689</f>
        <v>8756.8700000000008</v>
      </c>
      <c r="P1530" s="187">
        <f>K1530/H1530</f>
        <v>28.030953905249685</v>
      </c>
      <c r="Q1530" s="41">
        <v>9673</v>
      </c>
      <c r="R1530" s="57" t="s">
        <v>35</v>
      </c>
      <c r="S1530" s="15"/>
      <c r="T1530" s="15"/>
      <c r="U1530" s="15"/>
    </row>
    <row r="1531" spans="1:207" s="113" customFormat="1" ht="30" customHeight="1" x14ac:dyDescent="0.25">
      <c r="A1531" s="228">
        <v>1214</v>
      </c>
      <c r="B1531" s="78" t="s">
        <v>808</v>
      </c>
      <c r="C1531" s="229">
        <v>1964</v>
      </c>
      <c r="D1531" s="229">
        <v>2009</v>
      </c>
      <c r="E1531" s="229" t="s">
        <v>16</v>
      </c>
      <c r="F1531" s="229">
        <v>2</v>
      </c>
      <c r="G1531" s="229">
        <v>1</v>
      </c>
      <c r="H1531" s="279">
        <v>271.8</v>
      </c>
      <c r="I1531" s="279">
        <v>0</v>
      </c>
      <c r="J1531" s="279">
        <v>271.8</v>
      </c>
      <c r="K1531" s="231">
        <f>SUM(L1531:O1531)</f>
        <v>19939.13</v>
      </c>
      <c r="L1531" s="187">
        <v>0</v>
      </c>
      <c r="M1531" s="187">
        <v>0</v>
      </c>
      <c r="N1531" s="187">
        <v>0</v>
      </c>
      <c r="O1531" s="187">
        <f>'[2]Прод. прилож (2)'!$D$1690</f>
        <v>19939.13</v>
      </c>
      <c r="P1531" s="187">
        <f>K1531/H1531</f>
        <v>73.359565857247972</v>
      </c>
      <c r="Q1531" s="41">
        <v>9673</v>
      </c>
      <c r="R1531" s="57" t="s">
        <v>35</v>
      </c>
      <c r="S1531" s="15"/>
      <c r="T1531" s="15"/>
      <c r="U1531" s="15"/>
    </row>
    <row r="1532" spans="1:207" ht="30" customHeight="1" x14ac:dyDescent="0.25">
      <c r="A1532" s="422" t="s">
        <v>1343</v>
      </c>
      <c r="B1532" s="422"/>
      <c r="C1532" s="422"/>
      <c r="D1532" s="422"/>
      <c r="E1532" s="422"/>
      <c r="F1532" s="422"/>
      <c r="G1532" s="422"/>
      <c r="H1532" s="422"/>
      <c r="I1532" s="422"/>
      <c r="J1532" s="422"/>
      <c r="K1532" s="422"/>
      <c r="L1532" s="422"/>
      <c r="M1532" s="422"/>
      <c r="N1532" s="422"/>
      <c r="O1532" s="422"/>
      <c r="P1532" s="422"/>
      <c r="Q1532" s="422"/>
      <c r="R1532" s="422"/>
      <c r="S1532" s="14"/>
    </row>
    <row r="1533" spans="1:207" ht="33" customHeight="1" x14ac:dyDescent="0.25">
      <c r="A1533" s="333" t="s">
        <v>1382</v>
      </c>
      <c r="B1533" s="333"/>
      <c r="C1533" s="204" t="s">
        <v>17</v>
      </c>
      <c r="D1533" s="204" t="s">
        <v>17</v>
      </c>
      <c r="E1533" s="204" t="s">
        <v>17</v>
      </c>
      <c r="F1533" s="71" t="s">
        <v>17</v>
      </c>
      <c r="G1533" s="71" t="s">
        <v>17</v>
      </c>
      <c r="H1533" s="72">
        <f>SUM(H1534:H1548)</f>
        <v>6537.03</v>
      </c>
      <c r="I1533" s="72">
        <f t="shared" ref="I1533:O1533" si="410">SUM(I1534:I1548)</f>
        <v>367.17</v>
      </c>
      <c r="J1533" s="72">
        <f t="shared" si="410"/>
        <v>6012.61</v>
      </c>
      <c r="K1533" s="72">
        <f t="shared" si="410"/>
        <v>31728381.429999996</v>
      </c>
      <c r="L1533" s="72">
        <f t="shared" si="410"/>
        <v>0</v>
      </c>
      <c r="M1533" s="72">
        <f t="shared" si="410"/>
        <v>270186.65999999997</v>
      </c>
      <c r="N1533" s="72">
        <f t="shared" si="410"/>
        <v>0</v>
      </c>
      <c r="O1533" s="72">
        <f t="shared" si="410"/>
        <v>31458194.769999996</v>
      </c>
      <c r="P1533" s="29">
        <f>K1533/H1533</f>
        <v>4853.6386447668128</v>
      </c>
      <c r="Q1533" s="73" t="s">
        <v>17</v>
      </c>
      <c r="R1533" s="74" t="s">
        <v>17</v>
      </c>
      <c r="S1533" s="14"/>
    </row>
    <row r="1534" spans="1:207" ht="30" customHeight="1" x14ac:dyDescent="0.25">
      <c r="A1534" s="229">
        <v>1215</v>
      </c>
      <c r="B1534" s="78" t="s">
        <v>1274</v>
      </c>
      <c r="C1534" s="184">
        <v>1985</v>
      </c>
      <c r="D1534" s="184" t="s">
        <v>141</v>
      </c>
      <c r="E1534" s="184" t="s">
        <v>18</v>
      </c>
      <c r="F1534" s="230">
        <v>3</v>
      </c>
      <c r="G1534" s="230">
        <v>2</v>
      </c>
      <c r="H1534" s="187">
        <v>832.6</v>
      </c>
      <c r="I1534" s="38">
        <v>0</v>
      </c>
      <c r="J1534" s="38">
        <v>741.5</v>
      </c>
      <c r="K1534" s="38">
        <f>SUM(L1534:O1534)</f>
        <v>3229270</v>
      </c>
      <c r="L1534" s="38">
        <v>0</v>
      </c>
      <c r="M1534" s="38">
        <v>0</v>
      </c>
      <c r="N1534" s="38">
        <v>0</v>
      </c>
      <c r="O1534" s="38">
        <f>'[2]Прод. прилож (2)'!$D$1692</f>
        <v>3229270</v>
      </c>
      <c r="P1534" s="41">
        <f>K1534/H1534</f>
        <v>3878.5371126591399</v>
      </c>
      <c r="Q1534" s="158">
        <v>9673</v>
      </c>
      <c r="R1534" s="31" t="s">
        <v>35</v>
      </c>
      <c r="S1534" s="2"/>
      <c r="T1534" s="2"/>
      <c r="U1534" s="2"/>
    </row>
    <row r="1535" spans="1:207" ht="30" customHeight="1" x14ac:dyDescent="0.25">
      <c r="A1535" s="229">
        <v>1216</v>
      </c>
      <c r="B1535" s="78" t="s">
        <v>1275</v>
      </c>
      <c r="C1535" s="184">
        <v>1985</v>
      </c>
      <c r="D1535" s="184" t="s">
        <v>141</v>
      </c>
      <c r="E1535" s="184" t="s">
        <v>18</v>
      </c>
      <c r="F1535" s="230">
        <v>3</v>
      </c>
      <c r="G1535" s="230">
        <v>2</v>
      </c>
      <c r="H1535" s="187">
        <v>832.6</v>
      </c>
      <c r="I1535" s="38">
        <v>0</v>
      </c>
      <c r="J1535" s="38">
        <v>739.1</v>
      </c>
      <c r="K1535" s="38">
        <f>SUM(L1535:O1535)</f>
        <v>3229270</v>
      </c>
      <c r="L1535" s="38">
        <v>0</v>
      </c>
      <c r="M1535" s="38">
        <v>0</v>
      </c>
      <c r="N1535" s="38">
        <v>0</v>
      </c>
      <c r="O1535" s="38">
        <f>'[2]Прод. прилож (2)'!$D$1693</f>
        <v>3229270</v>
      </c>
      <c r="P1535" s="41">
        <f>K1535/H1535</f>
        <v>3878.5371126591399</v>
      </c>
      <c r="Q1535" s="158">
        <v>9673</v>
      </c>
      <c r="R1535" s="31" t="s">
        <v>35</v>
      </c>
      <c r="S1535" s="2"/>
      <c r="T1535" s="2"/>
      <c r="U1535" s="2"/>
    </row>
    <row r="1536" spans="1:207" ht="30" customHeight="1" x14ac:dyDescent="0.25">
      <c r="A1536" s="329">
        <v>1217</v>
      </c>
      <c r="B1536" s="327" t="s">
        <v>809</v>
      </c>
      <c r="C1536" s="315">
        <v>1963</v>
      </c>
      <c r="D1536" s="315" t="s">
        <v>141</v>
      </c>
      <c r="E1536" s="313" t="s">
        <v>16</v>
      </c>
      <c r="F1536" s="343">
        <v>2</v>
      </c>
      <c r="G1536" s="343">
        <v>2</v>
      </c>
      <c r="H1536" s="345">
        <v>352</v>
      </c>
      <c r="I1536" s="347">
        <v>50.2</v>
      </c>
      <c r="J1536" s="351">
        <v>352.25</v>
      </c>
      <c r="K1536" s="231">
        <f t="shared" ref="K1536:K1545" si="411">SUM(L1536:O1536)</f>
        <v>34005.79</v>
      </c>
      <c r="L1536" s="187">
        <v>0</v>
      </c>
      <c r="M1536" s="187">
        <v>0</v>
      </c>
      <c r="N1536" s="187">
        <v>0</v>
      </c>
      <c r="O1536" s="187">
        <f>'[1]Прод. прилож (2)'!$D$1048</f>
        <v>34005.79</v>
      </c>
      <c r="P1536" s="187">
        <f t="shared" ref="P1536:P1545" si="412">K1536/H1536</f>
        <v>96.607357954545463</v>
      </c>
      <c r="Q1536" s="41">
        <v>9673</v>
      </c>
      <c r="R1536" s="57" t="s">
        <v>34</v>
      </c>
      <c r="S1536" s="14"/>
    </row>
    <row r="1537" spans="1:21" ht="30" customHeight="1" x14ac:dyDescent="0.25">
      <c r="A1537" s="330"/>
      <c r="B1537" s="328"/>
      <c r="C1537" s="316"/>
      <c r="D1537" s="316"/>
      <c r="E1537" s="314"/>
      <c r="F1537" s="344"/>
      <c r="G1537" s="344"/>
      <c r="H1537" s="346"/>
      <c r="I1537" s="348"/>
      <c r="J1537" s="352"/>
      <c r="K1537" s="231">
        <f t="shared" si="411"/>
        <v>3152082</v>
      </c>
      <c r="L1537" s="187">
        <v>0</v>
      </c>
      <c r="M1537" s="187">
        <v>0</v>
      </c>
      <c r="N1537" s="187">
        <v>0</v>
      </c>
      <c r="O1537" s="187">
        <f>'[2]Прод. прилож (2)'!$D$1694</f>
        <v>3152082</v>
      </c>
      <c r="P1537" s="187">
        <f>K1537/H1536</f>
        <v>8954.7784090909099</v>
      </c>
      <c r="Q1537" s="41">
        <v>9673</v>
      </c>
      <c r="R1537" s="57" t="s">
        <v>35</v>
      </c>
      <c r="S1537" s="14"/>
    </row>
    <row r="1538" spans="1:21" ht="30" customHeight="1" x14ac:dyDescent="0.25">
      <c r="A1538" s="228">
        <v>1218</v>
      </c>
      <c r="B1538" s="78" t="s">
        <v>810</v>
      </c>
      <c r="C1538" s="229">
        <v>1969</v>
      </c>
      <c r="D1538" s="229" t="s">
        <v>141</v>
      </c>
      <c r="E1538" s="184" t="s">
        <v>16</v>
      </c>
      <c r="F1538" s="230">
        <v>2</v>
      </c>
      <c r="G1538" s="230">
        <v>2</v>
      </c>
      <c r="H1538" s="187">
        <v>555.87</v>
      </c>
      <c r="I1538" s="187">
        <v>48.59</v>
      </c>
      <c r="J1538" s="187">
        <v>507.28</v>
      </c>
      <c r="K1538" s="231">
        <f t="shared" si="411"/>
        <v>29248.68</v>
      </c>
      <c r="L1538" s="187">
        <v>0</v>
      </c>
      <c r="M1538" s="187">
        <v>0</v>
      </c>
      <c r="N1538" s="187">
        <v>0</v>
      </c>
      <c r="O1538" s="187">
        <f>'[2]Прод. прилож (2)'!$D$1695</f>
        <v>29248.68</v>
      </c>
      <c r="P1538" s="187">
        <f t="shared" si="412"/>
        <v>52.61784230125749</v>
      </c>
      <c r="Q1538" s="41">
        <v>9673</v>
      </c>
      <c r="R1538" s="57" t="s">
        <v>35</v>
      </c>
      <c r="S1538" s="14"/>
    </row>
    <row r="1539" spans="1:21" ht="30" customHeight="1" x14ac:dyDescent="0.25">
      <c r="A1539" s="228">
        <v>1219</v>
      </c>
      <c r="B1539" s="78" t="s">
        <v>811</v>
      </c>
      <c r="C1539" s="229">
        <v>1966</v>
      </c>
      <c r="D1539" s="229" t="s">
        <v>141</v>
      </c>
      <c r="E1539" s="184" t="s">
        <v>16</v>
      </c>
      <c r="F1539" s="230">
        <v>2</v>
      </c>
      <c r="G1539" s="230">
        <v>2</v>
      </c>
      <c r="H1539" s="187">
        <v>555.87</v>
      </c>
      <c r="I1539" s="187">
        <v>48.59</v>
      </c>
      <c r="J1539" s="187">
        <v>507.28</v>
      </c>
      <c r="K1539" s="231">
        <f t="shared" si="411"/>
        <v>29248.68</v>
      </c>
      <c r="L1539" s="187">
        <v>0</v>
      </c>
      <c r="M1539" s="187">
        <v>0</v>
      </c>
      <c r="N1539" s="187">
        <v>0</v>
      </c>
      <c r="O1539" s="187">
        <f>'[2]Прод. прилож (2)'!$D$1696</f>
        <v>29248.68</v>
      </c>
      <c r="P1539" s="187">
        <f t="shared" si="412"/>
        <v>52.61784230125749</v>
      </c>
      <c r="Q1539" s="41">
        <v>9673</v>
      </c>
      <c r="R1539" s="57" t="s">
        <v>35</v>
      </c>
      <c r="S1539" s="14"/>
    </row>
    <row r="1540" spans="1:21" ht="30" customHeight="1" x14ac:dyDescent="0.25">
      <c r="A1540" s="329">
        <v>1220</v>
      </c>
      <c r="B1540" s="327" t="s">
        <v>812</v>
      </c>
      <c r="C1540" s="315">
        <v>1961</v>
      </c>
      <c r="D1540" s="315" t="s">
        <v>141</v>
      </c>
      <c r="E1540" s="313" t="s">
        <v>16</v>
      </c>
      <c r="F1540" s="343">
        <v>2</v>
      </c>
      <c r="G1540" s="343">
        <v>2</v>
      </c>
      <c r="H1540" s="345">
        <v>565.70000000000005</v>
      </c>
      <c r="I1540" s="347">
        <v>46.2</v>
      </c>
      <c r="J1540" s="347">
        <v>515.9</v>
      </c>
      <c r="K1540" s="231">
        <f t="shared" si="411"/>
        <v>34005.79</v>
      </c>
      <c r="L1540" s="187">
        <v>0</v>
      </c>
      <c r="M1540" s="187">
        <v>0</v>
      </c>
      <c r="N1540" s="187">
        <v>0</v>
      </c>
      <c r="O1540" s="187">
        <f>'[1]Прод. прилож (2)'!$D$1049</f>
        <v>34005.79</v>
      </c>
      <c r="P1540" s="187">
        <f t="shared" si="412"/>
        <v>60.1127629485593</v>
      </c>
      <c r="Q1540" s="41">
        <v>9673</v>
      </c>
      <c r="R1540" s="57" t="s">
        <v>34</v>
      </c>
      <c r="S1540" s="14"/>
    </row>
    <row r="1541" spans="1:21" ht="30" customHeight="1" x14ac:dyDescent="0.25">
      <c r="A1541" s="330"/>
      <c r="B1541" s="328"/>
      <c r="C1541" s="316"/>
      <c r="D1541" s="316"/>
      <c r="E1541" s="314"/>
      <c r="F1541" s="344"/>
      <c r="G1541" s="344"/>
      <c r="H1541" s="346"/>
      <c r="I1541" s="348"/>
      <c r="J1541" s="348"/>
      <c r="K1541" s="231">
        <f t="shared" si="411"/>
        <v>93328.12</v>
      </c>
      <c r="L1541" s="187">
        <v>0</v>
      </c>
      <c r="M1541" s="187">
        <v>0</v>
      </c>
      <c r="N1541" s="187">
        <v>0</v>
      </c>
      <c r="O1541" s="187">
        <f>'[2]Прод. прилож (2)'!$D$1697</f>
        <v>93328.12</v>
      </c>
      <c r="P1541" s="187">
        <f>K1541/H1540</f>
        <v>164.97811560898</v>
      </c>
      <c r="Q1541" s="41">
        <v>9673</v>
      </c>
      <c r="R1541" s="57" t="s">
        <v>35</v>
      </c>
      <c r="S1541" s="14"/>
    </row>
    <row r="1542" spans="1:21" ht="30" customHeight="1" x14ac:dyDescent="0.25">
      <c r="A1542" s="329">
        <v>1221</v>
      </c>
      <c r="B1542" s="327" t="s">
        <v>813</v>
      </c>
      <c r="C1542" s="315">
        <v>1967</v>
      </c>
      <c r="D1542" s="315" t="s">
        <v>141</v>
      </c>
      <c r="E1542" s="313" t="s">
        <v>16</v>
      </c>
      <c r="F1542" s="343">
        <v>2</v>
      </c>
      <c r="G1542" s="343">
        <v>2</v>
      </c>
      <c r="H1542" s="345">
        <v>799.61</v>
      </c>
      <c r="I1542" s="347">
        <v>62.4</v>
      </c>
      <c r="J1542" s="347">
        <v>737.21</v>
      </c>
      <c r="K1542" s="231">
        <f t="shared" si="411"/>
        <v>34005.79</v>
      </c>
      <c r="L1542" s="187">
        <v>0</v>
      </c>
      <c r="M1542" s="187">
        <v>0</v>
      </c>
      <c r="N1542" s="187">
        <v>0</v>
      </c>
      <c r="O1542" s="187">
        <f>'[1]Прод. прилож (2)'!$D$1050</f>
        <v>34005.79</v>
      </c>
      <c r="P1542" s="187">
        <f t="shared" si="412"/>
        <v>42.527969885319095</v>
      </c>
      <c r="Q1542" s="41">
        <v>9673</v>
      </c>
      <c r="R1542" s="57" t="s">
        <v>34</v>
      </c>
      <c r="S1542" s="14"/>
    </row>
    <row r="1543" spans="1:21" ht="30" customHeight="1" x14ac:dyDescent="0.25">
      <c r="A1543" s="330"/>
      <c r="B1543" s="328"/>
      <c r="C1543" s="316"/>
      <c r="D1543" s="316"/>
      <c r="E1543" s="314"/>
      <c r="F1543" s="344"/>
      <c r="G1543" s="344"/>
      <c r="H1543" s="346"/>
      <c r="I1543" s="348"/>
      <c r="J1543" s="348"/>
      <c r="K1543" s="231">
        <f t="shared" si="411"/>
        <v>4811140.62</v>
      </c>
      <c r="L1543" s="187">
        <v>0</v>
      </c>
      <c r="M1543" s="187">
        <v>0</v>
      </c>
      <c r="N1543" s="187">
        <v>0</v>
      </c>
      <c r="O1543" s="187">
        <f>'[2]Прод. прилож (2)'!$D$1698</f>
        <v>4811140.62</v>
      </c>
      <c r="P1543" s="187">
        <f>K1543/H1542</f>
        <v>6016.8589937594579</v>
      </c>
      <c r="Q1543" s="41">
        <v>9673</v>
      </c>
      <c r="R1543" s="57" t="s">
        <v>35</v>
      </c>
      <c r="S1543" s="14"/>
    </row>
    <row r="1544" spans="1:21" ht="30" customHeight="1" x14ac:dyDescent="0.25">
      <c r="A1544" s="228">
        <v>1222</v>
      </c>
      <c r="B1544" s="78" t="s">
        <v>814</v>
      </c>
      <c r="C1544" s="229">
        <v>1965</v>
      </c>
      <c r="D1544" s="229" t="s">
        <v>141</v>
      </c>
      <c r="E1544" s="184" t="s">
        <v>16</v>
      </c>
      <c r="F1544" s="230">
        <v>2</v>
      </c>
      <c r="G1544" s="230">
        <v>2</v>
      </c>
      <c r="H1544" s="187">
        <v>425.68</v>
      </c>
      <c r="I1544" s="185">
        <v>38.89</v>
      </c>
      <c r="J1544" s="185">
        <v>386.79</v>
      </c>
      <c r="K1544" s="231">
        <f t="shared" si="411"/>
        <v>5245354.5</v>
      </c>
      <c r="L1544" s="187">
        <v>0</v>
      </c>
      <c r="M1544" s="187">
        <v>0</v>
      </c>
      <c r="N1544" s="187">
        <v>0</v>
      </c>
      <c r="O1544" s="187">
        <f>'[1]Прод. прилож (2)'!$D$399</f>
        <v>5245354.5</v>
      </c>
      <c r="P1544" s="187">
        <f t="shared" si="412"/>
        <v>12322.294916369103</v>
      </c>
      <c r="Q1544" s="41">
        <v>9673</v>
      </c>
      <c r="R1544" s="57" t="s">
        <v>33</v>
      </c>
    </row>
    <row r="1545" spans="1:21" ht="30" customHeight="1" x14ac:dyDescent="0.25">
      <c r="A1545" s="228">
        <v>1223</v>
      </c>
      <c r="B1545" s="78" t="s">
        <v>815</v>
      </c>
      <c r="C1545" s="229">
        <v>1970</v>
      </c>
      <c r="D1545" s="229" t="s">
        <v>141</v>
      </c>
      <c r="E1545" s="184" t="s">
        <v>18</v>
      </c>
      <c r="F1545" s="230">
        <v>2</v>
      </c>
      <c r="G1545" s="230">
        <v>2</v>
      </c>
      <c r="H1545" s="187">
        <v>630.9</v>
      </c>
      <c r="I1545" s="185">
        <v>72.3</v>
      </c>
      <c r="J1545" s="185">
        <v>706.4</v>
      </c>
      <c r="K1545" s="231">
        <f t="shared" si="411"/>
        <v>6455333.5</v>
      </c>
      <c r="L1545" s="187">
        <v>0</v>
      </c>
      <c r="M1545" s="187">
        <v>0</v>
      </c>
      <c r="N1545" s="187">
        <v>0</v>
      </c>
      <c r="O1545" s="187">
        <f>'[1]Прод. прилож (2)'!$D$400</f>
        <v>6455333.5</v>
      </c>
      <c r="P1545" s="187">
        <f t="shared" si="412"/>
        <v>10231.944048185132</v>
      </c>
      <c r="Q1545" s="41">
        <v>9673</v>
      </c>
      <c r="R1545" s="57" t="s">
        <v>33</v>
      </c>
    </row>
    <row r="1546" spans="1:21" s="113" customFormat="1" ht="30" customHeight="1" x14ac:dyDescent="0.25">
      <c r="A1546" s="228">
        <v>1224</v>
      </c>
      <c r="B1546" s="221" t="s">
        <v>954</v>
      </c>
      <c r="C1546" s="200">
        <v>1964</v>
      </c>
      <c r="D1546" s="200" t="s">
        <v>141</v>
      </c>
      <c r="E1546" s="200" t="s">
        <v>16</v>
      </c>
      <c r="F1546" s="247">
        <v>2</v>
      </c>
      <c r="G1546" s="247">
        <v>2</v>
      </c>
      <c r="H1546" s="209">
        <v>347.4</v>
      </c>
      <c r="I1546" s="211">
        <v>0</v>
      </c>
      <c r="J1546" s="211">
        <v>233.9</v>
      </c>
      <c r="K1546" s="231">
        <f>SUM(L1546:O1546)</f>
        <v>270186.65999999997</v>
      </c>
      <c r="L1546" s="279">
        <v>0</v>
      </c>
      <c r="M1546" s="279">
        <f>'[1]Прод. прилож (2)'!$D$402</f>
        <v>270186.65999999997</v>
      </c>
      <c r="N1546" s="279">
        <v>0</v>
      </c>
      <c r="O1546" s="279">
        <v>0</v>
      </c>
      <c r="P1546" s="41">
        <f>K1546/H1546</f>
        <v>777.73937823834194</v>
      </c>
      <c r="Q1546" s="231">
        <v>9673</v>
      </c>
      <c r="R1546" s="277" t="s">
        <v>33</v>
      </c>
      <c r="S1546" s="127"/>
      <c r="T1546" s="16"/>
      <c r="U1546" s="15"/>
    </row>
    <row r="1547" spans="1:21" s="113" customFormat="1" ht="30" customHeight="1" x14ac:dyDescent="0.25">
      <c r="A1547" s="228">
        <v>1225</v>
      </c>
      <c r="B1547" s="221" t="s">
        <v>927</v>
      </c>
      <c r="C1547" s="200">
        <v>1962</v>
      </c>
      <c r="D1547" s="200" t="s">
        <v>141</v>
      </c>
      <c r="E1547" s="200" t="s">
        <v>16</v>
      </c>
      <c r="F1547" s="112">
        <v>2</v>
      </c>
      <c r="G1547" s="112">
        <v>2</v>
      </c>
      <c r="H1547" s="209">
        <v>293.8</v>
      </c>
      <c r="I1547" s="209">
        <v>0</v>
      </c>
      <c r="J1547" s="209">
        <v>240</v>
      </c>
      <c r="K1547" s="231">
        <f>SUM(L1547:O1547)</f>
        <v>5695.75</v>
      </c>
      <c r="L1547" s="279">
        <v>0</v>
      </c>
      <c r="M1547" s="279">
        <v>0</v>
      </c>
      <c r="N1547" s="279">
        <v>0</v>
      </c>
      <c r="O1547" s="279">
        <f>'[2]Прод. прилож (2)'!$D$1699</f>
        <v>5695.75</v>
      </c>
      <c r="P1547" s="41">
        <f>K1547/H1547</f>
        <v>19.38648740639891</v>
      </c>
      <c r="Q1547" s="231">
        <v>9673</v>
      </c>
      <c r="R1547" s="57" t="s">
        <v>35</v>
      </c>
      <c r="S1547" s="15"/>
      <c r="T1547" s="15"/>
      <c r="U1547" s="15"/>
    </row>
    <row r="1548" spans="1:21" s="190" customFormat="1" ht="30" customHeight="1" x14ac:dyDescent="0.25">
      <c r="A1548" s="228">
        <v>1226</v>
      </c>
      <c r="B1548" s="78" t="s">
        <v>816</v>
      </c>
      <c r="C1548" s="184">
        <v>1963</v>
      </c>
      <c r="D1548" s="229" t="s">
        <v>141</v>
      </c>
      <c r="E1548" s="184" t="s">
        <v>16</v>
      </c>
      <c r="F1548" s="230">
        <v>2</v>
      </c>
      <c r="G1548" s="230">
        <v>2</v>
      </c>
      <c r="H1548" s="231">
        <v>345</v>
      </c>
      <c r="I1548" s="232">
        <v>0</v>
      </c>
      <c r="J1548" s="232">
        <v>345</v>
      </c>
      <c r="K1548" s="231">
        <f>SUM(L1548:O1548)</f>
        <v>5076205.55</v>
      </c>
      <c r="L1548" s="187">
        <v>0</v>
      </c>
      <c r="M1548" s="187">
        <v>0</v>
      </c>
      <c r="N1548" s="187">
        <v>0</v>
      </c>
      <c r="O1548" s="187">
        <f>'[1]Прод. прилож (2)'!$D$404</f>
        <v>5076205.55</v>
      </c>
      <c r="P1548" s="187">
        <f>K1548/H1548</f>
        <v>14713.639275362319</v>
      </c>
      <c r="Q1548" s="41">
        <v>9673</v>
      </c>
      <c r="R1548" s="57" t="s">
        <v>33</v>
      </c>
      <c r="S1548" s="188"/>
      <c r="T1548" s="189"/>
      <c r="U1548" s="189"/>
    </row>
    <row r="1549" spans="1:21" ht="30" customHeight="1" x14ac:dyDescent="0.25">
      <c r="A1549" s="422" t="s">
        <v>1344</v>
      </c>
      <c r="B1549" s="422"/>
      <c r="C1549" s="422"/>
      <c r="D1549" s="422"/>
      <c r="E1549" s="422"/>
      <c r="F1549" s="422"/>
      <c r="G1549" s="422"/>
      <c r="H1549" s="422"/>
      <c r="I1549" s="422"/>
      <c r="J1549" s="422"/>
      <c r="K1549" s="422"/>
      <c r="L1549" s="422"/>
      <c r="M1549" s="422"/>
      <c r="N1549" s="422"/>
      <c r="O1549" s="422"/>
      <c r="P1549" s="422"/>
      <c r="Q1549" s="422"/>
      <c r="R1549" s="422"/>
      <c r="S1549" s="2"/>
      <c r="T1549" s="2"/>
      <c r="U1549" s="2"/>
    </row>
    <row r="1550" spans="1:21" ht="33" customHeight="1" x14ac:dyDescent="0.25">
      <c r="A1550" s="333" t="s">
        <v>1383</v>
      </c>
      <c r="B1550" s="333"/>
      <c r="C1550" s="204" t="s">
        <v>17</v>
      </c>
      <c r="D1550" s="204" t="s">
        <v>17</v>
      </c>
      <c r="E1550" s="204" t="s">
        <v>17</v>
      </c>
      <c r="F1550" s="71" t="s">
        <v>17</v>
      </c>
      <c r="G1550" s="71" t="s">
        <v>17</v>
      </c>
      <c r="H1550" s="72">
        <f>SUM(H1551:H1558)</f>
        <v>6723.5</v>
      </c>
      <c r="I1550" s="72">
        <f t="shared" ref="I1550:O1550" si="413">SUM(I1551:I1558)</f>
        <v>0</v>
      </c>
      <c r="J1550" s="72">
        <f t="shared" si="413"/>
        <v>2823.3</v>
      </c>
      <c r="K1550" s="72">
        <f t="shared" si="413"/>
        <v>11902817.24</v>
      </c>
      <c r="L1550" s="72">
        <f t="shared" si="413"/>
        <v>0</v>
      </c>
      <c r="M1550" s="72">
        <f t="shared" si="413"/>
        <v>0</v>
      </c>
      <c r="N1550" s="72">
        <f t="shared" si="413"/>
        <v>0</v>
      </c>
      <c r="O1550" s="72">
        <f t="shared" si="413"/>
        <v>11902817.24</v>
      </c>
      <c r="P1550" s="29">
        <f>K1550/H1550</f>
        <v>1770.3305183312264</v>
      </c>
      <c r="Q1550" s="73" t="s">
        <v>17</v>
      </c>
      <c r="R1550" s="74" t="s">
        <v>17</v>
      </c>
      <c r="S1550" s="2"/>
      <c r="T1550" s="2"/>
      <c r="U1550" s="2"/>
    </row>
    <row r="1551" spans="1:21" s="84" customFormat="1" ht="30" customHeight="1" x14ac:dyDescent="0.25">
      <c r="A1551" s="329">
        <v>1227</v>
      </c>
      <c r="B1551" s="327" t="s">
        <v>1078</v>
      </c>
      <c r="C1551" s="315">
        <v>1985</v>
      </c>
      <c r="D1551" s="315" t="s">
        <v>141</v>
      </c>
      <c r="E1551" s="315" t="s">
        <v>18</v>
      </c>
      <c r="F1551" s="374">
        <v>4</v>
      </c>
      <c r="G1551" s="374">
        <v>4</v>
      </c>
      <c r="H1551" s="335">
        <v>2419.6</v>
      </c>
      <c r="I1551" s="321">
        <v>0</v>
      </c>
      <c r="J1551" s="321">
        <v>428.1</v>
      </c>
      <c r="K1551" s="231">
        <f t="shared" ref="K1551:K1558" si="414">SUM(L1551:O1551)</f>
        <v>2719856.36</v>
      </c>
      <c r="L1551" s="279">
        <v>0</v>
      </c>
      <c r="M1551" s="279">
        <v>0</v>
      </c>
      <c r="N1551" s="279">
        <v>0</v>
      </c>
      <c r="O1551" s="279">
        <f>'[1]Прод. прилож (2)'!$D$1052</f>
        <v>2719856.36</v>
      </c>
      <c r="P1551" s="41">
        <f>K1551/H1551</f>
        <v>1124.0933873367499</v>
      </c>
      <c r="Q1551" s="231">
        <v>9673</v>
      </c>
      <c r="R1551" s="57" t="s">
        <v>34</v>
      </c>
      <c r="S1551" s="85"/>
      <c r="T1551" s="85"/>
      <c r="U1551" s="83"/>
    </row>
    <row r="1552" spans="1:21" s="84" customFormat="1" ht="30" customHeight="1" x14ac:dyDescent="0.25">
      <c r="A1552" s="330"/>
      <c r="B1552" s="328"/>
      <c r="C1552" s="316"/>
      <c r="D1552" s="316"/>
      <c r="E1552" s="316"/>
      <c r="F1552" s="376"/>
      <c r="G1552" s="376"/>
      <c r="H1552" s="334"/>
      <c r="I1552" s="322"/>
      <c r="J1552" s="322"/>
      <c r="K1552" s="231">
        <f t="shared" si="414"/>
        <v>55727.79</v>
      </c>
      <c r="L1552" s="279">
        <v>0</v>
      </c>
      <c r="M1552" s="279">
        <v>0</v>
      </c>
      <c r="N1552" s="279">
        <v>0</v>
      </c>
      <c r="O1552" s="279">
        <f>'[2]Прод. прилож (2)'!$D$1701</f>
        <v>55727.79</v>
      </c>
      <c r="P1552" s="41">
        <f>K1552/H1551</f>
        <v>23.03181930897669</v>
      </c>
      <c r="Q1552" s="231">
        <v>9673</v>
      </c>
      <c r="R1552" s="57" t="s">
        <v>35</v>
      </c>
      <c r="S1552" s="85"/>
      <c r="T1552" s="85"/>
      <c r="U1552" s="83"/>
    </row>
    <row r="1553" spans="1:21" s="84" customFormat="1" ht="30" customHeight="1" x14ac:dyDescent="0.25">
      <c r="A1553" s="184">
        <v>1228</v>
      </c>
      <c r="B1553" s="78" t="s">
        <v>1252</v>
      </c>
      <c r="C1553" s="229">
        <v>1986</v>
      </c>
      <c r="D1553" s="229" t="s">
        <v>141</v>
      </c>
      <c r="E1553" s="229" t="s">
        <v>16</v>
      </c>
      <c r="F1553" s="52">
        <v>2</v>
      </c>
      <c r="G1553" s="52">
        <v>1</v>
      </c>
      <c r="H1553" s="279">
        <v>772</v>
      </c>
      <c r="I1553" s="284">
        <v>0</v>
      </c>
      <c r="J1553" s="284">
        <v>511.9</v>
      </c>
      <c r="K1553" s="231">
        <f>SUM(L1553:O1553)</f>
        <v>3162209.12</v>
      </c>
      <c r="L1553" s="279">
        <v>0</v>
      </c>
      <c r="M1553" s="279">
        <v>0</v>
      </c>
      <c r="N1553" s="279">
        <v>0</v>
      </c>
      <c r="O1553" s="279">
        <f>'[2]Прод. прилож (2)'!$D$1702</f>
        <v>3162209.12</v>
      </c>
      <c r="P1553" s="41">
        <f>K1553/H1553</f>
        <v>4096.1258031088082</v>
      </c>
      <c r="Q1553" s="231">
        <v>9673</v>
      </c>
      <c r="R1553" s="57" t="s">
        <v>35</v>
      </c>
      <c r="S1553" s="85"/>
      <c r="T1553" s="85"/>
      <c r="U1553" s="83"/>
    </row>
    <row r="1554" spans="1:21" s="84" customFormat="1" ht="30" customHeight="1" x14ac:dyDescent="0.25">
      <c r="A1554" s="184">
        <v>1229</v>
      </c>
      <c r="B1554" s="78" t="s">
        <v>1306</v>
      </c>
      <c r="C1554" s="229">
        <v>1986</v>
      </c>
      <c r="D1554" s="229" t="s">
        <v>141</v>
      </c>
      <c r="E1554" s="229" t="s">
        <v>16</v>
      </c>
      <c r="F1554" s="52">
        <v>2</v>
      </c>
      <c r="G1554" s="52">
        <v>1</v>
      </c>
      <c r="H1554" s="279">
        <v>988</v>
      </c>
      <c r="I1554" s="284">
        <v>0</v>
      </c>
      <c r="J1554" s="284">
        <v>511.9</v>
      </c>
      <c r="K1554" s="231">
        <f>SUM(L1554:O1554)</f>
        <v>1609433.28</v>
      </c>
      <c r="L1554" s="279">
        <v>0</v>
      </c>
      <c r="M1554" s="279">
        <v>0</v>
      </c>
      <c r="N1554" s="279">
        <v>0</v>
      </c>
      <c r="O1554" s="279">
        <f>'[2]Прод. прилож (2)'!$D$1703</f>
        <v>1609433.28</v>
      </c>
      <c r="P1554" s="41">
        <f>K1554/H1554</f>
        <v>1628.9810526315789</v>
      </c>
      <c r="Q1554" s="231">
        <v>9673</v>
      </c>
      <c r="R1554" s="57" t="s">
        <v>35</v>
      </c>
      <c r="S1554" s="85"/>
      <c r="T1554" s="85"/>
      <c r="U1554" s="83"/>
    </row>
    <row r="1555" spans="1:21" ht="30" customHeight="1" x14ac:dyDescent="0.25">
      <c r="A1555" s="315">
        <v>1230</v>
      </c>
      <c r="B1555" s="327" t="s">
        <v>1079</v>
      </c>
      <c r="C1555" s="313">
        <v>1990</v>
      </c>
      <c r="D1555" s="313" t="s">
        <v>141</v>
      </c>
      <c r="E1555" s="313" t="s">
        <v>18</v>
      </c>
      <c r="F1555" s="343">
        <v>3</v>
      </c>
      <c r="G1555" s="343">
        <v>2</v>
      </c>
      <c r="H1555" s="379">
        <v>982.2</v>
      </c>
      <c r="I1555" s="384">
        <v>0</v>
      </c>
      <c r="J1555" s="384">
        <v>322.5</v>
      </c>
      <c r="K1555" s="252">
        <f t="shared" si="414"/>
        <v>74980.89</v>
      </c>
      <c r="L1555" s="252">
        <v>0</v>
      </c>
      <c r="M1555" s="252">
        <v>0</v>
      </c>
      <c r="N1555" s="252">
        <v>0</v>
      </c>
      <c r="O1555" s="236">
        <f>'[1]Прод. прилож (2)'!$D$406</f>
        <v>74980.89</v>
      </c>
      <c r="P1555" s="236">
        <f>K1555/H1555</f>
        <v>76.339737324373857</v>
      </c>
      <c r="Q1555" s="238">
        <v>9673</v>
      </c>
      <c r="R1555" s="244" t="s">
        <v>33</v>
      </c>
      <c r="S1555" s="130"/>
      <c r="T1555" s="2"/>
      <c r="U1555" s="2"/>
    </row>
    <row r="1556" spans="1:21" ht="30" customHeight="1" x14ac:dyDescent="0.25">
      <c r="A1556" s="326"/>
      <c r="B1556" s="328"/>
      <c r="C1556" s="314"/>
      <c r="D1556" s="314"/>
      <c r="E1556" s="314"/>
      <c r="F1556" s="344"/>
      <c r="G1556" s="344"/>
      <c r="H1556" s="380"/>
      <c r="I1556" s="385"/>
      <c r="J1556" s="385"/>
      <c r="K1556" s="38">
        <f t="shared" si="414"/>
        <v>4222595.1400000006</v>
      </c>
      <c r="L1556" s="38">
        <v>0</v>
      </c>
      <c r="M1556" s="38">
        <v>0</v>
      </c>
      <c r="N1556" s="38">
        <v>0</v>
      </c>
      <c r="O1556" s="187">
        <f>'[1]Прод. прилож (2)'!$D$1053</f>
        <v>4222595.1400000006</v>
      </c>
      <c r="P1556" s="187">
        <f>K1556/H1555</f>
        <v>4299.1194665037674</v>
      </c>
      <c r="Q1556" s="41">
        <v>9673</v>
      </c>
      <c r="R1556" s="57" t="s">
        <v>34</v>
      </c>
      <c r="S1556" s="2"/>
      <c r="T1556" s="2"/>
      <c r="U1556" s="2"/>
    </row>
    <row r="1557" spans="1:21" ht="30" customHeight="1" x14ac:dyDescent="0.25">
      <c r="A1557" s="198">
        <v>1231</v>
      </c>
      <c r="B1557" s="221" t="s">
        <v>1080</v>
      </c>
      <c r="C1557" s="200">
        <v>1962</v>
      </c>
      <c r="D1557" s="200" t="s">
        <v>141</v>
      </c>
      <c r="E1557" s="200" t="s">
        <v>16</v>
      </c>
      <c r="F1557" s="200">
        <v>2</v>
      </c>
      <c r="G1557" s="200">
        <v>2</v>
      </c>
      <c r="H1557" s="279">
        <v>779.9</v>
      </c>
      <c r="I1557" s="209">
        <v>0</v>
      </c>
      <c r="J1557" s="209">
        <v>523.5</v>
      </c>
      <c r="K1557" s="224">
        <f t="shared" si="414"/>
        <v>29007.33</v>
      </c>
      <c r="L1557" s="235">
        <v>0</v>
      </c>
      <c r="M1557" s="235">
        <v>0</v>
      </c>
      <c r="N1557" s="235">
        <v>0</v>
      </c>
      <c r="O1557" s="235">
        <f>'[2]Прод. прилож (2)'!$D$1704</f>
        <v>29007.33</v>
      </c>
      <c r="P1557" s="235">
        <f>K1557/H1557</f>
        <v>37.193653032440061</v>
      </c>
      <c r="Q1557" s="237">
        <v>9673</v>
      </c>
      <c r="R1557" s="259" t="s">
        <v>35</v>
      </c>
      <c r="S1557" s="14"/>
    </row>
    <row r="1558" spans="1:21" s="113" customFormat="1" ht="30" customHeight="1" x14ac:dyDescent="0.25">
      <c r="A1558" s="228">
        <v>1232</v>
      </c>
      <c r="B1558" s="78" t="s">
        <v>1081</v>
      </c>
      <c r="C1558" s="229">
        <v>1968</v>
      </c>
      <c r="D1558" s="229" t="s">
        <v>141</v>
      </c>
      <c r="E1558" s="229" t="s">
        <v>16</v>
      </c>
      <c r="F1558" s="229">
        <v>2</v>
      </c>
      <c r="G1558" s="229">
        <v>2</v>
      </c>
      <c r="H1558" s="279">
        <v>781.8</v>
      </c>
      <c r="I1558" s="279">
        <v>0</v>
      </c>
      <c r="J1558" s="279">
        <v>525.4</v>
      </c>
      <c r="K1558" s="231">
        <f t="shared" si="414"/>
        <v>29007.33</v>
      </c>
      <c r="L1558" s="187">
        <v>0</v>
      </c>
      <c r="M1558" s="187">
        <v>0</v>
      </c>
      <c r="N1558" s="187">
        <v>0</v>
      </c>
      <c r="O1558" s="187">
        <f>'[2]Прод. прилож (2)'!$D$1705</f>
        <v>29007.33</v>
      </c>
      <c r="P1558" s="187">
        <f>K1558/H1558</f>
        <v>37.103261703760559</v>
      </c>
      <c r="Q1558" s="41">
        <v>9673</v>
      </c>
      <c r="R1558" s="57" t="s">
        <v>35</v>
      </c>
      <c r="S1558" s="15"/>
      <c r="T1558" s="15"/>
      <c r="U1558" s="15"/>
    </row>
    <row r="1559" spans="1:21" ht="30" customHeight="1" x14ac:dyDescent="0.25">
      <c r="A1559" s="355" t="s">
        <v>1334</v>
      </c>
      <c r="B1559" s="355"/>
      <c r="C1559" s="355"/>
      <c r="D1559" s="355"/>
      <c r="E1559" s="355"/>
      <c r="F1559" s="355"/>
      <c r="G1559" s="355"/>
      <c r="H1559" s="355"/>
      <c r="I1559" s="355"/>
      <c r="J1559" s="355"/>
      <c r="K1559" s="355"/>
      <c r="L1559" s="355"/>
      <c r="M1559" s="355"/>
      <c r="N1559" s="355"/>
      <c r="O1559" s="355"/>
      <c r="P1559" s="355"/>
      <c r="Q1559" s="355"/>
      <c r="R1559" s="355"/>
      <c r="S1559" s="14"/>
    </row>
    <row r="1560" spans="1:21" s="113" customFormat="1" ht="33" customHeight="1" x14ac:dyDescent="0.25">
      <c r="A1560" s="333" t="s">
        <v>1384</v>
      </c>
      <c r="B1560" s="333"/>
      <c r="C1560" s="204" t="s">
        <v>17</v>
      </c>
      <c r="D1560" s="204" t="s">
        <v>17</v>
      </c>
      <c r="E1560" s="204" t="s">
        <v>17</v>
      </c>
      <c r="F1560" s="71" t="s">
        <v>17</v>
      </c>
      <c r="G1560" s="71" t="s">
        <v>17</v>
      </c>
      <c r="H1560" s="72">
        <f>SUM(H1561:H1568)</f>
        <v>10958.27</v>
      </c>
      <c r="I1560" s="72">
        <f t="shared" ref="I1560:O1560" si="415">SUM(I1561:I1568)</f>
        <v>0</v>
      </c>
      <c r="J1560" s="72">
        <f t="shared" si="415"/>
        <v>8185.0999999999995</v>
      </c>
      <c r="K1560" s="72">
        <f t="shared" si="415"/>
        <v>20762383.129999999</v>
      </c>
      <c r="L1560" s="72">
        <f t="shared" si="415"/>
        <v>0</v>
      </c>
      <c r="M1560" s="72">
        <f t="shared" si="415"/>
        <v>0</v>
      </c>
      <c r="N1560" s="72">
        <f t="shared" si="415"/>
        <v>0</v>
      </c>
      <c r="O1560" s="72">
        <f t="shared" si="415"/>
        <v>20762383.129999999</v>
      </c>
      <c r="P1560" s="29">
        <f>K1560/H1560</f>
        <v>1894.677091365699</v>
      </c>
      <c r="Q1560" s="73" t="s">
        <v>17</v>
      </c>
      <c r="R1560" s="74" t="s">
        <v>17</v>
      </c>
      <c r="S1560" s="53"/>
      <c r="T1560" s="15"/>
      <c r="U1560" s="15"/>
    </row>
    <row r="1561" spans="1:21" s="113" customFormat="1" ht="30" customHeight="1" x14ac:dyDescent="0.25">
      <c r="A1561" s="198">
        <v>1233</v>
      </c>
      <c r="B1561" s="221" t="s">
        <v>1082</v>
      </c>
      <c r="C1561" s="200">
        <v>1967</v>
      </c>
      <c r="D1561" s="200" t="s">
        <v>141</v>
      </c>
      <c r="E1561" s="202" t="s">
        <v>16</v>
      </c>
      <c r="F1561" s="205">
        <v>2</v>
      </c>
      <c r="G1561" s="205">
        <v>2</v>
      </c>
      <c r="H1561" s="237">
        <v>425.8</v>
      </c>
      <c r="I1561" s="233">
        <v>0</v>
      </c>
      <c r="J1561" s="233">
        <v>380.4</v>
      </c>
      <c r="K1561" s="231">
        <f t="shared" ref="K1561:K1567" si="416">SUM(L1561:O1561)</f>
        <v>442428.8</v>
      </c>
      <c r="L1561" s="187">
        <v>0</v>
      </c>
      <c r="M1561" s="187">
        <v>0</v>
      </c>
      <c r="N1561" s="187">
        <v>0</v>
      </c>
      <c r="O1561" s="187">
        <f>'[1]Прод. прилож (2)'!$D$408</f>
        <v>442428.8</v>
      </c>
      <c r="P1561" s="187">
        <f>K1561/H1561</f>
        <v>1039.0530765617659</v>
      </c>
      <c r="Q1561" s="41">
        <v>9673</v>
      </c>
      <c r="R1561" s="57" t="s">
        <v>33</v>
      </c>
      <c r="S1561" s="137"/>
      <c r="T1561" s="15"/>
      <c r="U1561" s="15"/>
    </row>
    <row r="1562" spans="1:21" s="114" customFormat="1" ht="30" customHeight="1" x14ac:dyDescent="0.25">
      <c r="A1562" s="329">
        <v>1234</v>
      </c>
      <c r="B1562" s="327" t="s">
        <v>1083</v>
      </c>
      <c r="C1562" s="315">
        <v>1968</v>
      </c>
      <c r="D1562" s="315" t="s">
        <v>141</v>
      </c>
      <c r="E1562" s="313" t="s">
        <v>16</v>
      </c>
      <c r="F1562" s="343">
        <v>2</v>
      </c>
      <c r="G1562" s="343">
        <v>2</v>
      </c>
      <c r="H1562" s="353">
        <v>422.4</v>
      </c>
      <c r="I1562" s="347">
        <v>0</v>
      </c>
      <c r="J1562" s="347">
        <v>375.2</v>
      </c>
      <c r="K1562" s="224">
        <f t="shared" si="416"/>
        <v>19596.16</v>
      </c>
      <c r="L1562" s="235">
        <v>0</v>
      </c>
      <c r="M1562" s="235">
        <v>0</v>
      </c>
      <c r="N1562" s="235">
        <v>0</v>
      </c>
      <c r="O1562" s="235">
        <f>'[1]Прод. прилож (2)'!$D$1056</f>
        <v>19596.16</v>
      </c>
      <c r="P1562" s="235">
        <f>K1562/H1562</f>
        <v>46.392424242424248</v>
      </c>
      <c r="Q1562" s="237">
        <v>9673</v>
      </c>
      <c r="R1562" s="259" t="s">
        <v>34</v>
      </c>
      <c r="S1562" s="164"/>
      <c r="T1562" s="115"/>
      <c r="U1562" s="165"/>
    </row>
    <row r="1563" spans="1:21" s="113" customFormat="1" ht="30" customHeight="1" x14ac:dyDescent="0.25">
      <c r="A1563" s="330"/>
      <c r="B1563" s="328"/>
      <c r="C1563" s="316"/>
      <c r="D1563" s="316"/>
      <c r="E1563" s="314"/>
      <c r="F1563" s="344"/>
      <c r="G1563" s="344"/>
      <c r="H1563" s="354"/>
      <c r="I1563" s="348"/>
      <c r="J1563" s="348"/>
      <c r="K1563" s="231">
        <f t="shared" si="416"/>
        <v>5226320.0599999996</v>
      </c>
      <c r="L1563" s="187">
        <v>0</v>
      </c>
      <c r="M1563" s="187">
        <v>0</v>
      </c>
      <c r="N1563" s="187">
        <v>0</v>
      </c>
      <c r="O1563" s="187">
        <f>'[2]Прод. прилож (2)'!$D$1708</f>
        <v>5226320.0599999996</v>
      </c>
      <c r="P1563" s="187">
        <f>K1563/H1562</f>
        <v>12372.916808712122</v>
      </c>
      <c r="Q1563" s="41">
        <v>9673</v>
      </c>
      <c r="R1563" s="57" t="s">
        <v>35</v>
      </c>
      <c r="S1563" s="15"/>
      <c r="T1563" s="15"/>
      <c r="U1563" s="16"/>
    </row>
    <row r="1564" spans="1:21" s="113" customFormat="1" ht="30" customHeight="1" x14ac:dyDescent="0.25">
      <c r="A1564" s="228">
        <v>1235</v>
      </c>
      <c r="B1564" s="80" t="s">
        <v>1084</v>
      </c>
      <c r="C1564" s="229">
        <v>1995</v>
      </c>
      <c r="D1564" s="229" t="s">
        <v>141</v>
      </c>
      <c r="E1564" s="184" t="s">
        <v>16</v>
      </c>
      <c r="F1564" s="230">
        <v>3</v>
      </c>
      <c r="G1564" s="230">
        <v>2</v>
      </c>
      <c r="H1564" s="187">
        <v>1171.3</v>
      </c>
      <c r="I1564" s="187">
        <v>0</v>
      </c>
      <c r="J1564" s="187">
        <v>1078.8</v>
      </c>
      <c r="K1564" s="231">
        <f t="shared" si="416"/>
        <v>12168.65</v>
      </c>
      <c r="L1564" s="187">
        <v>0</v>
      </c>
      <c r="M1564" s="187">
        <v>0</v>
      </c>
      <c r="N1564" s="187">
        <v>0</v>
      </c>
      <c r="O1564" s="187">
        <f>'[2]Прод. прилож (2)'!$D$1709</f>
        <v>12168.65</v>
      </c>
      <c r="P1564" s="187">
        <f>K1564/H1564</f>
        <v>10.389012208657048</v>
      </c>
      <c r="Q1564" s="41">
        <v>9673</v>
      </c>
      <c r="R1564" s="57" t="s">
        <v>35</v>
      </c>
      <c r="S1564" s="46"/>
      <c r="T1564" s="15"/>
      <c r="U1564" s="15"/>
    </row>
    <row r="1565" spans="1:21" s="113" customFormat="1" ht="30" customHeight="1" x14ac:dyDescent="0.25">
      <c r="A1565" s="198">
        <v>1236</v>
      </c>
      <c r="B1565" s="80" t="s">
        <v>1307</v>
      </c>
      <c r="C1565" s="200">
        <v>1996</v>
      </c>
      <c r="D1565" s="200" t="s">
        <v>141</v>
      </c>
      <c r="E1565" s="202" t="s">
        <v>16</v>
      </c>
      <c r="F1565" s="205">
        <v>3</v>
      </c>
      <c r="G1565" s="205">
        <v>2</v>
      </c>
      <c r="H1565" s="235">
        <v>1932.4</v>
      </c>
      <c r="I1565" s="235">
        <v>0</v>
      </c>
      <c r="J1565" s="235">
        <v>1003</v>
      </c>
      <c r="K1565" s="231">
        <f t="shared" si="416"/>
        <v>4231763.1900000004</v>
      </c>
      <c r="L1565" s="187">
        <v>0</v>
      </c>
      <c r="M1565" s="187">
        <v>0</v>
      </c>
      <c r="N1565" s="187">
        <v>0</v>
      </c>
      <c r="O1565" s="187">
        <f>'[2]Прод. прилож (2)'!$D$1710</f>
        <v>4231763.1900000004</v>
      </c>
      <c r="P1565" s="187">
        <f>K1565/H1565</f>
        <v>2189.9002225212171</v>
      </c>
      <c r="Q1565" s="41">
        <v>9673</v>
      </c>
      <c r="R1565" s="57" t="s">
        <v>35</v>
      </c>
      <c r="S1565" s="46"/>
      <c r="T1565" s="15"/>
      <c r="U1565" s="15"/>
    </row>
    <row r="1566" spans="1:21" s="113" customFormat="1" ht="30" customHeight="1" x14ac:dyDescent="0.25">
      <c r="A1566" s="329">
        <v>1237</v>
      </c>
      <c r="B1566" s="327" t="s">
        <v>1124</v>
      </c>
      <c r="C1566" s="315">
        <v>1980</v>
      </c>
      <c r="D1566" s="315" t="s">
        <v>141</v>
      </c>
      <c r="E1566" s="313" t="s">
        <v>16</v>
      </c>
      <c r="F1566" s="343">
        <v>2</v>
      </c>
      <c r="G1566" s="343">
        <v>3</v>
      </c>
      <c r="H1566" s="345">
        <v>928.3</v>
      </c>
      <c r="I1566" s="347">
        <v>0</v>
      </c>
      <c r="J1566" s="347">
        <v>928.3</v>
      </c>
      <c r="K1566" s="231">
        <f t="shared" si="416"/>
        <v>3134595.03</v>
      </c>
      <c r="L1566" s="187">
        <v>0</v>
      </c>
      <c r="M1566" s="187">
        <v>0</v>
      </c>
      <c r="N1566" s="187">
        <v>0</v>
      </c>
      <c r="O1566" s="187">
        <f>'[1]Прод. прилож (2)'!$D$1055</f>
        <v>3134595.03</v>
      </c>
      <c r="P1566" s="187">
        <f>K1566/H1566</f>
        <v>3376.7047613917912</v>
      </c>
      <c r="Q1566" s="41">
        <v>9673</v>
      </c>
      <c r="R1566" s="57" t="s">
        <v>34</v>
      </c>
      <c r="S1566" s="46"/>
      <c r="T1566" s="15"/>
      <c r="U1566" s="15"/>
    </row>
    <row r="1567" spans="1:21" s="113" customFormat="1" ht="30" customHeight="1" x14ac:dyDescent="0.25">
      <c r="A1567" s="330"/>
      <c r="B1567" s="328"/>
      <c r="C1567" s="316"/>
      <c r="D1567" s="316"/>
      <c r="E1567" s="314"/>
      <c r="F1567" s="344"/>
      <c r="G1567" s="344"/>
      <c r="H1567" s="346"/>
      <c r="I1567" s="348"/>
      <c r="J1567" s="348"/>
      <c r="K1567" s="231">
        <f t="shared" si="416"/>
        <v>872200</v>
      </c>
      <c r="L1567" s="187">
        <v>0</v>
      </c>
      <c r="M1567" s="187">
        <v>0</v>
      </c>
      <c r="N1567" s="187">
        <v>0</v>
      </c>
      <c r="O1567" s="187">
        <f>'[2]Прод. прилож (2)'!$D$1707</f>
        <v>872200</v>
      </c>
      <c r="P1567" s="187">
        <f>K1567/H1566</f>
        <v>939.56695033932999</v>
      </c>
      <c r="Q1567" s="41">
        <v>9673</v>
      </c>
      <c r="R1567" s="57" t="s">
        <v>35</v>
      </c>
      <c r="S1567" s="46"/>
      <c r="T1567" s="15"/>
      <c r="U1567" s="15"/>
    </row>
    <row r="1568" spans="1:21" s="84" customFormat="1" ht="30" customHeight="1" x14ac:dyDescent="0.25">
      <c r="A1568" s="228">
        <v>1238</v>
      </c>
      <c r="B1568" s="78" t="s">
        <v>955</v>
      </c>
      <c r="C1568" s="229">
        <v>1980</v>
      </c>
      <c r="D1568" s="229">
        <v>2015</v>
      </c>
      <c r="E1568" s="229" t="s">
        <v>18</v>
      </c>
      <c r="F1568" s="230">
        <v>5</v>
      </c>
      <c r="G1568" s="230">
        <v>6</v>
      </c>
      <c r="H1568" s="39">
        <v>6078.07</v>
      </c>
      <c r="I1568" s="116">
        <v>0</v>
      </c>
      <c r="J1568" s="39">
        <v>4419.3999999999996</v>
      </c>
      <c r="K1568" s="231">
        <f>SUM(L1568:O1568)</f>
        <v>6823311.2400000002</v>
      </c>
      <c r="L1568" s="39">
        <v>0</v>
      </c>
      <c r="M1568" s="39">
        <v>0</v>
      </c>
      <c r="N1568" s="39">
        <v>0</v>
      </c>
      <c r="O1568" s="279">
        <f>'[1]Прод. прилож (2)'!$D$1058</f>
        <v>6823311.2400000002</v>
      </c>
      <c r="P1568" s="41">
        <f>K1568/H1568</f>
        <v>1122.6114934510463</v>
      </c>
      <c r="Q1568" s="231">
        <v>9673</v>
      </c>
      <c r="R1568" s="277" t="s">
        <v>34</v>
      </c>
      <c r="S1568" s="85">
        <f>O1568</f>
        <v>6823311.2400000002</v>
      </c>
      <c r="T1568" s="83"/>
      <c r="U1568" s="83"/>
    </row>
    <row r="1569" spans="1:21" s="82" customFormat="1" ht="30" customHeight="1" x14ac:dyDescent="0.25">
      <c r="A1569" s="355" t="s">
        <v>1335</v>
      </c>
      <c r="B1569" s="355"/>
      <c r="C1569" s="355"/>
      <c r="D1569" s="355"/>
      <c r="E1569" s="355"/>
      <c r="F1569" s="355"/>
      <c r="G1569" s="355"/>
      <c r="H1569" s="355"/>
      <c r="I1569" s="355"/>
      <c r="J1569" s="355"/>
      <c r="K1569" s="355"/>
      <c r="L1569" s="355"/>
      <c r="M1569" s="355"/>
      <c r="N1569" s="355"/>
      <c r="O1569" s="355"/>
      <c r="P1569" s="355"/>
      <c r="Q1569" s="355"/>
      <c r="R1569" s="355"/>
      <c r="S1569" s="81"/>
      <c r="T1569" s="81"/>
      <c r="U1569" s="81"/>
    </row>
    <row r="1570" spans="1:21" s="82" customFormat="1" ht="33" customHeight="1" x14ac:dyDescent="0.25">
      <c r="A1570" s="333" t="s">
        <v>1385</v>
      </c>
      <c r="B1570" s="333"/>
      <c r="C1570" s="204" t="s">
        <v>17</v>
      </c>
      <c r="D1570" s="204" t="s">
        <v>17</v>
      </c>
      <c r="E1570" s="204" t="s">
        <v>17</v>
      </c>
      <c r="F1570" s="71" t="s">
        <v>17</v>
      </c>
      <c r="G1570" s="71" t="s">
        <v>17</v>
      </c>
      <c r="H1570" s="90">
        <f>SUM(H1571:H1575)</f>
        <v>5517.8</v>
      </c>
      <c r="I1570" s="90">
        <f t="shared" ref="I1570:O1570" si="417">SUM(I1571:I1575)</f>
        <v>201.1</v>
      </c>
      <c r="J1570" s="90">
        <f t="shared" si="417"/>
        <v>4444.5599999999995</v>
      </c>
      <c r="K1570" s="90">
        <f t="shared" si="417"/>
        <v>14012365.75</v>
      </c>
      <c r="L1570" s="90">
        <f t="shared" si="417"/>
        <v>0</v>
      </c>
      <c r="M1570" s="90">
        <f t="shared" si="417"/>
        <v>0</v>
      </c>
      <c r="N1570" s="90">
        <f t="shared" si="417"/>
        <v>0</v>
      </c>
      <c r="O1570" s="90">
        <f t="shared" si="417"/>
        <v>14012365.75</v>
      </c>
      <c r="P1570" s="29">
        <f t="shared" ref="P1570:P1575" si="418">K1570/H1570</f>
        <v>2539.4841694153465</v>
      </c>
      <c r="Q1570" s="91" t="s">
        <v>17</v>
      </c>
      <c r="R1570" s="92" t="s">
        <v>17</v>
      </c>
      <c r="S1570" s="81"/>
      <c r="T1570" s="81"/>
      <c r="U1570" s="81"/>
    </row>
    <row r="1571" spans="1:21" s="82" customFormat="1" ht="30" customHeight="1" x14ac:dyDescent="0.25">
      <c r="A1571" s="228">
        <v>1239</v>
      </c>
      <c r="B1571" s="80" t="s">
        <v>1085</v>
      </c>
      <c r="C1571" s="229">
        <v>1964</v>
      </c>
      <c r="D1571" s="229" t="s">
        <v>141</v>
      </c>
      <c r="E1571" s="184" t="s">
        <v>16</v>
      </c>
      <c r="F1571" s="230">
        <v>2</v>
      </c>
      <c r="G1571" s="230">
        <v>1</v>
      </c>
      <c r="H1571" s="185">
        <v>516</v>
      </c>
      <c r="I1571" s="185">
        <v>0</v>
      </c>
      <c r="J1571" s="185">
        <v>255.6</v>
      </c>
      <c r="K1571" s="231">
        <f>SUM(L1571:O1571)</f>
        <v>1953205.3599999999</v>
      </c>
      <c r="L1571" s="231">
        <v>0</v>
      </c>
      <c r="M1571" s="231">
        <v>0</v>
      </c>
      <c r="N1571" s="231">
        <v>0</v>
      </c>
      <c r="O1571" s="231">
        <f>'[1]Прод. прилож (2)'!$D$410</f>
        <v>1953205.3599999999</v>
      </c>
      <c r="P1571" s="41">
        <f t="shared" si="418"/>
        <v>3785.2817054263564</v>
      </c>
      <c r="Q1571" s="231">
        <v>9673</v>
      </c>
      <c r="R1571" s="277" t="s">
        <v>33</v>
      </c>
      <c r="S1571" s="136"/>
    </row>
    <row r="1572" spans="1:21" s="82" customFormat="1" ht="30" customHeight="1" x14ac:dyDescent="0.25">
      <c r="A1572" s="228">
        <v>1240</v>
      </c>
      <c r="B1572" s="80" t="s">
        <v>1127</v>
      </c>
      <c r="C1572" s="229">
        <v>1964</v>
      </c>
      <c r="D1572" s="229" t="s">
        <v>141</v>
      </c>
      <c r="E1572" s="184" t="s">
        <v>16</v>
      </c>
      <c r="F1572" s="230">
        <v>2</v>
      </c>
      <c r="G1572" s="230">
        <v>1</v>
      </c>
      <c r="H1572" s="185">
        <v>373</v>
      </c>
      <c r="I1572" s="185">
        <v>0</v>
      </c>
      <c r="J1572" s="185">
        <v>255.6</v>
      </c>
      <c r="K1572" s="231">
        <f>SUM(L1572:O1572)</f>
        <v>2991496.3</v>
      </c>
      <c r="L1572" s="231">
        <v>0</v>
      </c>
      <c r="M1572" s="231">
        <v>0</v>
      </c>
      <c r="N1572" s="231">
        <v>0</v>
      </c>
      <c r="O1572" s="231">
        <f>'[2]Прод. прилож (2)'!$D$1712</f>
        <v>2991496.3</v>
      </c>
      <c r="P1572" s="41">
        <f t="shared" si="418"/>
        <v>8020.0973190348523</v>
      </c>
      <c r="Q1572" s="231">
        <v>9673</v>
      </c>
      <c r="R1572" s="277" t="s">
        <v>35</v>
      </c>
      <c r="S1572" s="103">
        <f>O1572</f>
        <v>2991496.3</v>
      </c>
    </row>
    <row r="1573" spans="1:21" s="82" customFormat="1" ht="30" customHeight="1" x14ac:dyDescent="0.25">
      <c r="A1573" s="228">
        <v>1241</v>
      </c>
      <c r="B1573" s="80" t="s">
        <v>1064</v>
      </c>
      <c r="C1573" s="184">
        <v>1983</v>
      </c>
      <c r="D1573" s="184" t="s">
        <v>141</v>
      </c>
      <c r="E1573" s="184" t="s">
        <v>18</v>
      </c>
      <c r="F1573" s="230">
        <v>3</v>
      </c>
      <c r="G1573" s="230">
        <v>2</v>
      </c>
      <c r="H1573" s="231">
        <v>1083.7</v>
      </c>
      <c r="I1573" s="231">
        <v>0</v>
      </c>
      <c r="J1573" s="231">
        <v>427.8</v>
      </c>
      <c r="K1573" s="231">
        <f>SUM(L1573:O1573)</f>
        <v>22613.99</v>
      </c>
      <c r="L1573" s="231">
        <v>0</v>
      </c>
      <c r="M1573" s="231">
        <v>0</v>
      </c>
      <c r="N1573" s="231">
        <v>0</v>
      </c>
      <c r="O1573" s="231">
        <f>'[2]Прод. прилож (2)'!$D$1713</f>
        <v>22613.99</v>
      </c>
      <c r="P1573" s="41">
        <f t="shared" si="418"/>
        <v>20.86738949893882</v>
      </c>
      <c r="Q1573" s="101">
        <v>9673</v>
      </c>
      <c r="R1573" s="45" t="s">
        <v>35</v>
      </c>
    </row>
    <row r="1574" spans="1:21" s="113" customFormat="1" ht="30" customHeight="1" x14ac:dyDescent="0.25">
      <c r="A1574" s="228">
        <v>1242</v>
      </c>
      <c r="B1574" s="78" t="s">
        <v>817</v>
      </c>
      <c r="C1574" s="229">
        <v>1964</v>
      </c>
      <c r="D1574" s="229" t="s">
        <v>141</v>
      </c>
      <c r="E1574" s="229" t="s">
        <v>16</v>
      </c>
      <c r="F1574" s="278">
        <v>2</v>
      </c>
      <c r="G1574" s="278">
        <v>2</v>
      </c>
      <c r="H1574" s="279">
        <v>372.8</v>
      </c>
      <c r="I1574" s="284">
        <v>0</v>
      </c>
      <c r="J1574" s="284">
        <v>372.9</v>
      </c>
      <c r="K1574" s="231">
        <f>SUM(L1574:O1574)</f>
        <v>1047362.9400000001</v>
      </c>
      <c r="L1574" s="187">
        <v>0</v>
      </c>
      <c r="M1574" s="187">
        <v>0</v>
      </c>
      <c r="N1574" s="187">
        <v>0</v>
      </c>
      <c r="O1574" s="187">
        <f>'[1]Прод. прилож (2)'!$D$412</f>
        <v>1047362.9400000001</v>
      </c>
      <c r="P1574" s="187">
        <f t="shared" si="418"/>
        <v>2809.4499463519314</v>
      </c>
      <c r="Q1574" s="41">
        <v>9673</v>
      </c>
      <c r="R1574" s="57" t="s">
        <v>33</v>
      </c>
      <c r="S1574" s="137"/>
      <c r="T1574" s="15"/>
      <c r="U1574" s="15"/>
    </row>
    <row r="1575" spans="1:21" s="113" customFormat="1" ht="30" customHeight="1" x14ac:dyDescent="0.25">
      <c r="A1575" s="228">
        <v>1243</v>
      </c>
      <c r="B1575" s="78" t="s">
        <v>1302</v>
      </c>
      <c r="C1575" s="229">
        <v>1977</v>
      </c>
      <c r="D1575" s="229" t="s">
        <v>141</v>
      </c>
      <c r="E1575" s="229" t="s">
        <v>16</v>
      </c>
      <c r="F1575" s="278">
        <v>5</v>
      </c>
      <c r="G1575" s="278">
        <v>3</v>
      </c>
      <c r="H1575" s="279">
        <v>3172.3</v>
      </c>
      <c r="I1575" s="284">
        <v>201.1</v>
      </c>
      <c r="J1575" s="39">
        <v>3132.66</v>
      </c>
      <c r="K1575" s="231">
        <f>SUM(L1575:O1575)</f>
        <v>7997687.1600000001</v>
      </c>
      <c r="L1575" s="187">
        <v>0</v>
      </c>
      <c r="M1575" s="187">
        <v>0</v>
      </c>
      <c r="N1575" s="187">
        <v>0</v>
      </c>
      <c r="O1575" s="187">
        <f>'[2]Прод. прилож (2)'!$D$1714</f>
        <v>7997687.1600000001</v>
      </c>
      <c r="P1575" s="187">
        <f t="shared" si="418"/>
        <v>2521.1005138227783</v>
      </c>
      <c r="Q1575" s="41">
        <v>9673</v>
      </c>
      <c r="R1575" s="57" t="s">
        <v>35</v>
      </c>
      <c r="S1575" s="137"/>
      <c r="T1575" s="15"/>
      <c r="U1575" s="15"/>
    </row>
    <row r="1576" spans="1:21" s="113" customFormat="1" ht="30" customHeight="1" x14ac:dyDescent="0.25">
      <c r="A1576" s="355" t="s">
        <v>1345</v>
      </c>
      <c r="B1576" s="355"/>
      <c r="C1576" s="355"/>
      <c r="D1576" s="355"/>
      <c r="E1576" s="355"/>
      <c r="F1576" s="355"/>
      <c r="G1576" s="355"/>
      <c r="H1576" s="355"/>
      <c r="I1576" s="355"/>
      <c r="J1576" s="355"/>
      <c r="K1576" s="355"/>
      <c r="L1576" s="355"/>
      <c r="M1576" s="355"/>
      <c r="N1576" s="355"/>
      <c r="O1576" s="355"/>
      <c r="P1576" s="355"/>
      <c r="Q1576" s="355"/>
      <c r="R1576" s="355"/>
      <c r="S1576" s="53"/>
      <c r="T1576" s="16"/>
      <c r="U1576" s="15"/>
    </row>
    <row r="1577" spans="1:21" s="113" customFormat="1" ht="33" customHeight="1" x14ac:dyDescent="0.25">
      <c r="A1577" s="333" t="s">
        <v>1386</v>
      </c>
      <c r="B1577" s="333"/>
      <c r="C1577" s="204" t="s">
        <v>17</v>
      </c>
      <c r="D1577" s="204" t="s">
        <v>17</v>
      </c>
      <c r="E1577" s="204" t="s">
        <v>17</v>
      </c>
      <c r="F1577" s="71" t="s">
        <v>17</v>
      </c>
      <c r="G1577" s="71" t="s">
        <v>17</v>
      </c>
      <c r="H1577" s="72">
        <f>SUM(H1578:H1670)</f>
        <v>262091.39000000004</v>
      </c>
      <c r="I1577" s="72">
        <f t="shared" ref="I1577:O1577" si="419">SUM(I1578:I1670)</f>
        <v>8832.9000000000015</v>
      </c>
      <c r="J1577" s="72">
        <f t="shared" si="419"/>
        <v>212698.23</v>
      </c>
      <c r="K1577" s="72">
        <f t="shared" si="419"/>
        <v>314498934.5200001</v>
      </c>
      <c r="L1577" s="72">
        <f t="shared" si="419"/>
        <v>0</v>
      </c>
      <c r="M1577" s="72">
        <f t="shared" si="419"/>
        <v>12091362.859999999</v>
      </c>
      <c r="N1577" s="72">
        <f t="shared" si="419"/>
        <v>0</v>
      </c>
      <c r="O1577" s="72">
        <f t="shared" si="419"/>
        <v>302407571.66000015</v>
      </c>
      <c r="P1577" s="72">
        <f>K1577/H1577</f>
        <v>1199.9590468042466</v>
      </c>
      <c r="Q1577" s="73" t="s">
        <v>17</v>
      </c>
      <c r="R1577" s="74" t="s">
        <v>17</v>
      </c>
      <c r="S1577" s="46"/>
      <c r="T1577" s="15"/>
      <c r="U1577" s="15"/>
    </row>
    <row r="1578" spans="1:21" s="113" customFormat="1" ht="33" customHeight="1" x14ac:dyDescent="0.25">
      <c r="A1578" s="229">
        <v>1244</v>
      </c>
      <c r="B1578" s="78" t="s">
        <v>1471</v>
      </c>
      <c r="C1578" s="184">
        <v>1977</v>
      </c>
      <c r="D1578" s="184" t="s">
        <v>141</v>
      </c>
      <c r="E1578" s="184" t="s">
        <v>16</v>
      </c>
      <c r="F1578" s="230">
        <v>5</v>
      </c>
      <c r="G1578" s="230">
        <v>4</v>
      </c>
      <c r="H1578" s="38">
        <v>3298.2</v>
      </c>
      <c r="I1578" s="38">
        <v>0</v>
      </c>
      <c r="J1578" s="38">
        <v>3268.43</v>
      </c>
      <c r="K1578" s="38">
        <f>SUBTOTAL(9,L1578:O1578)</f>
        <v>826833.49</v>
      </c>
      <c r="L1578" s="38">
        <v>0</v>
      </c>
      <c r="M1578" s="38">
        <v>0</v>
      </c>
      <c r="N1578" s="38">
        <v>0</v>
      </c>
      <c r="O1578" s="38">
        <f>'[2]Прод. прилож (2)'!$D$1716</f>
        <v>826833.49</v>
      </c>
      <c r="P1578" s="38">
        <f>K1578/H1578</f>
        <v>250.69234430901705</v>
      </c>
      <c r="Q1578" s="38">
        <v>9673</v>
      </c>
      <c r="R1578" s="31" t="s">
        <v>35</v>
      </c>
      <c r="S1578" s="65"/>
    </row>
    <row r="1579" spans="1:21" s="113" customFormat="1" ht="33" customHeight="1" x14ac:dyDescent="0.25">
      <c r="A1579" s="229">
        <v>1245</v>
      </c>
      <c r="B1579" s="78" t="s">
        <v>1472</v>
      </c>
      <c r="C1579" s="184">
        <v>1994</v>
      </c>
      <c r="D1579" s="184" t="s">
        <v>141</v>
      </c>
      <c r="E1579" s="184" t="s">
        <v>18</v>
      </c>
      <c r="F1579" s="230">
        <v>9</v>
      </c>
      <c r="G1579" s="230">
        <v>4</v>
      </c>
      <c r="H1579" s="38">
        <v>8104.5</v>
      </c>
      <c r="I1579" s="38">
        <v>0</v>
      </c>
      <c r="J1579" s="38">
        <v>4884.6000000000004</v>
      </c>
      <c r="K1579" s="38">
        <f t="shared" ref="K1579:K1585" si="420">SUBTOTAL(9,L1579:O1579)</f>
        <v>1346699.6</v>
      </c>
      <c r="L1579" s="38">
        <v>0</v>
      </c>
      <c r="M1579" s="38">
        <v>0</v>
      </c>
      <c r="N1579" s="38">
        <v>0</v>
      </c>
      <c r="O1579" s="38">
        <f>'[2]Прод. прилож (2)'!$D$1717</f>
        <v>1346699.6</v>
      </c>
      <c r="P1579" s="38">
        <f t="shared" ref="P1579:P1585" si="421">K1579/H1579</f>
        <v>166.1668949349127</v>
      </c>
      <c r="Q1579" s="38">
        <v>9673</v>
      </c>
      <c r="R1579" s="31" t="s">
        <v>35</v>
      </c>
      <c r="S1579" s="65"/>
    </row>
    <row r="1580" spans="1:21" s="113" customFormat="1" ht="33" customHeight="1" x14ac:dyDescent="0.25">
      <c r="A1580" s="229">
        <v>1246</v>
      </c>
      <c r="B1580" s="78" t="s">
        <v>1473</v>
      </c>
      <c r="C1580" s="184">
        <v>1990</v>
      </c>
      <c r="D1580" s="184" t="s">
        <v>141</v>
      </c>
      <c r="E1580" s="184" t="s">
        <v>18</v>
      </c>
      <c r="F1580" s="230">
        <v>16</v>
      </c>
      <c r="G1580" s="230">
        <v>1</v>
      </c>
      <c r="H1580" s="38">
        <v>6448.2</v>
      </c>
      <c r="I1580" s="38">
        <v>0</v>
      </c>
      <c r="J1580" s="38">
        <v>5196</v>
      </c>
      <c r="K1580" s="38">
        <f t="shared" si="420"/>
        <v>1317765.0200000003</v>
      </c>
      <c r="L1580" s="38">
        <v>0</v>
      </c>
      <c r="M1580" s="38">
        <v>0</v>
      </c>
      <c r="N1580" s="38">
        <v>0</v>
      </c>
      <c r="O1580" s="38">
        <f>'[2]Прод. прилож (2)'!$D$1718</f>
        <v>1317765.0200000003</v>
      </c>
      <c r="P1580" s="38">
        <f t="shared" si="421"/>
        <v>204.36168543159334</v>
      </c>
      <c r="Q1580" s="38">
        <v>9673</v>
      </c>
      <c r="R1580" s="31" t="s">
        <v>35</v>
      </c>
      <c r="S1580" s="65"/>
    </row>
    <row r="1581" spans="1:21" s="113" customFormat="1" ht="33" customHeight="1" x14ac:dyDescent="0.25">
      <c r="A1581" s="229">
        <v>1247</v>
      </c>
      <c r="B1581" s="78" t="s">
        <v>1474</v>
      </c>
      <c r="C1581" s="184">
        <v>1982</v>
      </c>
      <c r="D1581" s="184" t="s">
        <v>141</v>
      </c>
      <c r="E1581" s="184" t="s">
        <v>157</v>
      </c>
      <c r="F1581" s="230">
        <v>9</v>
      </c>
      <c r="G1581" s="230">
        <v>4</v>
      </c>
      <c r="H1581" s="38">
        <v>6955.64</v>
      </c>
      <c r="I1581" s="38">
        <v>0</v>
      </c>
      <c r="J1581" s="38">
        <v>4311.8</v>
      </c>
      <c r="K1581" s="38">
        <f t="shared" si="420"/>
        <v>2349582</v>
      </c>
      <c r="L1581" s="38">
        <v>0</v>
      </c>
      <c r="M1581" s="38">
        <v>0</v>
      </c>
      <c r="N1581" s="38">
        <v>0</v>
      </c>
      <c r="O1581" s="38">
        <f>'[2]Прод. прилож (2)'!$D$1719</f>
        <v>2349582</v>
      </c>
      <c r="P1581" s="38">
        <f t="shared" si="421"/>
        <v>337.79522804515472</v>
      </c>
      <c r="Q1581" s="38">
        <v>9673</v>
      </c>
      <c r="R1581" s="31" t="s">
        <v>35</v>
      </c>
      <c r="S1581" s="65"/>
    </row>
    <row r="1582" spans="1:21" s="113" customFormat="1" ht="33" customHeight="1" x14ac:dyDescent="0.25">
      <c r="A1582" s="229">
        <v>1248</v>
      </c>
      <c r="B1582" s="78" t="s">
        <v>1475</v>
      </c>
      <c r="C1582" s="184">
        <v>1989</v>
      </c>
      <c r="D1582" s="184" t="s">
        <v>141</v>
      </c>
      <c r="E1582" s="184" t="s">
        <v>18</v>
      </c>
      <c r="F1582" s="230">
        <v>16</v>
      </c>
      <c r="G1582" s="230">
        <v>1</v>
      </c>
      <c r="H1582" s="38">
        <v>5297.6</v>
      </c>
      <c r="I1582" s="38">
        <v>0</v>
      </c>
      <c r="J1582" s="38">
        <v>5265</v>
      </c>
      <c r="K1582" s="38">
        <f t="shared" si="420"/>
        <v>1872908.1400000001</v>
      </c>
      <c r="L1582" s="38">
        <v>0</v>
      </c>
      <c r="M1582" s="38">
        <v>0</v>
      </c>
      <c r="N1582" s="38">
        <v>0</v>
      </c>
      <c r="O1582" s="38">
        <f>'[2]Прод. прилож (2)'!$D$1720</f>
        <v>1872908.1400000001</v>
      </c>
      <c r="P1582" s="38">
        <f t="shared" si="421"/>
        <v>353.53898746602238</v>
      </c>
      <c r="Q1582" s="38">
        <v>9673</v>
      </c>
      <c r="R1582" s="31" t="s">
        <v>35</v>
      </c>
      <c r="S1582" s="65"/>
    </row>
    <row r="1583" spans="1:21" s="113" customFormat="1" ht="33" customHeight="1" x14ac:dyDescent="0.25">
      <c r="A1583" s="229">
        <v>1249</v>
      </c>
      <c r="B1583" s="78" t="s">
        <v>1476</v>
      </c>
      <c r="C1583" s="184">
        <v>1983</v>
      </c>
      <c r="D1583" s="184" t="s">
        <v>141</v>
      </c>
      <c r="E1583" s="184" t="s">
        <v>18</v>
      </c>
      <c r="F1583" s="230">
        <v>9</v>
      </c>
      <c r="G1583" s="230">
        <v>2</v>
      </c>
      <c r="H1583" s="38">
        <v>4811.47</v>
      </c>
      <c r="I1583" s="38">
        <v>0</v>
      </c>
      <c r="J1583" s="38">
        <v>2265.1</v>
      </c>
      <c r="K1583" s="38">
        <f t="shared" si="420"/>
        <v>496613.03</v>
      </c>
      <c r="L1583" s="38">
        <v>0</v>
      </c>
      <c r="M1583" s="38">
        <v>0</v>
      </c>
      <c r="N1583" s="38">
        <v>0</v>
      </c>
      <c r="O1583" s="38">
        <f>'[2]Прод. прилож (2)'!$D$1721</f>
        <v>496613.03</v>
      </c>
      <c r="P1583" s="38">
        <f t="shared" si="421"/>
        <v>103.21440848638774</v>
      </c>
      <c r="Q1583" s="38">
        <v>9673</v>
      </c>
      <c r="R1583" s="31" t="s">
        <v>35</v>
      </c>
      <c r="S1583" s="65"/>
    </row>
    <row r="1584" spans="1:21" s="113" customFormat="1" ht="33" customHeight="1" x14ac:dyDescent="0.25">
      <c r="A1584" s="229">
        <v>1250</v>
      </c>
      <c r="B1584" s="78" t="s">
        <v>1477</v>
      </c>
      <c r="C1584" s="184">
        <v>1988</v>
      </c>
      <c r="D1584" s="184" t="s">
        <v>141</v>
      </c>
      <c r="E1584" s="184" t="s">
        <v>16</v>
      </c>
      <c r="F1584" s="230">
        <v>5</v>
      </c>
      <c r="G1584" s="230">
        <v>8</v>
      </c>
      <c r="H1584" s="38">
        <v>5519.2</v>
      </c>
      <c r="I1584" s="38">
        <v>0</v>
      </c>
      <c r="J1584" s="38">
        <v>5214.8999999999996</v>
      </c>
      <c r="K1584" s="38">
        <f t="shared" si="420"/>
        <v>2161765.19</v>
      </c>
      <c r="L1584" s="38">
        <v>0</v>
      </c>
      <c r="M1584" s="38">
        <v>0</v>
      </c>
      <c r="N1584" s="38">
        <v>0</v>
      </c>
      <c r="O1584" s="38">
        <f>'[2]Прод. прилож (2)'!$D$1722</f>
        <v>2161765.19</v>
      </c>
      <c r="P1584" s="38">
        <f t="shared" si="421"/>
        <v>391.68089397014063</v>
      </c>
      <c r="Q1584" s="38">
        <v>9673</v>
      </c>
      <c r="R1584" s="31" t="s">
        <v>35</v>
      </c>
      <c r="S1584" s="65"/>
    </row>
    <row r="1585" spans="1:21" s="113" customFormat="1" ht="33" customHeight="1" x14ac:dyDescent="0.25">
      <c r="A1585" s="229">
        <v>1251</v>
      </c>
      <c r="B1585" s="78" t="s">
        <v>1478</v>
      </c>
      <c r="C1585" s="184">
        <v>1985</v>
      </c>
      <c r="D1585" s="184" t="s">
        <v>141</v>
      </c>
      <c r="E1585" s="184" t="s">
        <v>157</v>
      </c>
      <c r="F1585" s="230">
        <v>9</v>
      </c>
      <c r="G1585" s="230">
        <v>3</v>
      </c>
      <c r="H1585" s="38">
        <v>7327</v>
      </c>
      <c r="I1585" s="38">
        <v>0</v>
      </c>
      <c r="J1585" s="38">
        <v>5780.9</v>
      </c>
      <c r="K1585" s="38">
        <f t="shared" si="420"/>
        <v>2161765.19</v>
      </c>
      <c r="L1585" s="38">
        <v>0</v>
      </c>
      <c r="M1585" s="38">
        <v>0</v>
      </c>
      <c r="N1585" s="38">
        <v>0</v>
      </c>
      <c r="O1585" s="38">
        <f>'[2]Прод. прилож (2)'!$D$1723</f>
        <v>2161765.19</v>
      </c>
      <c r="P1585" s="38">
        <f t="shared" si="421"/>
        <v>295.04097038351301</v>
      </c>
      <c r="Q1585" s="38">
        <v>9673</v>
      </c>
      <c r="R1585" s="31" t="s">
        <v>35</v>
      </c>
      <c r="S1585" s="65"/>
    </row>
    <row r="1586" spans="1:21" s="84" customFormat="1" ht="30" customHeight="1" x14ac:dyDescent="0.25">
      <c r="A1586" s="198">
        <v>1252</v>
      </c>
      <c r="B1586" s="221" t="s">
        <v>907</v>
      </c>
      <c r="C1586" s="184">
        <v>1985</v>
      </c>
      <c r="D1586" s="277" t="s">
        <v>141</v>
      </c>
      <c r="E1586" s="277" t="s">
        <v>18</v>
      </c>
      <c r="F1586" s="230">
        <v>9</v>
      </c>
      <c r="G1586" s="230">
        <v>4</v>
      </c>
      <c r="H1586" s="44">
        <v>9618.1</v>
      </c>
      <c r="I1586" s="44">
        <v>2000.9</v>
      </c>
      <c r="J1586" s="44">
        <v>7577.8</v>
      </c>
      <c r="K1586" s="231">
        <f t="shared" ref="K1586" si="422">SUM(L1586:O1586)</f>
        <v>11876008.870000001</v>
      </c>
      <c r="L1586" s="44">
        <v>0</v>
      </c>
      <c r="M1586" s="44">
        <v>11856383.91</v>
      </c>
      <c r="N1586" s="44">
        <v>0</v>
      </c>
      <c r="O1586" s="67">
        <v>19624.96</v>
      </c>
      <c r="P1586" s="41">
        <f t="shared" ref="P1586" si="423">K1586/H1586</f>
        <v>1234.7562273214046</v>
      </c>
      <c r="Q1586" s="231">
        <v>9673</v>
      </c>
      <c r="R1586" s="57" t="s">
        <v>35</v>
      </c>
      <c r="S1586" s="83"/>
      <c r="T1586" s="83"/>
      <c r="U1586" s="83"/>
    </row>
    <row r="1587" spans="1:21" s="113" customFormat="1" ht="30" customHeight="1" x14ac:dyDescent="0.25">
      <c r="A1587" s="228">
        <v>1253</v>
      </c>
      <c r="B1587" s="80" t="s">
        <v>822</v>
      </c>
      <c r="C1587" s="229">
        <v>1978</v>
      </c>
      <c r="D1587" s="184" t="s">
        <v>141</v>
      </c>
      <c r="E1587" s="184" t="s">
        <v>16</v>
      </c>
      <c r="F1587" s="230">
        <v>5</v>
      </c>
      <c r="G1587" s="230">
        <v>6</v>
      </c>
      <c r="H1587" s="187">
        <v>5350.1</v>
      </c>
      <c r="I1587" s="187">
        <v>0</v>
      </c>
      <c r="J1587" s="187">
        <v>5340.8</v>
      </c>
      <c r="K1587" s="231">
        <f t="shared" ref="K1587:K1657" si="424">SUM(L1587:O1587)</f>
        <v>5990.47</v>
      </c>
      <c r="L1587" s="187">
        <v>0</v>
      </c>
      <c r="M1587" s="187">
        <v>0</v>
      </c>
      <c r="N1587" s="187">
        <v>0</v>
      </c>
      <c r="O1587" s="187">
        <f>'[2]Прод. прилож (2)'!$D$1725</f>
        <v>5990.47</v>
      </c>
      <c r="P1587" s="187">
        <f t="shared" ref="P1587:P1658" si="425">K1587/H1587</f>
        <v>1.1196930898487878</v>
      </c>
      <c r="Q1587" s="41">
        <v>9673</v>
      </c>
      <c r="R1587" s="57" t="s">
        <v>35</v>
      </c>
      <c r="S1587" s="46"/>
      <c r="T1587" s="15"/>
      <c r="U1587" s="15"/>
    </row>
    <row r="1588" spans="1:21" s="84" customFormat="1" ht="30" customHeight="1" x14ac:dyDescent="0.25">
      <c r="A1588" s="198">
        <v>1254</v>
      </c>
      <c r="B1588" s="78" t="s">
        <v>1255</v>
      </c>
      <c r="C1588" s="184">
        <v>2014</v>
      </c>
      <c r="D1588" s="277" t="s">
        <v>141</v>
      </c>
      <c r="E1588" s="277" t="s">
        <v>16</v>
      </c>
      <c r="F1588" s="230">
        <v>4</v>
      </c>
      <c r="G1588" s="230">
        <v>6</v>
      </c>
      <c r="H1588" s="44">
        <v>5684.4</v>
      </c>
      <c r="I1588" s="44">
        <v>0</v>
      </c>
      <c r="J1588" s="44">
        <v>5684.4</v>
      </c>
      <c r="K1588" s="231">
        <f t="shared" si="424"/>
        <v>22769185.620000001</v>
      </c>
      <c r="L1588" s="44">
        <v>0</v>
      </c>
      <c r="M1588" s="44">
        <v>0</v>
      </c>
      <c r="N1588" s="44">
        <v>0</v>
      </c>
      <c r="O1588" s="67">
        <f>'[2]Прод. прилож (2)'!$D$1726</f>
        <v>22769185.620000001</v>
      </c>
      <c r="P1588" s="41">
        <f t="shared" si="425"/>
        <v>4005.5565442263041</v>
      </c>
      <c r="Q1588" s="231">
        <v>9673</v>
      </c>
      <c r="R1588" s="57" t="s">
        <v>35</v>
      </c>
      <c r="S1588" s="83"/>
      <c r="T1588" s="83"/>
      <c r="U1588" s="83"/>
    </row>
    <row r="1589" spans="1:21" ht="30" customHeight="1" x14ac:dyDescent="0.25">
      <c r="A1589" s="228">
        <v>1255</v>
      </c>
      <c r="B1589" s="80" t="s">
        <v>826</v>
      </c>
      <c r="C1589" s="184">
        <v>1960</v>
      </c>
      <c r="D1589" s="184" t="s">
        <v>141</v>
      </c>
      <c r="E1589" s="184" t="s">
        <v>16</v>
      </c>
      <c r="F1589" s="230">
        <v>2</v>
      </c>
      <c r="G1589" s="230">
        <v>2</v>
      </c>
      <c r="H1589" s="231">
        <v>542.9</v>
      </c>
      <c r="I1589" s="185">
        <f>M1589</f>
        <v>0</v>
      </c>
      <c r="J1589" s="232">
        <v>542.9</v>
      </c>
      <c r="K1589" s="231">
        <f t="shared" si="424"/>
        <v>2332242.69</v>
      </c>
      <c r="L1589" s="187">
        <v>0</v>
      </c>
      <c r="M1589" s="187">
        <v>0</v>
      </c>
      <c r="N1589" s="187">
        <v>0</v>
      </c>
      <c r="O1589" s="187">
        <f>'[1]Прод. прилож (2)'!$D$414</f>
        <v>2332242.69</v>
      </c>
      <c r="P1589" s="187">
        <f t="shared" si="425"/>
        <v>4295.8973844170196</v>
      </c>
      <c r="Q1589" s="41">
        <v>9673</v>
      </c>
      <c r="R1589" s="57" t="s">
        <v>33</v>
      </c>
    </row>
    <row r="1590" spans="1:21" ht="30" customHeight="1" x14ac:dyDescent="0.25">
      <c r="A1590" s="198">
        <v>1256</v>
      </c>
      <c r="B1590" s="80" t="s">
        <v>1479</v>
      </c>
      <c r="C1590" s="184">
        <v>1974</v>
      </c>
      <c r="D1590" s="184" t="s">
        <v>141</v>
      </c>
      <c r="E1590" s="184" t="s">
        <v>18</v>
      </c>
      <c r="F1590" s="230">
        <v>5</v>
      </c>
      <c r="G1590" s="230">
        <v>4</v>
      </c>
      <c r="H1590" s="231">
        <v>2090.6</v>
      </c>
      <c r="I1590" s="185">
        <v>0</v>
      </c>
      <c r="J1590" s="231">
        <v>2057.5</v>
      </c>
      <c r="K1590" s="231">
        <f t="shared" ref="K1590" si="426">SUM(L1590:O1590)</f>
        <v>1376166.87</v>
      </c>
      <c r="L1590" s="187">
        <v>0</v>
      </c>
      <c r="M1590" s="187">
        <v>0</v>
      </c>
      <c r="N1590" s="187">
        <v>0</v>
      </c>
      <c r="O1590" s="187">
        <f>'[2]Прод. прилож (2)'!$D$1727</f>
        <v>1376166.87</v>
      </c>
      <c r="P1590" s="187">
        <f t="shared" si="425"/>
        <v>658.26407251506748</v>
      </c>
      <c r="Q1590" s="41">
        <v>9673</v>
      </c>
      <c r="R1590" s="57" t="s">
        <v>35</v>
      </c>
    </row>
    <row r="1591" spans="1:21" ht="30" customHeight="1" x14ac:dyDescent="0.25">
      <c r="A1591" s="228">
        <v>1257</v>
      </c>
      <c r="B1591" s="80" t="s">
        <v>823</v>
      </c>
      <c r="C1591" s="184">
        <v>1964</v>
      </c>
      <c r="D1591" s="184" t="s">
        <v>141</v>
      </c>
      <c r="E1591" s="184" t="s">
        <v>16</v>
      </c>
      <c r="F1591" s="230">
        <v>4</v>
      </c>
      <c r="G1591" s="230">
        <v>4</v>
      </c>
      <c r="H1591" s="187">
        <v>2452.6</v>
      </c>
      <c r="I1591" s="231">
        <v>72</v>
      </c>
      <c r="J1591" s="231">
        <v>2452.6</v>
      </c>
      <c r="K1591" s="231">
        <f t="shared" si="424"/>
        <v>97883.47</v>
      </c>
      <c r="L1591" s="187">
        <v>0</v>
      </c>
      <c r="M1591" s="187">
        <v>0</v>
      </c>
      <c r="N1591" s="187">
        <v>0</v>
      </c>
      <c r="O1591" s="187">
        <f>'[2]Прод. прилож (2)'!$D$1728</f>
        <v>97883.47</v>
      </c>
      <c r="P1591" s="187">
        <f t="shared" si="425"/>
        <v>39.910083177036618</v>
      </c>
      <c r="Q1591" s="41">
        <v>9673</v>
      </c>
      <c r="R1591" s="57" t="s">
        <v>35</v>
      </c>
      <c r="S1591" s="14"/>
      <c r="U1591" s="17"/>
    </row>
    <row r="1592" spans="1:21" ht="30" customHeight="1" x14ac:dyDescent="0.25">
      <c r="A1592" s="198">
        <v>1258</v>
      </c>
      <c r="B1592" s="163" t="s">
        <v>1480</v>
      </c>
      <c r="C1592" s="202">
        <v>1987</v>
      </c>
      <c r="D1592" s="202" t="s">
        <v>141</v>
      </c>
      <c r="E1592" s="202" t="s">
        <v>18</v>
      </c>
      <c r="F1592" s="205">
        <v>16</v>
      </c>
      <c r="G1592" s="205">
        <v>1</v>
      </c>
      <c r="H1592" s="235">
        <v>6433.91</v>
      </c>
      <c r="I1592" s="224">
        <v>0</v>
      </c>
      <c r="J1592" s="224">
        <v>5210</v>
      </c>
      <c r="K1592" s="231">
        <f t="shared" ref="K1592:K1594" si="427">SUM(L1592:O1592)</f>
        <v>110169.63</v>
      </c>
      <c r="L1592" s="187">
        <v>0</v>
      </c>
      <c r="M1592" s="187">
        <v>0</v>
      </c>
      <c r="N1592" s="187">
        <v>0</v>
      </c>
      <c r="O1592" s="187">
        <f>'[2]Прод. прилож (2)'!$D$1729</f>
        <v>110169.63</v>
      </c>
      <c r="P1592" s="187">
        <f t="shared" si="425"/>
        <v>17.12327806885704</v>
      </c>
      <c r="Q1592" s="41">
        <v>9673</v>
      </c>
      <c r="R1592" s="57" t="s">
        <v>35</v>
      </c>
      <c r="S1592" s="14"/>
      <c r="U1592" s="17"/>
    </row>
    <row r="1593" spans="1:21" ht="30" customHeight="1" x14ac:dyDescent="0.25">
      <c r="A1593" s="228">
        <v>1259</v>
      </c>
      <c r="B1593" s="163" t="s">
        <v>1481</v>
      </c>
      <c r="C1593" s="202">
        <v>1984</v>
      </c>
      <c r="D1593" s="202" t="s">
        <v>141</v>
      </c>
      <c r="E1593" s="202" t="s">
        <v>157</v>
      </c>
      <c r="F1593" s="205">
        <v>9</v>
      </c>
      <c r="G1593" s="205">
        <v>3</v>
      </c>
      <c r="H1593" s="235">
        <v>7050</v>
      </c>
      <c r="I1593" s="224">
        <v>0</v>
      </c>
      <c r="J1593" s="224">
        <v>3331.1</v>
      </c>
      <c r="K1593" s="231">
        <f t="shared" si="427"/>
        <v>1565557.46</v>
      </c>
      <c r="L1593" s="187">
        <v>0</v>
      </c>
      <c r="M1593" s="187">
        <v>0</v>
      </c>
      <c r="N1593" s="187">
        <v>0</v>
      </c>
      <c r="O1593" s="187">
        <f>'[2]Прод. прилож (2)'!$D$1730</f>
        <v>1565557.46</v>
      </c>
      <c r="P1593" s="187">
        <f t="shared" si="425"/>
        <v>222.06488794326242</v>
      </c>
      <c r="Q1593" s="41">
        <v>9673</v>
      </c>
      <c r="R1593" s="57" t="s">
        <v>35</v>
      </c>
      <c r="S1593" s="14"/>
      <c r="U1593" s="17"/>
    </row>
    <row r="1594" spans="1:21" ht="30" customHeight="1" x14ac:dyDescent="0.25">
      <c r="A1594" s="198">
        <v>1260</v>
      </c>
      <c r="B1594" s="163" t="s">
        <v>1482</v>
      </c>
      <c r="C1594" s="202">
        <v>1986</v>
      </c>
      <c r="D1594" s="202" t="s">
        <v>141</v>
      </c>
      <c r="E1594" s="202" t="s">
        <v>18</v>
      </c>
      <c r="F1594" s="205">
        <v>16</v>
      </c>
      <c r="G1594" s="205">
        <v>1</v>
      </c>
      <c r="H1594" s="235">
        <v>6425.7</v>
      </c>
      <c r="I1594" s="224">
        <v>0</v>
      </c>
      <c r="J1594" s="224">
        <v>5203</v>
      </c>
      <c r="K1594" s="231">
        <f t="shared" si="427"/>
        <v>982792.61</v>
      </c>
      <c r="L1594" s="187">
        <v>0</v>
      </c>
      <c r="M1594" s="187">
        <v>0</v>
      </c>
      <c r="N1594" s="187">
        <v>0</v>
      </c>
      <c r="O1594" s="187">
        <f>'[2]Прод. прилож (2)'!$D$1731</f>
        <v>982792.61</v>
      </c>
      <c r="P1594" s="187">
        <f t="shared" si="425"/>
        <v>152.94716684563551</v>
      </c>
      <c r="Q1594" s="41">
        <v>9673</v>
      </c>
      <c r="R1594" s="57" t="s">
        <v>35</v>
      </c>
      <c r="S1594" s="14"/>
      <c r="U1594" s="17"/>
    </row>
    <row r="1595" spans="1:21" s="84" customFormat="1" ht="30" customHeight="1" x14ac:dyDescent="0.25">
      <c r="A1595" s="313">
        <v>1261</v>
      </c>
      <c r="B1595" s="327" t="s">
        <v>919</v>
      </c>
      <c r="C1595" s="315">
        <v>1983</v>
      </c>
      <c r="D1595" s="325" t="s">
        <v>141</v>
      </c>
      <c r="E1595" s="325" t="s">
        <v>16</v>
      </c>
      <c r="F1595" s="343">
        <v>5</v>
      </c>
      <c r="G1595" s="343">
        <v>12</v>
      </c>
      <c r="H1595" s="319">
        <v>8900.7999999999993</v>
      </c>
      <c r="I1595" s="311">
        <v>701.6</v>
      </c>
      <c r="J1595" s="319">
        <v>7281.8</v>
      </c>
      <c r="K1595" s="231">
        <f>SUM(L1595:O1595)</f>
        <v>18925442.170000002</v>
      </c>
      <c r="L1595" s="39">
        <v>0</v>
      </c>
      <c r="M1595" s="39">
        <v>0</v>
      </c>
      <c r="N1595" s="39">
        <v>0</v>
      </c>
      <c r="O1595" s="280">
        <f>'[1]Прод. прилож (2)'!$D$415</f>
        <v>18925442.170000002</v>
      </c>
      <c r="P1595" s="41">
        <f>K1595/H1595</f>
        <v>2126.2630516358086</v>
      </c>
      <c r="Q1595" s="231">
        <v>9673</v>
      </c>
      <c r="R1595" s="57" t="s">
        <v>33</v>
      </c>
      <c r="S1595" s="128"/>
      <c r="T1595" s="83"/>
      <c r="U1595" s="85"/>
    </row>
    <row r="1596" spans="1:21" s="84" customFormat="1" ht="30" customHeight="1" x14ac:dyDescent="0.25">
      <c r="A1596" s="356"/>
      <c r="B1596" s="328"/>
      <c r="C1596" s="316"/>
      <c r="D1596" s="326"/>
      <c r="E1596" s="326"/>
      <c r="F1596" s="344"/>
      <c r="G1596" s="344"/>
      <c r="H1596" s="320"/>
      <c r="I1596" s="312"/>
      <c r="J1596" s="320"/>
      <c r="K1596" s="231">
        <f>SUM(L1596:O1596)</f>
        <v>5248106.9000000004</v>
      </c>
      <c r="L1596" s="39">
        <v>0</v>
      </c>
      <c r="M1596" s="39">
        <v>0</v>
      </c>
      <c r="N1596" s="39">
        <v>0</v>
      </c>
      <c r="O1596" s="280">
        <f>'[1]Прод. прилож (2)'!$D$1060</f>
        <v>5248106.9000000004</v>
      </c>
      <c r="P1596" s="41">
        <f>K1596/H1595</f>
        <v>589.62193285996773</v>
      </c>
      <c r="Q1596" s="231">
        <v>9673</v>
      </c>
      <c r="R1596" s="57" t="s">
        <v>34</v>
      </c>
      <c r="S1596" s="83"/>
      <c r="T1596" s="83"/>
      <c r="U1596" s="85"/>
    </row>
    <row r="1597" spans="1:21" s="84" customFormat="1" ht="30" customHeight="1" x14ac:dyDescent="0.25">
      <c r="A1597" s="228">
        <v>1262</v>
      </c>
      <c r="B1597" s="78" t="s">
        <v>1100</v>
      </c>
      <c r="C1597" s="229">
        <v>1978</v>
      </c>
      <c r="D1597" s="184">
        <v>2019</v>
      </c>
      <c r="E1597" s="184" t="s">
        <v>18</v>
      </c>
      <c r="F1597" s="230">
        <v>5</v>
      </c>
      <c r="G1597" s="230">
        <v>8</v>
      </c>
      <c r="H1597" s="39">
        <v>3964.6</v>
      </c>
      <c r="I1597" s="116">
        <v>0</v>
      </c>
      <c r="J1597" s="39">
        <v>3806</v>
      </c>
      <c r="K1597" s="231">
        <f t="shared" ref="K1597" si="428">SUM(L1597:O1597)</f>
        <v>142296</v>
      </c>
      <c r="L1597" s="39">
        <v>0</v>
      </c>
      <c r="M1597" s="39">
        <v>0</v>
      </c>
      <c r="N1597" s="39">
        <v>0</v>
      </c>
      <c r="O1597" s="280">
        <f>'[2]Прод. прилож (2)'!$D$1732</f>
        <v>142296</v>
      </c>
      <c r="P1597" s="41">
        <f t="shared" ref="P1597" si="429">K1597/H1597</f>
        <v>35.891641023054028</v>
      </c>
      <c r="Q1597" s="231">
        <v>9673</v>
      </c>
      <c r="R1597" s="57" t="s">
        <v>35</v>
      </c>
      <c r="S1597" s="83"/>
      <c r="T1597" s="83"/>
      <c r="U1597" s="83"/>
    </row>
    <row r="1598" spans="1:21" s="113" customFormat="1" ht="30" customHeight="1" x14ac:dyDescent="0.25">
      <c r="A1598" s="228">
        <v>1263</v>
      </c>
      <c r="B1598" s="80" t="s">
        <v>824</v>
      </c>
      <c r="C1598" s="184">
        <v>1954</v>
      </c>
      <c r="D1598" s="184" t="s">
        <v>141</v>
      </c>
      <c r="E1598" s="184" t="s">
        <v>16</v>
      </c>
      <c r="F1598" s="230">
        <v>2</v>
      </c>
      <c r="G1598" s="230">
        <v>1</v>
      </c>
      <c r="H1598" s="231">
        <v>361.9</v>
      </c>
      <c r="I1598" s="185">
        <f>M1598</f>
        <v>0</v>
      </c>
      <c r="J1598" s="39">
        <v>361.9</v>
      </c>
      <c r="K1598" s="231">
        <f t="shared" si="424"/>
        <v>1786969.83</v>
      </c>
      <c r="L1598" s="187">
        <v>0</v>
      </c>
      <c r="M1598" s="187">
        <v>0</v>
      </c>
      <c r="N1598" s="187">
        <v>0</v>
      </c>
      <c r="O1598" s="187">
        <f>'[1]Прод. прилож (2)'!$D$416</f>
        <v>1786969.83</v>
      </c>
      <c r="P1598" s="187">
        <f t="shared" si="425"/>
        <v>4937.7447637468922</v>
      </c>
      <c r="Q1598" s="41">
        <v>9673</v>
      </c>
      <c r="R1598" s="57" t="s">
        <v>33</v>
      </c>
      <c r="S1598" s="137"/>
      <c r="T1598" s="16"/>
      <c r="U1598" s="15"/>
    </row>
    <row r="1599" spans="1:21" s="113" customFormat="1" ht="30" customHeight="1" x14ac:dyDescent="0.25">
      <c r="A1599" s="228">
        <v>1264</v>
      </c>
      <c r="B1599" s="80" t="s">
        <v>1483</v>
      </c>
      <c r="C1599" s="184">
        <v>1954</v>
      </c>
      <c r="D1599" s="184" t="s">
        <v>141</v>
      </c>
      <c r="E1599" s="184" t="s">
        <v>16</v>
      </c>
      <c r="F1599" s="230">
        <v>3</v>
      </c>
      <c r="G1599" s="230">
        <v>3</v>
      </c>
      <c r="H1599" s="231">
        <v>1367.3</v>
      </c>
      <c r="I1599" s="185">
        <v>919</v>
      </c>
      <c r="J1599" s="231">
        <v>1301.5</v>
      </c>
      <c r="K1599" s="38">
        <f>SUBTOTAL(9,L1599:O1599)</f>
        <v>1619870.75</v>
      </c>
      <c r="L1599" s="187">
        <v>0</v>
      </c>
      <c r="M1599" s="187">
        <v>0</v>
      </c>
      <c r="N1599" s="187">
        <v>0</v>
      </c>
      <c r="O1599" s="187">
        <f>'[2]Прод. прилож (2)'!$D$1733</f>
        <v>1619870.75</v>
      </c>
      <c r="P1599" s="38">
        <f>K1599/H1599</f>
        <v>1184.7222628537995</v>
      </c>
      <c r="Q1599" s="41">
        <v>9673</v>
      </c>
      <c r="R1599" s="57" t="s">
        <v>35</v>
      </c>
      <c r="S1599" s="137"/>
      <c r="T1599" s="16"/>
      <c r="U1599" s="15"/>
    </row>
    <row r="1600" spans="1:21" s="113" customFormat="1" ht="30" customHeight="1" x14ac:dyDescent="0.25">
      <c r="A1600" s="228">
        <v>1265</v>
      </c>
      <c r="B1600" s="80" t="s">
        <v>825</v>
      </c>
      <c r="C1600" s="184">
        <v>1953</v>
      </c>
      <c r="D1600" s="184" t="s">
        <v>141</v>
      </c>
      <c r="E1600" s="184" t="s">
        <v>16</v>
      </c>
      <c r="F1600" s="230">
        <v>2</v>
      </c>
      <c r="G1600" s="230">
        <v>2</v>
      </c>
      <c r="H1600" s="231">
        <v>900.1</v>
      </c>
      <c r="I1600" s="185">
        <f>M1600</f>
        <v>0</v>
      </c>
      <c r="J1600" s="39">
        <v>832</v>
      </c>
      <c r="K1600" s="231">
        <f t="shared" si="424"/>
        <v>699106.77</v>
      </c>
      <c r="L1600" s="187">
        <v>0</v>
      </c>
      <c r="M1600" s="187">
        <v>0</v>
      </c>
      <c r="N1600" s="187">
        <v>0</v>
      </c>
      <c r="O1600" s="187">
        <f>'[1]Прод. прилож (2)'!$D$417</f>
        <v>699106.77</v>
      </c>
      <c r="P1600" s="187">
        <f t="shared" si="425"/>
        <v>776.69900011109871</v>
      </c>
      <c r="Q1600" s="41">
        <v>9673</v>
      </c>
      <c r="R1600" s="57" t="s">
        <v>33</v>
      </c>
      <c r="S1600" s="137"/>
      <c r="T1600" s="15"/>
      <c r="U1600" s="15"/>
    </row>
    <row r="1601" spans="1:21" s="113" customFormat="1" ht="30" customHeight="1" x14ac:dyDescent="0.25">
      <c r="A1601" s="228">
        <v>1266</v>
      </c>
      <c r="B1601" s="80" t="s">
        <v>827</v>
      </c>
      <c r="C1601" s="184">
        <v>1964</v>
      </c>
      <c r="D1601" s="184" t="s">
        <v>141</v>
      </c>
      <c r="E1601" s="184" t="s">
        <v>16</v>
      </c>
      <c r="F1601" s="230">
        <v>4</v>
      </c>
      <c r="G1601" s="230">
        <v>3</v>
      </c>
      <c r="H1601" s="231">
        <v>2592.6999999999998</v>
      </c>
      <c r="I1601" s="231">
        <v>498.9</v>
      </c>
      <c r="J1601" s="39">
        <v>1461.2</v>
      </c>
      <c r="K1601" s="231">
        <f t="shared" si="424"/>
        <v>89344.13</v>
      </c>
      <c r="L1601" s="187">
        <v>0</v>
      </c>
      <c r="M1601" s="187">
        <v>0</v>
      </c>
      <c r="N1601" s="187">
        <v>0</v>
      </c>
      <c r="O1601" s="187">
        <f>'[2]Прод. прилож (2)'!$D$1734</f>
        <v>89344.13</v>
      </c>
      <c r="P1601" s="187">
        <f t="shared" si="425"/>
        <v>34.459879662128287</v>
      </c>
      <c r="Q1601" s="41">
        <v>9673</v>
      </c>
      <c r="R1601" s="57" t="s">
        <v>35</v>
      </c>
      <c r="S1601" s="46"/>
      <c r="T1601" s="15"/>
      <c r="U1601" s="15"/>
    </row>
    <row r="1602" spans="1:21" s="113" customFormat="1" ht="30" customHeight="1" x14ac:dyDescent="0.25">
      <c r="A1602" s="228">
        <v>1267</v>
      </c>
      <c r="B1602" s="80" t="s">
        <v>828</v>
      </c>
      <c r="C1602" s="184">
        <v>1960</v>
      </c>
      <c r="D1602" s="184" t="s">
        <v>141</v>
      </c>
      <c r="E1602" s="184" t="s">
        <v>16</v>
      </c>
      <c r="F1602" s="230">
        <v>2</v>
      </c>
      <c r="G1602" s="230">
        <v>2</v>
      </c>
      <c r="H1602" s="231">
        <v>786.4</v>
      </c>
      <c r="I1602" s="185">
        <f>M1602</f>
        <v>0</v>
      </c>
      <c r="J1602" s="39">
        <v>786.4</v>
      </c>
      <c r="K1602" s="231">
        <f t="shared" si="424"/>
        <v>490762.35</v>
      </c>
      <c r="L1602" s="187">
        <v>0</v>
      </c>
      <c r="M1602" s="187">
        <v>0</v>
      </c>
      <c r="N1602" s="187">
        <v>0</v>
      </c>
      <c r="O1602" s="187">
        <f>'[2]Прод. прилож (2)'!$D$1735</f>
        <v>490762.35</v>
      </c>
      <c r="P1602" s="187">
        <f t="shared" si="425"/>
        <v>624.06199135300096</v>
      </c>
      <c r="Q1602" s="41">
        <v>9673</v>
      </c>
      <c r="R1602" s="57" t="s">
        <v>35</v>
      </c>
      <c r="S1602" s="46"/>
      <c r="T1602" s="15"/>
      <c r="U1602" s="15"/>
    </row>
    <row r="1603" spans="1:21" s="113" customFormat="1" ht="30" customHeight="1" x14ac:dyDescent="0.25">
      <c r="A1603" s="228">
        <v>1268</v>
      </c>
      <c r="B1603" s="221" t="s">
        <v>829</v>
      </c>
      <c r="C1603" s="202">
        <v>1963</v>
      </c>
      <c r="D1603" s="202" t="s">
        <v>141</v>
      </c>
      <c r="E1603" s="202" t="s">
        <v>16</v>
      </c>
      <c r="F1603" s="205">
        <v>2</v>
      </c>
      <c r="G1603" s="205">
        <v>2</v>
      </c>
      <c r="H1603" s="224">
        <v>783.7</v>
      </c>
      <c r="I1603" s="233">
        <f>M1603</f>
        <v>0</v>
      </c>
      <c r="J1603" s="217">
        <v>408.8</v>
      </c>
      <c r="K1603" s="231">
        <f t="shared" si="424"/>
        <v>41467.51</v>
      </c>
      <c r="L1603" s="187">
        <v>0</v>
      </c>
      <c r="M1603" s="187">
        <v>0</v>
      </c>
      <c r="N1603" s="187">
        <v>0</v>
      </c>
      <c r="O1603" s="187">
        <f>'[1]Прод. прилож (2)'!$D$1061</f>
        <v>41467.51</v>
      </c>
      <c r="P1603" s="187">
        <f t="shared" si="425"/>
        <v>52.912479265024885</v>
      </c>
      <c r="Q1603" s="41">
        <v>9673</v>
      </c>
      <c r="R1603" s="57" t="s">
        <v>34</v>
      </c>
      <c r="S1603" s="46"/>
      <c r="T1603" s="15"/>
      <c r="U1603" s="15"/>
    </row>
    <row r="1604" spans="1:21" s="84" customFormat="1" ht="30" customHeight="1" x14ac:dyDescent="0.25">
      <c r="A1604" s="228">
        <v>1269</v>
      </c>
      <c r="B1604" s="221" t="s">
        <v>1101</v>
      </c>
      <c r="C1604" s="200">
        <v>1960</v>
      </c>
      <c r="D1604" s="202" t="s">
        <v>141</v>
      </c>
      <c r="E1604" s="202" t="s">
        <v>16</v>
      </c>
      <c r="F1604" s="247">
        <v>2</v>
      </c>
      <c r="G1604" s="247">
        <v>2</v>
      </c>
      <c r="H1604" s="209">
        <v>717.7</v>
      </c>
      <c r="I1604" s="211">
        <v>49.8</v>
      </c>
      <c r="J1604" s="39">
        <v>579.70000000000005</v>
      </c>
      <c r="K1604" s="231">
        <f>SUM(L1604:O1604)</f>
        <v>1008451.4</v>
      </c>
      <c r="L1604" s="279">
        <v>0</v>
      </c>
      <c r="M1604" s="279">
        <v>0</v>
      </c>
      <c r="N1604" s="279">
        <v>0</v>
      </c>
      <c r="O1604" s="51">
        <f>'[1]Прод. прилож (2)'!$D$418</f>
        <v>1008451.4</v>
      </c>
      <c r="P1604" s="41">
        <f>K1604/H1604</f>
        <v>1405.11550787237</v>
      </c>
      <c r="Q1604" s="231">
        <v>9673</v>
      </c>
      <c r="R1604" s="57" t="s">
        <v>33</v>
      </c>
      <c r="S1604" s="128"/>
      <c r="T1604" s="83"/>
      <c r="U1604" s="83"/>
    </row>
    <row r="1605" spans="1:21" s="113" customFormat="1" ht="30" customHeight="1" x14ac:dyDescent="0.25">
      <c r="A1605" s="228">
        <v>1270</v>
      </c>
      <c r="B1605" s="80" t="s">
        <v>830</v>
      </c>
      <c r="C1605" s="229">
        <v>1959</v>
      </c>
      <c r="D1605" s="184" t="s">
        <v>141</v>
      </c>
      <c r="E1605" s="184" t="s">
        <v>16</v>
      </c>
      <c r="F1605" s="52">
        <v>2</v>
      </c>
      <c r="G1605" s="52">
        <v>2</v>
      </c>
      <c r="H1605" s="187">
        <v>801.5</v>
      </c>
      <c r="I1605" s="185">
        <v>0</v>
      </c>
      <c r="J1605" s="39">
        <v>794.6</v>
      </c>
      <c r="K1605" s="231">
        <f t="shared" si="424"/>
        <v>447004.31</v>
      </c>
      <c r="L1605" s="187">
        <v>0</v>
      </c>
      <c r="M1605" s="187">
        <v>0</v>
      </c>
      <c r="N1605" s="187">
        <v>0</v>
      </c>
      <c r="O1605" s="187">
        <f>'[1]Прод. прилож (2)'!$D$419</f>
        <v>447004.31</v>
      </c>
      <c r="P1605" s="187">
        <f t="shared" si="425"/>
        <v>557.70968184653771</v>
      </c>
      <c r="Q1605" s="41">
        <v>9673</v>
      </c>
      <c r="R1605" s="57" t="s">
        <v>33</v>
      </c>
      <c r="S1605" s="137"/>
      <c r="T1605" s="15"/>
      <c r="U1605" s="15"/>
    </row>
    <row r="1606" spans="1:21" s="113" customFormat="1" ht="30" customHeight="1" x14ac:dyDescent="0.25">
      <c r="A1606" s="228">
        <v>1271</v>
      </c>
      <c r="B1606" s="78" t="s">
        <v>831</v>
      </c>
      <c r="C1606" s="184">
        <v>1966</v>
      </c>
      <c r="D1606" s="184" t="s">
        <v>141</v>
      </c>
      <c r="E1606" s="184" t="s">
        <v>16</v>
      </c>
      <c r="F1606" s="230">
        <v>4</v>
      </c>
      <c r="G1606" s="230">
        <v>4</v>
      </c>
      <c r="H1606" s="231">
        <v>2514.5</v>
      </c>
      <c r="I1606" s="187">
        <v>0</v>
      </c>
      <c r="J1606" s="39">
        <v>2514.5</v>
      </c>
      <c r="K1606" s="231">
        <f t="shared" si="424"/>
        <v>75558.460000000006</v>
      </c>
      <c r="L1606" s="187">
        <v>0</v>
      </c>
      <c r="M1606" s="187">
        <v>0</v>
      </c>
      <c r="N1606" s="187">
        <v>0</v>
      </c>
      <c r="O1606" s="187">
        <f>'[2]Прод. прилож (2)'!$D$1736</f>
        <v>75558.460000000006</v>
      </c>
      <c r="P1606" s="187">
        <f t="shared" si="425"/>
        <v>30.049099224497915</v>
      </c>
      <c r="Q1606" s="41">
        <v>9673</v>
      </c>
      <c r="R1606" s="57" t="s">
        <v>35</v>
      </c>
      <c r="S1606" s="15"/>
      <c r="T1606" s="15"/>
      <c r="U1606" s="15"/>
    </row>
    <row r="1607" spans="1:21" ht="30" customHeight="1" x14ac:dyDescent="0.25">
      <c r="A1607" s="228">
        <v>1272</v>
      </c>
      <c r="B1607" s="80" t="s">
        <v>1484</v>
      </c>
      <c r="C1607" s="184">
        <v>1979</v>
      </c>
      <c r="D1607" s="184" t="s">
        <v>141</v>
      </c>
      <c r="E1607" s="184" t="s">
        <v>16</v>
      </c>
      <c r="F1607" s="230">
        <v>5</v>
      </c>
      <c r="G1607" s="230">
        <v>4</v>
      </c>
      <c r="H1607" s="231">
        <v>3315.7</v>
      </c>
      <c r="I1607" s="187">
        <v>0</v>
      </c>
      <c r="J1607" s="231">
        <v>3315.7</v>
      </c>
      <c r="K1607" s="231">
        <f t="shared" ref="K1607" si="430">SUM(L1607:O1607)</f>
        <v>2859041.72</v>
      </c>
      <c r="L1607" s="187">
        <v>0</v>
      </c>
      <c r="M1607" s="187">
        <v>0</v>
      </c>
      <c r="N1607" s="187">
        <v>0</v>
      </c>
      <c r="O1607" s="187">
        <f>'[2]Прод. прилож (2)'!$D$1737</f>
        <v>2859041.72</v>
      </c>
      <c r="P1607" s="187">
        <f t="shared" si="425"/>
        <v>862.27394516994912</v>
      </c>
      <c r="Q1607" s="41">
        <v>9673</v>
      </c>
      <c r="R1607" s="57" t="s">
        <v>35</v>
      </c>
      <c r="S1607" s="14"/>
    </row>
    <row r="1608" spans="1:21" ht="30" customHeight="1" x14ac:dyDescent="0.25">
      <c r="A1608" s="228">
        <v>1273</v>
      </c>
      <c r="B1608" s="80" t="s">
        <v>1102</v>
      </c>
      <c r="C1608" s="184">
        <v>1985</v>
      </c>
      <c r="D1608" s="184" t="s">
        <v>141</v>
      </c>
      <c r="E1608" s="184" t="s">
        <v>16</v>
      </c>
      <c r="F1608" s="230">
        <v>2</v>
      </c>
      <c r="G1608" s="230">
        <v>4</v>
      </c>
      <c r="H1608" s="231">
        <v>1398.2</v>
      </c>
      <c r="I1608" s="185">
        <v>0</v>
      </c>
      <c r="J1608" s="39">
        <v>838.2</v>
      </c>
      <c r="K1608" s="231">
        <f>SUM(L1608:O1608)</f>
        <v>469957.9</v>
      </c>
      <c r="L1608" s="187">
        <v>0</v>
      </c>
      <c r="M1608" s="187">
        <v>234978.95</v>
      </c>
      <c r="N1608" s="187">
        <v>0</v>
      </c>
      <c r="O1608" s="187">
        <f>'[1]Прод. прилож (2)'!$D$420</f>
        <v>234978.95</v>
      </c>
      <c r="P1608" s="187">
        <f>K1608/H1608</f>
        <v>336.11636389643826</v>
      </c>
      <c r="Q1608" s="41">
        <v>9673</v>
      </c>
      <c r="R1608" s="57" t="s">
        <v>33</v>
      </c>
    </row>
    <row r="1609" spans="1:21" ht="30" customHeight="1" x14ac:dyDescent="0.25">
      <c r="A1609" s="228">
        <v>1274</v>
      </c>
      <c r="B1609" s="78" t="s">
        <v>832</v>
      </c>
      <c r="C1609" s="184">
        <v>1954</v>
      </c>
      <c r="D1609" s="184" t="s">
        <v>141</v>
      </c>
      <c r="E1609" s="184" t="s">
        <v>16</v>
      </c>
      <c r="F1609" s="230">
        <v>2</v>
      </c>
      <c r="G1609" s="230">
        <v>2</v>
      </c>
      <c r="H1609" s="231">
        <v>1120</v>
      </c>
      <c r="I1609" s="185">
        <f>M1609</f>
        <v>0</v>
      </c>
      <c r="J1609" s="39">
        <v>884.1</v>
      </c>
      <c r="K1609" s="231">
        <f t="shared" si="424"/>
        <v>5285764.3</v>
      </c>
      <c r="L1609" s="187">
        <v>0</v>
      </c>
      <c r="M1609" s="187">
        <v>0</v>
      </c>
      <c r="N1609" s="187">
        <v>0</v>
      </c>
      <c r="O1609" s="187">
        <f>'[1]Прод. прилож (2)'!$D$421</f>
        <v>5285764.3</v>
      </c>
      <c r="P1609" s="187">
        <f t="shared" si="425"/>
        <v>4719.4324107142857</v>
      </c>
      <c r="Q1609" s="41">
        <v>9673</v>
      </c>
      <c r="R1609" s="57" t="s">
        <v>33</v>
      </c>
    </row>
    <row r="1610" spans="1:21" s="113" customFormat="1" ht="30" customHeight="1" x14ac:dyDescent="0.25">
      <c r="A1610" s="228">
        <v>1275</v>
      </c>
      <c r="B1610" s="78" t="s">
        <v>833</v>
      </c>
      <c r="C1610" s="184">
        <v>1953</v>
      </c>
      <c r="D1610" s="184" t="s">
        <v>141</v>
      </c>
      <c r="E1610" s="184" t="s">
        <v>16</v>
      </c>
      <c r="F1610" s="230">
        <v>2</v>
      </c>
      <c r="G1610" s="230">
        <v>2</v>
      </c>
      <c r="H1610" s="231">
        <v>1120</v>
      </c>
      <c r="I1610" s="185">
        <f>M1610</f>
        <v>0</v>
      </c>
      <c r="J1610" s="39">
        <v>929.7</v>
      </c>
      <c r="K1610" s="231">
        <f t="shared" si="424"/>
        <v>10958303.159999998</v>
      </c>
      <c r="L1610" s="187">
        <v>0</v>
      </c>
      <c r="M1610" s="187">
        <v>0</v>
      </c>
      <c r="N1610" s="187">
        <v>0</v>
      </c>
      <c r="O1610" s="187">
        <f>'[1]Прод. прилож (2)'!$D$422</f>
        <v>10958303.159999998</v>
      </c>
      <c r="P1610" s="187">
        <f t="shared" si="425"/>
        <v>9784.1992499999978</v>
      </c>
      <c r="Q1610" s="41">
        <v>9673</v>
      </c>
      <c r="R1610" s="57" t="s">
        <v>33</v>
      </c>
      <c r="S1610" s="137"/>
      <c r="T1610" s="15"/>
      <c r="U1610" s="15"/>
    </row>
    <row r="1611" spans="1:21" s="84" customFormat="1" ht="30" customHeight="1" x14ac:dyDescent="0.25">
      <c r="A1611" s="228">
        <v>1276</v>
      </c>
      <c r="B1611" s="78" t="s">
        <v>964</v>
      </c>
      <c r="C1611" s="229">
        <v>1955</v>
      </c>
      <c r="D1611" s="184" t="s">
        <v>141</v>
      </c>
      <c r="E1611" s="184" t="s">
        <v>16</v>
      </c>
      <c r="F1611" s="52">
        <v>2</v>
      </c>
      <c r="G1611" s="52">
        <v>2</v>
      </c>
      <c r="H1611" s="187">
        <v>673.3</v>
      </c>
      <c r="I1611" s="185">
        <v>247.4</v>
      </c>
      <c r="J1611" s="39">
        <v>425.9</v>
      </c>
      <c r="K1611" s="231">
        <f t="shared" ref="K1611:K1621" si="431">SUM(L1611:O1611)</f>
        <v>1631555.4</v>
      </c>
      <c r="L1611" s="187">
        <v>0</v>
      </c>
      <c r="M1611" s="187">
        <v>0</v>
      </c>
      <c r="N1611" s="187">
        <v>0</v>
      </c>
      <c r="O1611" s="51">
        <f>'[1]Прод. прилож (2)'!$D$423</f>
        <v>1631555.4</v>
      </c>
      <c r="P1611" s="41">
        <f t="shared" si="425"/>
        <v>2423.2220406950842</v>
      </c>
      <c r="Q1611" s="231">
        <v>9673</v>
      </c>
      <c r="R1611" s="57" t="s">
        <v>33</v>
      </c>
      <c r="S1611" s="128"/>
      <c r="T1611" s="83"/>
      <c r="U1611" s="83"/>
    </row>
    <row r="1612" spans="1:21" s="84" customFormat="1" ht="30" customHeight="1" x14ac:dyDescent="0.25">
      <c r="A1612" s="228">
        <v>1277</v>
      </c>
      <c r="B1612" s="78" t="s">
        <v>931</v>
      </c>
      <c r="C1612" s="229">
        <v>1958</v>
      </c>
      <c r="D1612" s="184" t="s">
        <v>141</v>
      </c>
      <c r="E1612" s="184" t="s">
        <v>16</v>
      </c>
      <c r="F1612" s="52">
        <v>3</v>
      </c>
      <c r="G1612" s="52">
        <v>2</v>
      </c>
      <c r="H1612" s="187">
        <v>1867.9</v>
      </c>
      <c r="I1612" s="185">
        <v>467.5</v>
      </c>
      <c r="J1612" s="39">
        <v>1400.4</v>
      </c>
      <c r="K1612" s="231">
        <f t="shared" si="431"/>
        <v>11249208.600000001</v>
      </c>
      <c r="L1612" s="187">
        <v>0</v>
      </c>
      <c r="M1612" s="187">
        <v>0</v>
      </c>
      <c r="N1612" s="187">
        <v>0</v>
      </c>
      <c r="O1612" s="51">
        <f>'[1]Прод. прилож (2)'!$D$424</f>
        <v>11249208.600000001</v>
      </c>
      <c r="P1612" s="41">
        <f t="shared" si="425"/>
        <v>6022.3826757321058</v>
      </c>
      <c r="Q1612" s="231">
        <v>9673</v>
      </c>
      <c r="R1612" s="57" t="s">
        <v>33</v>
      </c>
      <c r="S1612" s="128"/>
      <c r="T1612" s="83"/>
      <c r="U1612" s="83"/>
    </row>
    <row r="1613" spans="1:21" s="84" customFormat="1" ht="30" customHeight="1" x14ac:dyDescent="0.25">
      <c r="A1613" s="228">
        <v>1278</v>
      </c>
      <c r="B1613" s="78" t="s">
        <v>956</v>
      </c>
      <c r="C1613" s="229">
        <v>1956</v>
      </c>
      <c r="D1613" s="184">
        <v>2022</v>
      </c>
      <c r="E1613" s="184" t="s">
        <v>16</v>
      </c>
      <c r="F1613" s="52">
        <v>2</v>
      </c>
      <c r="G1613" s="52">
        <v>2</v>
      </c>
      <c r="H1613" s="187">
        <v>952.4</v>
      </c>
      <c r="I1613" s="185">
        <v>151.30000000000001</v>
      </c>
      <c r="J1613" s="39">
        <v>766.9</v>
      </c>
      <c r="K1613" s="231">
        <f t="shared" si="431"/>
        <v>5737080.1900000004</v>
      </c>
      <c r="L1613" s="187">
        <v>0</v>
      </c>
      <c r="M1613" s="187">
        <v>0</v>
      </c>
      <c r="N1613" s="187">
        <v>0</v>
      </c>
      <c r="O1613" s="51">
        <f>'[1]Прод. прилож (2)'!$D$425</f>
        <v>5737080.1900000004</v>
      </c>
      <c r="P1613" s="41">
        <f t="shared" si="425"/>
        <v>6023.8137232255358</v>
      </c>
      <c r="Q1613" s="231">
        <v>9673</v>
      </c>
      <c r="R1613" s="57" t="s">
        <v>33</v>
      </c>
      <c r="S1613" s="128"/>
      <c r="T1613" s="83"/>
      <c r="U1613" s="83"/>
    </row>
    <row r="1614" spans="1:21" s="84" customFormat="1" ht="30" customHeight="1" x14ac:dyDescent="0.25">
      <c r="A1614" s="228">
        <v>1279</v>
      </c>
      <c r="B1614" s="78" t="s">
        <v>1245</v>
      </c>
      <c r="C1614" s="229">
        <v>1969</v>
      </c>
      <c r="D1614" s="184" t="s">
        <v>141</v>
      </c>
      <c r="E1614" s="184" t="s">
        <v>16</v>
      </c>
      <c r="F1614" s="52">
        <v>5</v>
      </c>
      <c r="G1614" s="52">
        <v>4</v>
      </c>
      <c r="H1614" s="187">
        <v>3095.8</v>
      </c>
      <c r="I1614" s="185">
        <v>0</v>
      </c>
      <c r="J1614" s="39">
        <v>3095.8</v>
      </c>
      <c r="K1614" s="231">
        <f>SUM(L1614:O1614)</f>
        <v>93216.76</v>
      </c>
      <c r="L1614" s="187">
        <v>0</v>
      </c>
      <c r="M1614" s="187">
        <v>0</v>
      </c>
      <c r="N1614" s="187">
        <v>0</v>
      </c>
      <c r="O1614" s="51">
        <f>'[2]Прод. прилож (2)'!$D$1738</f>
        <v>93216.76</v>
      </c>
      <c r="P1614" s="41">
        <f t="shared" si="425"/>
        <v>30.110717746624456</v>
      </c>
      <c r="Q1614" s="231">
        <v>9673</v>
      </c>
      <c r="R1614" s="57" t="s">
        <v>35</v>
      </c>
      <c r="S1614" s="128"/>
      <c r="T1614" s="83"/>
      <c r="U1614" s="83"/>
    </row>
    <row r="1615" spans="1:21" s="84" customFormat="1" ht="30" customHeight="1" x14ac:dyDescent="0.25">
      <c r="A1615" s="228">
        <v>1280</v>
      </c>
      <c r="B1615" s="78" t="s">
        <v>1276</v>
      </c>
      <c r="C1615" s="229">
        <v>1984</v>
      </c>
      <c r="D1615" s="184" t="s">
        <v>141</v>
      </c>
      <c r="E1615" s="184" t="s">
        <v>16</v>
      </c>
      <c r="F1615" s="52">
        <v>5</v>
      </c>
      <c r="G1615" s="52">
        <v>6</v>
      </c>
      <c r="H1615" s="187">
        <v>3786.4</v>
      </c>
      <c r="I1615" s="185">
        <v>0</v>
      </c>
      <c r="J1615" s="39">
        <v>3786.4</v>
      </c>
      <c r="K1615" s="231">
        <f>SUM(L1615:O1615)</f>
        <v>84993</v>
      </c>
      <c r="L1615" s="187">
        <v>0</v>
      </c>
      <c r="M1615" s="187">
        <v>0</v>
      </c>
      <c r="N1615" s="187">
        <v>0</v>
      </c>
      <c r="O1615" s="51">
        <f>'[2]Прод. прилож (2)'!$D$1739</f>
        <v>84993</v>
      </c>
      <c r="P1615" s="41">
        <f t="shared" si="425"/>
        <v>22.446915275723644</v>
      </c>
      <c r="Q1615" s="231">
        <v>9673</v>
      </c>
      <c r="R1615" s="57" t="s">
        <v>35</v>
      </c>
      <c r="S1615" s="128"/>
      <c r="T1615" s="83"/>
      <c r="U1615" s="83"/>
    </row>
    <row r="1616" spans="1:21" s="84" customFormat="1" ht="30" customHeight="1" x14ac:dyDescent="0.25">
      <c r="A1616" s="228">
        <v>1281</v>
      </c>
      <c r="B1616" s="78" t="s">
        <v>1103</v>
      </c>
      <c r="C1616" s="184">
        <v>1960</v>
      </c>
      <c r="D1616" s="184" t="s">
        <v>141</v>
      </c>
      <c r="E1616" s="184" t="s">
        <v>16</v>
      </c>
      <c r="F1616" s="26">
        <v>3</v>
      </c>
      <c r="G1616" s="26">
        <v>2</v>
      </c>
      <c r="H1616" s="39">
        <v>2195.4</v>
      </c>
      <c r="I1616" s="116">
        <v>570</v>
      </c>
      <c r="J1616" s="39">
        <v>1625.4</v>
      </c>
      <c r="K1616" s="231">
        <f t="shared" ref="K1616" si="432">SUM(L1616:O1616)</f>
        <v>619348.19999999995</v>
      </c>
      <c r="L1616" s="39">
        <v>0</v>
      </c>
      <c r="M1616" s="39">
        <v>0</v>
      </c>
      <c r="N1616" s="39">
        <v>0</v>
      </c>
      <c r="O1616" s="18">
        <f>'[1]Прод. прилож (2)'!$D$426</f>
        <v>619348.19999999995</v>
      </c>
      <c r="P1616" s="41">
        <f t="shared" si="425"/>
        <v>282.11177917463783</v>
      </c>
      <c r="Q1616" s="231">
        <v>9673</v>
      </c>
      <c r="R1616" s="57" t="s">
        <v>33</v>
      </c>
      <c r="S1616" s="128"/>
      <c r="T1616" s="83"/>
      <c r="U1616" s="83"/>
    </row>
    <row r="1617" spans="1:21" s="113" customFormat="1" ht="30" customHeight="1" x14ac:dyDescent="0.25">
      <c r="A1617" s="329">
        <v>1282</v>
      </c>
      <c r="B1617" s="327" t="s">
        <v>910</v>
      </c>
      <c r="C1617" s="313">
        <v>1980</v>
      </c>
      <c r="D1617" s="313" t="s">
        <v>141</v>
      </c>
      <c r="E1617" s="313" t="s">
        <v>16</v>
      </c>
      <c r="F1617" s="343">
        <v>2</v>
      </c>
      <c r="G1617" s="343">
        <v>3</v>
      </c>
      <c r="H1617" s="349">
        <v>860.6</v>
      </c>
      <c r="I1617" s="347">
        <v>0</v>
      </c>
      <c r="J1617" s="319">
        <v>493.1</v>
      </c>
      <c r="K1617" s="231">
        <f t="shared" si="431"/>
        <v>19628.22</v>
      </c>
      <c r="L1617" s="187">
        <v>0</v>
      </c>
      <c r="M1617" s="187">
        <v>0</v>
      </c>
      <c r="N1617" s="187">
        <v>0</v>
      </c>
      <c r="O1617" s="187">
        <f>'[1]Прод. прилож (2)'!$D$1062</f>
        <v>19628.22</v>
      </c>
      <c r="P1617" s="187">
        <f>K1617/H1617</f>
        <v>22.807599349291191</v>
      </c>
      <c r="Q1617" s="41">
        <v>9673</v>
      </c>
      <c r="R1617" s="57" t="s">
        <v>34</v>
      </c>
      <c r="S1617" s="46"/>
      <c r="T1617" s="15"/>
      <c r="U1617" s="15"/>
    </row>
    <row r="1618" spans="1:21" s="113" customFormat="1" ht="30" customHeight="1" x14ac:dyDescent="0.25">
      <c r="A1618" s="330"/>
      <c r="B1618" s="328"/>
      <c r="C1618" s="314"/>
      <c r="D1618" s="314"/>
      <c r="E1618" s="314"/>
      <c r="F1618" s="344"/>
      <c r="G1618" s="344"/>
      <c r="H1618" s="350"/>
      <c r="I1618" s="348"/>
      <c r="J1618" s="320"/>
      <c r="K1618" s="231">
        <f t="shared" si="431"/>
        <v>6146050.8600000003</v>
      </c>
      <c r="L1618" s="187">
        <v>0</v>
      </c>
      <c r="M1618" s="187">
        <v>0</v>
      </c>
      <c r="N1618" s="187">
        <v>0</v>
      </c>
      <c r="O1618" s="187">
        <f>'[2]Прод. прилож (2)'!$D$1740</f>
        <v>6146050.8600000003</v>
      </c>
      <c r="P1618" s="187">
        <f>K1618/H1617</f>
        <v>7141.588264001859</v>
      </c>
      <c r="Q1618" s="41">
        <v>9673</v>
      </c>
      <c r="R1618" s="57" t="s">
        <v>35</v>
      </c>
      <c r="S1618" s="46"/>
      <c r="T1618" s="15"/>
      <c r="U1618" s="15"/>
    </row>
    <row r="1619" spans="1:21" s="113" customFormat="1" ht="30" customHeight="1" x14ac:dyDescent="0.25">
      <c r="A1619" s="228">
        <v>1283</v>
      </c>
      <c r="B1619" s="80" t="s">
        <v>911</v>
      </c>
      <c r="C1619" s="184">
        <v>1987</v>
      </c>
      <c r="D1619" s="184" t="s">
        <v>141</v>
      </c>
      <c r="E1619" s="184" t="s">
        <v>16</v>
      </c>
      <c r="F1619" s="230">
        <v>2</v>
      </c>
      <c r="G1619" s="230">
        <v>3</v>
      </c>
      <c r="H1619" s="231">
        <v>844.7</v>
      </c>
      <c r="I1619" s="187">
        <v>0</v>
      </c>
      <c r="J1619" s="39">
        <v>499.4</v>
      </c>
      <c r="K1619" s="231">
        <f t="shared" si="431"/>
        <v>47115.76</v>
      </c>
      <c r="L1619" s="187">
        <v>0</v>
      </c>
      <c r="M1619" s="187">
        <v>0</v>
      </c>
      <c r="N1619" s="187">
        <v>0</v>
      </c>
      <c r="O1619" s="187">
        <f>'[2]Прод. прилож (2)'!$D$1741</f>
        <v>47115.76</v>
      </c>
      <c r="P1619" s="187">
        <f>K1619/H1619</f>
        <v>55.778098733278085</v>
      </c>
      <c r="Q1619" s="41">
        <v>9673</v>
      </c>
      <c r="R1619" s="57" t="s">
        <v>35</v>
      </c>
      <c r="S1619" s="46"/>
      <c r="T1619" s="15"/>
      <c r="U1619" s="15"/>
    </row>
    <row r="1620" spans="1:21" s="113" customFormat="1" ht="30" customHeight="1" x14ac:dyDescent="0.25">
      <c r="A1620" s="228">
        <v>1284</v>
      </c>
      <c r="B1620" s="80" t="s">
        <v>912</v>
      </c>
      <c r="C1620" s="184">
        <v>1986</v>
      </c>
      <c r="D1620" s="184" t="s">
        <v>141</v>
      </c>
      <c r="E1620" s="184" t="s">
        <v>16</v>
      </c>
      <c r="F1620" s="230">
        <v>2</v>
      </c>
      <c r="G1620" s="230">
        <v>3</v>
      </c>
      <c r="H1620" s="231">
        <v>861.3</v>
      </c>
      <c r="I1620" s="187">
        <v>0</v>
      </c>
      <c r="J1620" s="39">
        <v>504.8</v>
      </c>
      <c r="K1620" s="231">
        <f t="shared" si="431"/>
        <v>11440.27</v>
      </c>
      <c r="L1620" s="187">
        <v>0</v>
      </c>
      <c r="M1620" s="187">
        <v>0</v>
      </c>
      <c r="N1620" s="187">
        <v>0</v>
      </c>
      <c r="O1620" s="187">
        <f>'[2]Прод. прилож (2)'!$D$1742</f>
        <v>11440.27</v>
      </c>
      <c r="P1620" s="187">
        <f>K1620/H1620</f>
        <v>13.282561244630211</v>
      </c>
      <c r="Q1620" s="41">
        <v>9673</v>
      </c>
      <c r="R1620" s="57" t="s">
        <v>35</v>
      </c>
      <c r="S1620" s="46"/>
      <c r="T1620" s="15"/>
      <c r="U1620" s="15"/>
    </row>
    <row r="1621" spans="1:21" s="113" customFormat="1" ht="30" customHeight="1" x14ac:dyDescent="0.25">
      <c r="A1621" s="228">
        <v>1285</v>
      </c>
      <c r="B1621" s="80" t="s">
        <v>957</v>
      </c>
      <c r="C1621" s="184">
        <v>1987</v>
      </c>
      <c r="D1621" s="184" t="s">
        <v>141</v>
      </c>
      <c r="E1621" s="184" t="s">
        <v>16</v>
      </c>
      <c r="F1621" s="230">
        <v>9</v>
      </c>
      <c r="G1621" s="230">
        <v>2</v>
      </c>
      <c r="H1621" s="231">
        <v>3933.7</v>
      </c>
      <c r="I1621" s="185">
        <v>0</v>
      </c>
      <c r="J1621" s="39">
        <v>3933.7</v>
      </c>
      <c r="K1621" s="231">
        <f t="shared" si="431"/>
        <v>4332431.13</v>
      </c>
      <c r="L1621" s="187">
        <v>0</v>
      </c>
      <c r="M1621" s="187">
        <v>0</v>
      </c>
      <c r="N1621" s="187">
        <v>0</v>
      </c>
      <c r="O1621" s="51">
        <f>'[1]Прод. прилож (2)'!$D$427</f>
        <v>4332431.13</v>
      </c>
      <c r="P1621" s="41">
        <f>K1621/H1621</f>
        <v>1101.3628721051427</v>
      </c>
      <c r="Q1621" s="231">
        <v>9673</v>
      </c>
      <c r="R1621" s="57" t="s">
        <v>33</v>
      </c>
      <c r="S1621" s="137"/>
      <c r="T1621" s="15"/>
      <c r="U1621" s="15"/>
    </row>
    <row r="1622" spans="1:21" s="113" customFormat="1" ht="30" customHeight="1" x14ac:dyDescent="0.25">
      <c r="A1622" s="228">
        <v>1286</v>
      </c>
      <c r="B1622" s="80" t="s">
        <v>1277</v>
      </c>
      <c r="C1622" s="184">
        <v>1985</v>
      </c>
      <c r="D1622" s="184" t="s">
        <v>141</v>
      </c>
      <c r="E1622" s="184" t="s">
        <v>16</v>
      </c>
      <c r="F1622" s="230">
        <v>9</v>
      </c>
      <c r="G1622" s="230">
        <v>2</v>
      </c>
      <c r="H1622" s="231">
        <v>4315.7</v>
      </c>
      <c r="I1622" s="185">
        <v>24</v>
      </c>
      <c r="J1622" s="39">
        <v>4315.7</v>
      </c>
      <c r="K1622" s="231">
        <f>SUM(L1622:O1622)</f>
        <v>4514173.2</v>
      </c>
      <c r="L1622" s="187">
        <v>0</v>
      </c>
      <c r="M1622" s="187">
        <v>0</v>
      </c>
      <c r="N1622" s="187">
        <v>0</v>
      </c>
      <c r="O1622" s="51">
        <f>'[2]Прод. прилож (2)'!$D$1743</f>
        <v>4514173.2</v>
      </c>
      <c r="P1622" s="41">
        <f>K1622/H1622</f>
        <v>1045.9886461060778</v>
      </c>
      <c r="Q1622" s="231">
        <v>9673</v>
      </c>
      <c r="R1622" s="57" t="s">
        <v>35</v>
      </c>
      <c r="S1622" s="137"/>
      <c r="T1622" s="15"/>
      <c r="U1622" s="15"/>
    </row>
    <row r="1623" spans="1:21" s="113" customFormat="1" ht="30" customHeight="1" x14ac:dyDescent="0.25">
      <c r="A1623" s="228">
        <v>1287</v>
      </c>
      <c r="B1623" s="80" t="s">
        <v>834</v>
      </c>
      <c r="C1623" s="184">
        <v>1981</v>
      </c>
      <c r="D1623" s="184" t="s">
        <v>141</v>
      </c>
      <c r="E1623" s="184" t="s">
        <v>16</v>
      </c>
      <c r="F1623" s="230">
        <v>5</v>
      </c>
      <c r="G1623" s="230">
        <v>2</v>
      </c>
      <c r="H1623" s="231">
        <v>4776.7</v>
      </c>
      <c r="I1623" s="187">
        <f>M1623</f>
        <v>0</v>
      </c>
      <c r="J1623" s="39">
        <v>3570.6</v>
      </c>
      <c r="K1623" s="231">
        <f t="shared" si="424"/>
        <v>32292.6</v>
      </c>
      <c r="L1623" s="187">
        <v>0</v>
      </c>
      <c r="M1623" s="187">
        <v>0</v>
      </c>
      <c r="N1623" s="187">
        <v>0</v>
      </c>
      <c r="O1623" s="187">
        <f>'[2]Прод. прилож (2)'!$D$1744</f>
        <v>32292.6</v>
      </c>
      <c r="P1623" s="187">
        <f t="shared" si="425"/>
        <v>6.7604413088533928</v>
      </c>
      <c r="Q1623" s="41">
        <v>9673</v>
      </c>
      <c r="R1623" s="57" t="s">
        <v>35</v>
      </c>
      <c r="S1623" s="46"/>
      <c r="T1623" s="15"/>
      <c r="U1623" s="15"/>
    </row>
    <row r="1624" spans="1:21" s="113" customFormat="1" ht="30" customHeight="1" x14ac:dyDescent="0.25">
      <c r="A1624" s="228">
        <v>1288</v>
      </c>
      <c r="B1624" s="80" t="s">
        <v>835</v>
      </c>
      <c r="C1624" s="184">
        <v>1976</v>
      </c>
      <c r="D1624" s="184" t="s">
        <v>141</v>
      </c>
      <c r="E1624" s="184" t="s">
        <v>16</v>
      </c>
      <c r="F1624" s="230">
        <v>5</v>
      </c>
      <c r="G1624" s="230">
        <v>2</v>
      </c>
      <c r="H1624" s="231">
        <v>4036.6</v>
      </c>
      <c r="I1624" s="187">
        <f>M1624</f>
        <v>0</v>
      </c>
      <c r="J1624" s="39">
        <v>3290.7</v>
      </c>
      <c r="K1624" s="231">
        <f t="shared" si="424"/>
        <v>31816.66</v>
      </c>
      <c r="L1624" s="187">
        <v>0</v>
      </c>
      <c r="M1624" s="187">
        <v>0</v>
      </c>
      <c r="N1624" s="187">
        <v>0</v>
      </c>
      <c r="O1624" s="187">
        <f>'[2]Прод. прилож (2)'!$D$1745</f>
        <v>31816.66</v>
      </c>
      <c r="P1624" s="187">
        <f t="shared" si="425"/>
        <v>7.882044294703463</v>
      </c>
      <c r="Q1624" s="41">
        <v>9673</v>
      </c>
      <c r="R1624" s="57" t="s">
        <v>35</v>
      </c>
      <c r="S1624" s="46"/>
      <c r="T1624" s="15"/>
      <c r="U1624" s="15"/>
    </row>
    <row r="1625" spans="1:21" ht="30" customHeight="1" x14ac:dyDescent="0.25">
      <c r="A1625" s="228">
        <v>1289</v>
      </c>
      <c r="B1625" s="80" t="s">
        <v>1246</v>
      </c>
      <c r="C1625" s="184">
        <v>1955</v>
      </c>
      <c r="D1625" s="184" t="s">
        <v>141</v>
      </c>
      <c r="E1625" s="184" t="s">
        <v>16</v>
      </c>
      <c r="F1625" s="230">
        <v>2</v>
      </c>
      <c r="G1625" s="230">
        <v>2</v>
      </c>
      <c r="H1625" s="231">
        <v>381</v>
      </c>
      <c r="I1625" s="187">
        <v>0</v>
      </c>
      <c r="J1625" s="231">
        <v>381</v>
      </c>
      <c r="K1625" s="231">
        <f>SUM(L1625:O1625)</f>
        <v>17919.3</v>
      </c>
      <c r="L1625" s="187">
        <v>0</v>
      </c>
      <c r="M1625" s="187">
        <v>0</v>
      </c>
      <c r="N1625" s="187">
        <v>0</v>
      </c>
      <c r="O1625" s="187">
        <f>'[2]Прод. прилож (2)'!$D$1746</f>
        <v>17919.3</v>
      </c>
      <c r="P1625" s="187">
        <f t="shared" si="425"/>
        <v>47.03228346456693</v>
      </c>
      <c r="Q1625" s="41">
        <v>9673</v>
      </c>
      <c r="R1625" s="57" t="s">
        <v>35</v>
      </c>
      <c r="S1625" s="14"/>
    </row>
    <row r="1626" spans="1:21" ht="30" customHeight="1" x14ac:dyDescent="0.25">
      <c r="A1626" s="228">
        <v>1290</v>
      </c>
      <c r="B1626" s="80" t="s">
        <v>1247</v>
      </c>
      <c r="C1626" s="184">
        <v>1955</v>
      </c>
      <c r="D1626" s="184" t="s">
        <v>141</v>
      </c>
      <c r="E1626" s="184" t="s">
        <v>16</v>
      </c>
      <c r="F1626" s="230">
        <v>2</v>
      </c>
      <c r="G1626" s="230">
        <v>2</v>
      </c>
      <c r="H1626" s="231">
        <v>384</v>
      </c>
      <c r="I1626" s="187">
        <v>0</v>
      </c>
      <c r="J1626" s="231">
        <v>381</v>
      </c>
      <c r="K1626" s="231">
        <f>SUM(L1626:O1626)</f>
        <v>18209.63</v>
      </c>
      <c r="L1626" s="187">
        <v>0</v>
      </c>
      <c r="M1626" s="187">
        <v>0</v>
      </c>
      <c r="N1626" s="187">
        <v>0</v>
      </c>
      <c r="O1626" s="187">
        <f>'[2]Прод. прилож (2)'!$D$1747</f>
        <v>18209.63</v>
      </c>
      <c r="P1626" s="187">
        <f t="shared" ref="P1626" si="433">K1626/H1626</f>
        <v>47.420911458333336</v>
      </c>
      <c r="Q1626" s="41">
        <v>9673</v>
      </c>
      <c r="R1626" s="57" t="s">
        <v>35</v>
      </c>
      <c r="S1626" s="14"/>
    </row>
    <row r="1627" spans="1:21" ht="30" customHeight="1" x14ac:dyDescent="0.25">
      <c r="A1627" s="228">
        <v>1291</v>
      </c>
      <c r="B1627" s="80" t="s">
        <v>836</v>
      </c>
      <c r="C1627" s="229">
        <v>1958</v>
      </c>
      <c r="D1627" s="184" t="s">
        <v>141</v>
      </c>
      <c r="E1627" s="184" t="s">
        <v>16</v>
      </c>
      <c r="F1627" s="230">
        <v>2</v>
      </c>
      <c r="G1627" s="230">
        <v>2</v>
      </c>
      <c r="H1627" s="187">
        <v>856.6</v>
      </c>
      <c r="I1627" s="185">
        <v>0</v>
      </c>
      <c r="J1627" s="39">
        <v>835.4</v>
      </c>
      <c r="K1627" s="231">
        <f t="shared" si="424"/>
        <v>578364.67999999993</v>
      </c>
      <c r="L1627" s="187">
        <v>0</v>
      </c>
      <c r="M1627" s="187">
        <v>0</v>
      </c>
      <c r="N1627" s="187">
        <v>0</v>
      </c>
      <c r="O1627" s="187">
        <f>'[1]Прод. прилож (2)'!$D$428</f>
        <v>578364.67999999993</v>
      </c>
      <c r="P1627" s="187">
        <f t="shared" si="425"/>
        <v>675.18641139388274</v>
      </c>
      <c r="Q1627" s="41">
        <v>9673</v>
      </c>
      <c r="R1627" s="57" t="s">
        <v>33</v>
      </c>
    </row>
    <row r="1628" spans="1:21" ht="30" customHeight="1" x14ac:dyDescent="0.25">
      <c r="A1628" s="228">
        <v>1292</v>
      </c>
      <c r="B1628" s="80" t="s">
        <v>1485</v>
      </c>
      <c r="C1628" s="229">
        <v>1991</v>
      </c>
      <c r="D1628" s="184" t="s">
        <v>141</v>
      </c>
      <c r="E1628" s="184" t="s">
        <v>16</v>
      </c>
      <c r="F1628" s="230">
        <v>5</v>
      </c>
      <c r="G1628" s="230">
        <v>10</v>
      </c>
      <c r="H1628" s="187">
        <v>6306.3</v>
      </c>
      <c r="I1628" s="185">
        <v>0</v>
      </c>
      <c r="J1628" s="187">
        <v>6306.3</v>
      </c>
      <c r="K1628" s="231">
        <f>SUBTOTAL(9,L1628:O1628)</f>
        <v>2030080.25</v>
      </c>
      <c r="L1628" s="187">
        <v>0</v>
      </c>
      <c r="M1628" s="187">
        <v>0</v>
      </c>
      <c r="N1628" s="187">
        <v>0</v>
      </c>
      <c r="O1628" s="187">
        <f>'[2]Прод. прилож (2)'!$D$1748</f>
        <v>2030080.25</v>
      </c>
      <c r="P1628" s="187">
        <f>K1628/H1628</f>
        <v>321.91304727019013</v>
      </c>
      <c r="Q1628" s="41">
        <v>9673</v>
      </c>
      <c r="R1628" s="57" t="s">
        <v>35</v>
      </c>
    </row>
    <row r="1629" spans="1:21" ht="30" customHeight="1" x14ac:dyDescent="0.25">
      <c r="A1629" s="228">
        <v>1293</v>
      </c>
      <c r="B1629" s="80" t="s">
        <v>1249</v>
      </c>
      <c r="C1629" s="229">
        <v>1967</v>
      </c>
      <c r="D1629" s="184" t="s">
        <v>141</v>
      </c>
      <c r="E1629" s="184" t="s">
        <v>16</v>
      </c>
      <c r="F1629" s="230">
        <v>5</v>
      </c>
      <c r="G1629" s="230">
        <v>4</v>
      </c>
      <c r="H1629" s="187">
        <v>3212.8</v>
      </c>
      <c r="I1629" s="185">
        <v>0</v>
      </c>
      <c r="J1629" s="39">
        <v>3212.8</v>
      </c>
      <c r="K1629" s="231">
        <f>SUM(L1629:O1629)</f>
        <v>29926442.560000002</v>
      </c>
      <c r="L1629" s="187">
        <v>0</v>
      </c>
      <c r="M1629" s="187">
        <v>0</v>
      </c>
      <c r="N1629" s="187">
        <v>0</v>
      </c>
      <c r="O1629" s="187">
        <f>'[2]Прод. прилож (2)'!$D$1756</f>
        <v>29926442.560000002</v>
      </c>
      <c r="P1629" s="187">
        <f t="shared" si="425"/>
        <v>9314.7542828685255</v>
      </c>
      <c r="Q1629" s="41">
        <v>9673</v>
      </c>
      <c r="R1629" s="57" t="s">
        <v>35</v>
      </c>
    </row>
    <row r="1630" spans="1:21" ht="30" customHeight="1" x14ac:dyDescent="0.25">
      <c r="A1630" s="228">
        <v>1294</v>
      </c>
      <c r="B1630" s="80" t="s">
        <v>1248</v>
      </c>
      <c r="C1630" s="229">
        <v>1967</v>
      </c>
      <c r="D1630" s="184" t="s">
        <v>141</v>
      </c>
      <c r="E1630" s="184" t="s">
        <v>16</v>
      </c>
      <c r="F1630" s="230">
        <v>4</v>
      </c>
      <c r="G1630" s="230">
        <v>4</v>
      </c>
      <c r="H1630" s="187">
        <v>3312.5</v>
      </c>
      <c r="I1630" s="185">
        <v>0</v>
      </c>
      <c r="J1630" s="187">
        <v>3312.5</v>
      </c>
      <c r="K1630" s="231">
        <f>SUM(L1630:O1630)</f>
        <v>8556000</v>
      </c>
      <c r="L1630" s="187">
        <v>0</v>
      </c>
      <c r="M1630" s="187">
        <v>0</v>
      </c>
      <c r="N1630" s="187">
        <v>0</v>
      </c>
      <c r="O1630" s="187">
        <f>'[2]Прод. прилож (2)'!$D$1749</f>
        <v>8556000</v>
      </c>
      <c r="P1630" s="187">
        <f t="shared" si="425"/>
        <v>2582.9433962264152</v>
      </c>
      <c r="Q1630" s="41">
        <v>9673</v>
      </c>
      <c r="R1630" s="57" t="s">
        <v>35</v>
      </c>
    </row>
    <row r="1631" spans="1:21" s="113" customFormat="1" ht="30" customHeight="1" x14ac:dyDescent="0.25">
      <c r="A1631" s="228">
        <v>1295</v>
      </c>
      <c r="B1631" s="80" t="s">
        <v>837</v>
      </c>
      <c r="C1631" s="229">
        <v>1962</v>
      </c>
      <c r="D1631" s="184" t="s">
        <v>141</v>
      </c>
      <c r="E1631" s="184" t="s">
        <v>16</v>
      </c>
      <c r="F1631" s="230">
        <v>4</v>
      </c>
      <c r="G1631" s="230">
        <v>3</v>
      </c>
      <c r="H1631" s="187">
        <v>2970</v>
      </c>
      <c r="I1631" s="185">
        <v>871.7</v>
      </c>
      <c r="J1631" s="39">
        <v>1571.7</v>
      </c>
      <c r="K1631" s="231">
        <f t="shared" si="424"/>
        <v>6754216.5899999999</v>
      </c>
      <c r="L1631" s="187">
        <v>0</v>
      </c>
      <c r="M1631" s="187">
        <v>0</v>
      </c>
      <c r="N1631" s="187">
        <v>0</v>
      </c>
      <c r="O1631" s="187">
        <f>'[2]Прод. прилож (2)'!$D$1750</f>
        <v>6754216.5899999999</v>
      </c>
      <c r="P1631" s="187">
        <f t="shared" si="425"/>
        <v>2274.1469999999999</v>
      </c>
      <c r="Q1631" s="41">
        <v>9673</v>
      </c>
      <c r="R1631" s="57" t="s">
        <v>35</v>
      </c>
      <c r="S1631" s="46"/>
      <c r="T1631" s="15"/>
      <c r="U1631" s="15"/>
    </row>
    <row r="1632" spans="1:21" s="113" customFormat="1" ht="30" customHeight="1" x14ac:dyDescent="0.25">
      <c r="A1632" s="329">
        <v>1296</v>
      </c>
      <c r="B1632" s="327" t="s">
        <v>838</v>
      </c>
      <c r="C1632" s="313">
        <v>1962</v>
      </c>
      <c r="D1632" s="313" t="s">
        <v>141</v>
      </c>
      <c r="E1632" s="313" t="s">
        <v>16</v>
      </c>
      <c r="F1632" s="343">
        <v>3</v>
      </c>
      <c r="G1632" s="343">
        <v>3</v>
      </c>
      <c r="H1632" s="349">
        <v>1750</v>
      </c>
      <c r="I1632" s="351">
        <v>577.70000000000005</v>
      </c>
      <c r="J1632" s="319">
        <v>1063.7</v>
      </c>
      <c r="K1632" s="231">
        <f t="shared" si="424"/>
        <v>60062.51</v>
      </c>
      <c r="L1632" s="187">
        <v>0</v>
      </c>
      <c r="M1632" s="187">
        <v>0</v>
      </c>
      <c r="N1632" s="187">
        <v>0</v>
      </c>
      <c r="O1632" s="187">
        <f>'[1]Прод. прилож (2)'!$D$1063</f>
        <v>60062.51</v>
      </c>
      <c r="P1632" s="187">
        <f>K1632/H1632</f>
        <v>34.32143428571429</v>
      </c>
      <c r="Q1632" s="41">
        <v>9673</v>
      </c>
      <c r="R1632" s="57" t="s">
        <v>34</v>
      </c>
      <c r="S1632" s="46"/>
      <c r="T1632" s="15"/>
      <c r="U1632" s="15"/>
    </row>
    <row r="1633" spans="1:21" s="113" customFormat="1" ht="30" customHeight="1" x14ac:dyDescent="0.25">
      <c r="A1633" s="330"/>
      <c r="B1633" s="328"/>
      <c r="C1633" s="314"/>
      <c r="D1633" s="314"/>
      <c r="E1633" s="314"/>
      <c r="F1633" s="344"/>
      <c r="G1633" s="344"/>
      <c r="H1633" s="350"/>
      <c r="I1633" s="352"/>
      <c r="J1633" s="320"/>
      <c r="K1633" s="231">
        <f t="shared" si="424"/>
        <v>9334392.6400000006</v>
      </c>
      <c r="L1633" s="187">
        <v>0</v>
      </c>
      <c r="M1633" s="187">
        <v>0</v>
      </c>
      <c r="N1633" s="187">
        <v>0</v>
      </c>
      <c r="O1633" s="187">
        <f>'[2]Прод. прилож (2)'!$D$1751</f>
        <v>9334392.6400000006</v>
      </c>
      <c r="P1633" s="187">
        <f>K1633/H1632</f>
        <v>5333.9386514285716</v>
      </c>
      <c r="Q1633" s="41">
        <v>9673</v>
      </c>
      <c r="R1633" s="57" t="s">
        <v>35</v>
      </c>
      <c r="S1633" s="46"/>
      <c r="T1633" s="15"/>
      <c r="U1633" s="15"/>
    </row>
    <row r="1634" spans="1:21" s="113" customFormat="1" ht="30" customHeight="1" x14ac:dyDescent="0.25">
      <c r="A1634" s="228">
        <v>1297</v>
      </c>
      <c r="B1634" s="80" t="s">
        <v>839</v>
      </c>
      <c r="C1634" s="184">
        <v>1962</v>
      </c>
      <c r="D1634" s="184" t="s">
        <v>141</v>
      </c>
      <c r="E1634" s="184" t="s">
        <v>16</v>
      </c>
      <c r="F1634" s="230">
        <v>4</v>
      </c>
      <c r="G1634" s="230">
        <v>4</v>
      </c>
      <c r="H1634" s="231">
        <v>2557.6999999999998</v>
      </c>
      <c r="I1634" s="232">
        <v>0</v>
      </c>
      <c r="J1634" s="39">
        <v>2557.6999999999998</v>
      </c>
      <c r="K1634" s="231">
        <f t="shared" si="424"/>
        <v>20282106.770000003</v>
      </c>
      <c r="L1634" s="187">
        <v>0</v>
      </c>
      <c r="M1634" s="187">
        <v>0</v>
      </c>
      <c r="N1634" s="187">
        <v>0</v>
      </c>
      <c r="O1634" s="187">
        <f>'[1]Прод. прилож (2)'!$D$429</f>
        <v>20282106.770000003</v>
      </c>
      <c r="P1634" s="187">
        <f t="shared" si="425"/>
        <v>7929.8224068499057</v>
      </c>
      <c r="Q1634" s="41">
        <v>9673</v>
      </c>
      <c r="R1634" s="57" t="s">
        <v>33</v>
      </c>
      <c r="S1634" s="137"/>
      <c r="T1634" s="15"/>
      <c r="U1634" s="15"/>
    </row>
    <row r="1635" spans="1:21" s="190" customFormat="1" ht="30" customHeight="1" x14ac:dyDescent="0.25">
      <c r="A1635" s="228">
        <v>1298</v>
      </c>
      <c r="B1635" s="80" t="s">
        <v>820</v>
      </c>
      <c r="C1635" s="229">
        <v>1964</v>
      </c>
      <c r="D1635" s="184" t="s">
        <v>141</v>
      </c>
      <c r="E1635" s="184" t="s">
        <v>16</v>
      </c>
      <c r="F1635" s="230">
        <v>4</v>
      </c>
      <c r="G1635" s="230">
        <v>2</v>
      </c>
      <c r="H1635" s="187">
        <v>1058.5</v>
      </c>
      <c r="I1635" s="187">
        <v>0</v>
      </c>
      <c r="J1635" s="39">
        <v>997.7</v>
      </c>
      <c r="K1635" s="231">
        <f t="shared" si="424"/>
        <v>48893.33</v>
      </c>
      <c r="L1635" s="187">
        <v>0</v>
      </c>
      <c r="M1635" s="187">
        <v>0</v>
      </c>
      <c r="N1635" s="187">
        <v>0</v>
      </c>
      <c r="O1635" s="187">
        <f>'[2]Прод. прилож (2)'!$D$1752</f>
        <v>48893.33</v>
      </c>
      <c r="P1635" s="187">
        <f>K1635/H1635</f>
        <v>46.191147850732172</v>
      </c>
      <c r="Q1635" s="41">
        <v>9673</v>
      </c>
      <c r="R1635" s="57" t="s">
        <v>35</v>
      </c>
      <c r="S1635" s="189"/>
      <c r="T1635" s="189"/>
      <c r="U1635" s="189"/>
    </row>
    <row r="1636" spans="1:21" ht="30" customHeight="1" x14ac:dyDescent="0.25">
      <c r="A1636" s="199">
        <v>1299</v>
      </c>
      <c r="B1636" s="197" t="s">
        <v>840</v>
      </c>
      <c r="C1636" s="203">
        <v>1965</v>
      </c>
      <c r="D1636" s="203" t="s">
        <v>141</v>
      </c>
      <c r="E1636" s="203" t="s">
        <v>16</v>
      </c>
      <c r="F1636" s="206">
        <v>4</v>
      </c>
      <c r="G1636" s="206">
        <v>3</v>
      </c>
      <c r="H1636" s="225">
        <v>2834.6</v>
      </c>
      <c r="I1636" s="225">
        <v>511.8</v>
      </c>
      <c r="J1636" s="218">
        <v>1481.1</v>
      </c>
      <c r="K1636" s="225">
        <f t="shared" si="424"/>
        <v>75437.33</v>
      </c>
      <c r="L1636" s="236">
        <v>0</v>
      </c>
      <c r="M1636" s="236">
        <v>0</v>
      </c>
      <c r="N1636" s="236">
        <v>0</v>
      </c>
      <c r="O1636" s="236">
        <f>'[2]Прод. прилож (2)'!$D$1753</f>
        <v>75437.33</v>
      </c>
      <c r="P1636" s="236">
        <f>K1636/H1636</f>
        <v>26.613042404572074</v>
      </c>
      <c r="Q1636" s="238">
        <v>9673</v>
      </c>
      <c r="R1636" s="244" t="s">
        <v>35</v>
      </c>
      <c r="S1636" s="14"/>
    </row>
    <row r="1637" spans="1:21" ht="30" customHeight="1" x14ac:dyDescent="0.25">
      <c r="A1637" s="329">
        <v>1300</v>
      </c>
      <c r="B1637" s="327" t="s">
        <v>841</v>
      </c>
      <c r="C1637" s="315">
        <v>1961</v>
      </c>
      <c r="D1637" s="313" t="s">
        <v>141</v>
      </c>
      <c r="E1637" s="313" t="s">
        <v>16</v>
      </c>
      <c r="F1637" s="343">
        <v>3</v>
      </c>
      <c r="G1637" s="343">
        <v>2</v>
      </c>
      <c r="H1637" s="345">
        <v>2280</v>
      </c>
      <c r="I1637" s="347">
        <v>501.6</v>
      </c>
      <c r="J1637" s="319">
        <v>1543.2</v>
      </c>
      <c r="K1637" s="231">
        <f t="shared" si="424"/>
        <v>89493.23</v>
      </c>
      <c r="L1637" s="187">
        <v>0</v>
      </c>
      <c r="M1637" s="187">
        <v>0</v>
      </c>
      <c r="N1637" s="187">
        <v>0</v>
      </c>
      <c r="O1637" s="187">
        <f>'[1]Прод. прилож (2)'!$D$1064</f>
        <v>89493.23</v>
      </c>
      <c r="P1637" s="187">
        <f t="shared" si="425"/>
        <v>39.251416666666664</v>
      </c>
      <c r="Q1637" s="41">
        <v>9673</v>
      </c>
      <c r="R1637" s="57" t="s">
        <v>34</v>
      </c>
      <c r="S1637" s="14"/>
    </row>
    <row r="1638" spans="1:21" ht="30" customHeight="1" x14ac:dyDescent="0.25">
      <c r="A1638" s="330"/>
      <c r="B1638" s="328"/>
      <c r="C1638" s="316"/>
      <c r="D1638" s="314"/>
      <c r="E1638" s="314"/>
      <c r="F1638" s="344"/>
      <c r="G1638" s="344"/>
      <c r="H1638" s="346"/>
      <c r="I1638" s="348"/>
      <c r="J1638" s="320"/>
      <c r="K1638" s="231">
        <f t="shared" si="424"/>
        <v>11842670.080000002</v>
      </c>
      <c r="L1638" s="187">
        <v>0</v>
      </c>
      <c r="M1638" s="187">
        <v>0</v>
      </c>
      <c r="N1638" s="187">
        <v>0</v>
      </c>
      <c r="O1638" s="187">
        <f>'[2]Прод. прилож (2)'!$D$1754</f>
        <v>11842670.080000002</v>
      </c>
      <c r="P1638" s="187">
        <f>K1638/H1637</f>
        <v>5194.1535438596502</v>
      </c>
      <c r="Q1638" s="41">
        <v>9673</v>
      </c>
      <c r="R1638" s="57" t="s">
        <v>35</v>
      </c>
      <c r="S1638" s="14"/>
    </row>
    <row r="1639" spans="1:21" s="192" customFormat="1" ht="30" customHeight="1" x14ac:dyDescent="0.25">
      <c r="A1639" s="199">
        <v>1301</v>
      </c>
      <c r="B1639" s="222" t="s">
        <v>1486</v>
      </c>
      <c r="C1639" s="201">
        <v>1970</v>
      </c>
      <c r="D1639" s="203" t="s">
        <v>141</v>
      </c>
      <c r="E1639" s="203" t="s">
        <v>16</v>
      </c>
      <c r="F1639" s="206">
        <v>5</v>
      </c>
      <c r="G1639" s="206">
        <v>4</v>
      </c>
      <c r="H1639" s="236">
        <v>4287.5</v>
      </c>
      <c r="I1639" s="234">
        <v>0</v>
      </c>
      <c r="J1639" s="218">
        <v>3280.1</v>
      </c>
      <c r="K1639" s="231">
        <f t="shared" ref="K1639:K1641" si="434">SUBTOTAL(9,L1639:O1639)</f>
        <v>455186.55</v>
      </c>
      <c r="L1639" s="187">
        <v>0</v>
      </c>
      <c r="M1639" s="187">
        <v>0</v>
      </c>
      <c r="N1639" s="187">
        <v>0</v>
      </c>
      <c r="O1639" s="187">
        <f>'[2]Прод. прилож (2)'!$D$1755</f>
        <v>455186.55</v>
      </c>
      <c r="P1639" s="187">
        <f t="shared" ref="P1639:P1641" si="435">K1639/H1639</f>
        <v>106.16595918367346</v>
      </c>
      <c r="Q1639" s="41">
        <v>9673</v>
      </c>
      <c r="R1639" s="57" t="s">
        <v>35</v>
      </c>
      <c r="S1639" s="193"/>
      <c r="T1639" s="193"/>
      <c r="U1639" s="193"/>
    </row>
    <row r="1640" spans="1:21" s="190" customFormat="1" ht="30" customHeight="1" x14ac:dyDescent="0.25">
      <c r="A1640" s="228">
        <v>1302</v>
      </c>
      <c r="B1640" s="78" t="s">
        <v>1487</v>
      </c>
      <c r="C1640" s="229">
        <v>1990</v>
      </c>
      <c r="D1640" s="184" t="s">
        <v>141</v>
      </c>
      <c r="E1640" s="184" t="s">
        <v>157</v>
      </c>
      <c r="F1640" s="230">
        <v>9</v>
      </c>
      <c r="G1640" s="230">
        <v>3</v>
      </c>
      <c r="H1640" s="187">
        <v>5699.2</v>
      </c>
      <c r="I1640" s="185">
        <v>0</v>
      </c>
      <c r="J1640" s="187">
        <v>5699.2</v>
      </c>
      <c r="K1640" s="231">
        <f t="shared" si="434"/>
        <v>2131351.96</v>
      </c>
      <c r="L1640" s="187">
        <v>0</v>
      </c>
      <c r="M1640" s="187">
        <v>0</v>
      </c>
      <c r="N1640" s="187">
        <v>0</v>
      </c>
      <c r="O1640" s="187">
        <f>'[2]Прод. прилож (2)'!$D$1757</f>
        <v>2131351.96</v>
      </c>
      <c r="P1640" s="187">
        <f t="shared" si="435"/>
        <v>373.97388405390228</v>
      </c>
      <c r="Q1640" s="41">
        <v>9673</v>
      </c>
      <c r="R1640" s="57" t="s">
        <v>35</v>
      </c>
      <c r="S1640" s="189"/>
      <c r="T1640" s="189"/>
      <c r="U1640" s="189"/>
    </row>
    <row r="1641" spans="1:21" ht="30" customHeight="1" x14ac:dyDescent="0.25">
      <c r="A1641" s="281">
        <v>1303</v>
      </c>
      <c r="B1641" s="272" t="s">
        <v>1488</v>
      </c>
      <c r="C1641" s="245">
        <v>1984</v>
      </c>
      <c r="D1641" s="246" t="s">
        <v>141</v>
      </c>
      <c r="E1641" s="246" t="s">
        <v>16</v>
      </c>
      <c r="F1641" s="269">
        <v>9</v>
      </c>
      <c r="G1641" s="269">
        <v>1</v>
      </c>
      <c r="H1641" s="288">
        <v>4098.3999999999996</v>
      </c>
      <c r="I1641" s="304">
        <v>0</v>
      </c>
      <c r="J1641" s="260">
        <v>3253.9</v>
      </c>
      <c r="K1641" s="231">
        <f t="shared" si="434"/>
        <v>82146.75</v>
      </c>
      <c r="L1641" s="236">
        <v>0</v>
      </c>
      <c r="M1641" s="236">
        <v>0</v>
      </c>
      <c r="N1641" s="236">
        <v>0</v>
      </c>
      <c r="O1641" s="236">
        <f>'[2]Прод. прилож (2)'!$D$1758</f>
        <v>82146.75</v>
      </c>
      <c r="P1641" s="187">
        <f t="shared" si="435"/>
        <v>20.043614581300023</v>
      </c>
      <c r="Q1641" s="238">
        <v>9673</v>
      </c>
      <c r="R1641" s="244" t="s">
        <v>35</v>
      </c>
      <c r="S1641" s="14"/>
    </row>
    <row r="1642" spans="1:21" ht="30" customHeight="1" x14ac:dyDescent="0.25">
      <c r="A1642" s="329">
        <v>1304</v>
      </c>
      <c r="B1642" s="327" t="s">
        <v>842</v>
      </c>
      <c r="C1642" s="315">
        <v>1978</v>
      </c>
      <c r="D1642" s="313" t="s">
        <v>141</v>
      </c>
      <c r="E1642" s="313" t="s">
        <v>18</v>
      </c>
      <c r="F1642" s="343">
        <v>5</v>
      </c>
      <c r="G1642" s="343">
        <v>8</v>
      </c>
      <c r="H1642" s="345">
        <v>4252.5</v>
      </c>
      <c r="I1642" s="319">
        <v>0</v>
      </c>
      <c r="J1642" s="319">
        <v>3896.4</v>
      </c>
      <c r="K1642" s="231">
        <f t="shared" ref="K1642" si="436">SUM(L1642:O1642)</f>
        <v>335995.12</v>
      </c>
      <c r="L1642" s="187">
        <v>0</v>
      </c>
      <c r="M1642" s="187">
        <v>0</v>
      </c>
      <c r="N1642" s="187">
        <v>0</v>
      </c>
      <c r="O1642" s="187">
        <f>'[1]Прод. прилож (2)'!$D$430</f>
        <v>335995.12</v>
      </c>
      <c r="P1642" s="187">
        <f>K1642/H1642</f>
        <v>79.011198118753668</v>
      </c>
      <c r="Q1642" s="41">
        <v>9673</v>
      </c>
      <c r="R1642" s="57" t="s">
        <v>33</v>
      </c>
    </row>
    <row r="1643" spans="1:21" ht="30" customHeight="1" x14ac:dyDescent="0.25">
      <c r="A1643" s="330"/>
      <c r="B1643" s="328"/>
      <c r="C1643" s="316"/>
      <c r="D1643" s="314"/>
      <c r="E1643" s="314"/>
      <c r="F1643" s="344"/>
      <c r="G1643" s="344"/>
      <c r="H1643" s="346"/>
      <c r="I1643" s="320"/>
      <c r="J1643" s="320"/>
      <c r="K1643" s="231">
        <f t="shared" si="424"/>
        <v>10203944.619999999</v>
      </c>
      <c r="L1643" s="187">
        <v>0</v>
      </c>
      <c r="M1643" s="187">
        <v>0</v>
      </c>
      <c r="N1643" s="187">
        <v>0</v>
      </c>
      <c r="O1643" s="187">
        <f>'[1]Прод. прилож (2)'!$D$1065</f>
        <v>10203944.619999999</v>
      </c>
      <c r="P1643" s="187">
        <f>K1643/H1642</f>
        <v>2399.5166654908876</v>
      </c>
      <c r="Q1643" s="41">
        <v>9673</v>
      </c>
      <c r="R1643" s="57" t="s">
        <v>34</v>
      </c>
    </row>
    <row r="1644" spans="1:21" ht="30" customHeight="1" x14ac:dyDescent="0.25">
      <c r="A1644" s="228">
        <v>1305</v>
      </c>
      <c r="B1644" s="80" t="s">
        <v>843</v>
      </c>
      <c r="C1644" s="202">
        <v>2010</v>
      </c>
      <c r="D1644" s="184" t="s">
        <v>141</v>
      </c>
      <c r="E1644" s="202" t="s">
        <v>16</v>
      </c>
      <c r="F1644" s="205">
        <v>3</v>
      </c>
      <c r="G1644" s="205">
        <v>1</v>
      </c>
      <c r="H1644" s="224">
        <v>1444.1</v>
      </c>
      <c r="I1644" s="187">
        <f>M1644</f>
        <v>0</v>
      </c>
      <c r="J1644" s="39">
        <v>1264.8</v>
      </c>
      <c r="K1644" s="231">
        <f t="shared" si="424"/>
        <v>120281.5</v>
      </c>
      <c r="L1644" s="187">
        <v>0</v>
      </c>
      <c r="M1644" s="187">
        <v>0</v>
      </c>
      <c r="N1644" s="187">
        <v>0</v>
      </c>
      <c r="O1644" s="187">
        <f>'[2]Прод. прилож (2)'!$D$1759</f>
        <v>120281.5</v>
      </c>
      <c r="P1644" s="187">
        <f>K1644/H1644</f>
        <v>83.291669551970088</v>
      </c>
      <c r="Q1644" s="41">
        <v>9673</v>
      </c>
      <c r="R1644" s="57" t="s">
        <v>35</v>
      </c>
      <c r="S1644" s="14"/>
    </row>
    <row r="1645" spans="1:21" ht="30" customHeight="1" x14ac:dyDescent="0.25">
      <c r="A1645" s="198">
        <v>1306</v>
      </c>
      <c r="B1645" s="163" t="s">
        <v>1253</v>
      </c>
      <c r="C1645" s="202">
        <v>1971</v>
      </c>
      <c r="D1645" s="202" t="s">
        <v>141</v>
      </c>
      <c r="E1645" s="202" t="s">
        <v>16</v>
      </c>
      <c r="F1645" s="205">
        <v>2</v>
      </c>
      <c r="G1645" s="205">
        <v>2</v>
      </c>
      <c r="H1645" s="224">
        <v>713</v>
      </c>
      <c r="I1645" s="235">
        <f>M1645</f>
        <v>0</v>
      </c>
      <c r="J1645" s="217">
        <v>712.4</v>
      </c>
      <c r="K1645" s="224">
        <f t="shared" ref="K1645" si="437">SUM(L1645:O1645)</f>
        <v>9629.77</v>
      </c>
      <c r="L1645" s="235">
        <v>0</v>
      </c>
      <c r="M1645" s="235">
        <v>0</v>
      </c>
      <c r="N1645" s="235">
        <v>0</v>
      </c>
      <c r="O1645" s="235">
        <f>'[2]Прод. прилож (2)'!$D$1760</f>
        <v>9629.77</v>
      </c>
      <c r="P1645" s="235">
        <f t="shared" ref="P1645" si="438">K1645/H1645</f>
        <v>13.505988779803648</v>
      </c>
      <c r="Q1645" s="237">
        <v>9673</v>
      </c>
      <c r="R1645" s="259" t="s">
        <v>35</v>
      </c>
      <c r="S1645" s="14"/>
    </row>
    <row r="1646" spans="1:21" s="113" customFormat="1" ht="30" customHeight="1" x14ac:dyDescent="0.25">
      <c r="A1646" s="228">
        <v>1307</v>
      </c>
      <c r="B1646" s="78" t="s">
        <v>818</v>
      </c>
      <c r="C1646" s="229">
        <v>1963</v>
      </c>
      <c r="D1646" s="184" t="s">
        <v>141</v>
      </c>
      <c r="E1646" s="184" t="s">
        <v>16</v>
      </c>
      <c r="F1646" s="230">
        <v>4</v>
      </c>
      <c r="G1646" s="230">
        <v>3</v>
      </c>
      <c r="H1646" s="187">
        <v>1872</v>
      </c>
      <c r="I1646" s="187">
        <v>0</v>
      </c>
      <c r="J1646" s="39">
        <v>1868.2</v>
      </c>
      <c r="K1646" s="231">
        <f t="shared" si="424"/>
        <v>77219.86</v>
      </c>
      <c r="L1646" s="187">
        <v>0</v>
      </c>
      <c r="M1646" s="187">
        <v>0</v>
      </c>
      <c r="N1646" s="187">
        <v>0</v>
      </c>
      <c r="O1646" s="187">
        <f>'[2]Прод. прилож (2)'!$D$1761</f>
        <v>77219.86</v>
      </c>
      <c r="P1646" s="187">
        <f t="shared" si="425"/>
        <v>41.249925213675212</v>
      </c>
      <c r="Q1646" s="41">
        <v>9673</v>
      </c>
      <c r="R1646" s="57" t="s">
        <v>35</v>
      </c>
      <c r="S1646" s="15"/>
      <c r="T1646" s="15"/>
      <c r="U1646" s="15"/>
    </row>
    <row r="1647" spans="1:21" ht="30" customHeight="1" x14ac:dyDescent="0.25">
      <c r="A1647" s="329">
        <v>1308</v>
      </c>
      <c r="B1647" s="327" t="s">
        <v>819</v>
      </c>
      <c r="C1647" s="315">
        <v>1949</v>
      </c>
      <c r="D1647" s="313" t="s">
        <v>141</v>
      </c>
      <c r="E1647" s="313" t="s">
        <v>16</v>
      </c>
      <c r="F1647" s="343">
        <v>3</v>
      </c>
      <c r="G1647" s="343">
        <v>3</v>
      </c>
      <c r="H1647" s="345">
        <v>1281.0999999999999</v>
      </c>
      <c r="I1647" s="319">
        <v>0</v>
      </c>
      <c r="J1647" s="319">
        <v>1054.2</v>
      </c>
      <c r="K1647" s="225">
        <f t="shared" ref="K1647" si="439">SUM(L1647:O1647)</f>
        <v>376055.82</v>
      </c>
      <c r="L1647" s="236">
        <v>0</v>
      </c>
      <c r="M1647" s="236">
        <v>0</v>
      </c>
      <c r="N1647" s="236">
        <v>0</v>
      </c>
      <c r="O1647" s="236">
        <f>'[1]Прод. прилож (2)'!$D$431</f>
        <v>376055.82</v>
      </c>
      <c r="P1647" s="236">
        <f t="shared" ref="P1647" si="440">K1647/H1647</f>
        <v>293.54134727968153</v>
      </c>
      <c r="Q1647" s="238">
        <v>9673</v>
      </c>
      <c r="R1647" s="244" t="s">
        <v>33</v>
      </c>
    </row>
    <row r="1648" spans="1:21" ht="30" customHeight="1" x14ac:dyDescent="0.25">
      <c r="A1648" s="330"/>
      <c r="B1648" s="328"/>
      <c r="C1648" s="316"/>
      <c r="D1648" s="314"/>
      <c r="E1648" s="314"/>
      <c r="F1648" s="344"/>
      <c r="G1648" s="344"/>
      <c r="H1648" s="346"/>
      <c r="I1648" s="320"/>
      <c r="J1648" s="320"/>
      <c r="K1648" s="231">
        <f t="shared" si="424"/>
        <v>63272.1</v>
      </c>
      <c r="L1648" s="187">
        <v>0</v>
      </c>
      <c r="M1648" s="187">
        <v>0</v>
      </c>
      <c r="N1648" s="187">
        <v>0</v>
      </c>
      <c r="O1648" s="187">
        <f>'[1]Прод. прилож (2)'!$D$1066</f>
        <v>63272.1</v>
      </c>
      <c r="P1648" s="187">
        <f>K1648/H1647</f>
        <v>49.388884552337835</v>
      </c>
      <c r="Q1648" s="41">
        <v>9673</v>
      </c>
      <c r="R1648" s="57" t="s">
        <v>34</v>
      </c>
    </row>
    <row r="1649" spans="1:21" ht="30" customHeight="1" x14ac:dyDescent="0.25">
      <c r="A1649" s="329">
        <v>1309</v>
      </c>
      <c r="B1649" s="327" t="s">
        <v>844</v>
      </c>
      <c r="C1649" s="313">
        <v>1962</v>
      </c>
      <c r="D1649" s="313" t="s">
        <v>141</v>
      </c>
      <c r="E1649" s="313" t="s">
        <v>16</v>
      </c>
      <c r="F1649" s="343">
        <v>3</v>
      </c>
      <c r="G1649" s="343">
        <v>3</v>
      </c>
      <c r="H1649" s="349">
        <v>2228</v>
      </c>
      <c r="I1649" s="351">
        <v>13.5</v>
      </c>
      <c r="J1649" s="319">
        <v>1488.4</v>
      </c>
      <c r="K1649" s="231">
        <f t="shared" si="424"/>
        <v>76579.789999999994</v>
      </c>
      <c r="L1649" s="187">
        <v>0</v>
      </c>
      <c r="M1649" s="187">
        <v>0</v>
      </c>
      <c r="N1649" s="187">
        <v>0</v>
      </c>
      <c r="O1649" s="187">
        <f>'[1]Прод. прилож (2)'!$D$1067</f>
        <v>76579.789999999994</v>
      </c>
      <c r="P1649" s="187">
        <f t="shared" si="425"/>
        <v>34.371539497306998</v>
      </c>
      <c r="Q1649" s="41">
        <v>9673</v>
      </c>
      <c r="R1649" s="57" t="s">
        <v>34</v>
      </c>
      <c r="S1649" s="14"/>
      <c r="U1649" s="17"/>
    </row>
    <row r="1650" spans="1:21" ht="30" customHeight="1" x14ac:dyDescent="0.25">
      <c r="A1650" s="330"/>
      <c r="B1650" s="328"/>
      <c r="C1650" s="314"/>
      <c r="D1650" s="314"/>
      <c r="E1650" s="314"/>
      <c r="F1650" s="344"/>
      <c r="G1650" s="344"/>
      <c r="H1650" s="350"/>
      <c r="I1650" s="352"/>
      <c r="J1650" s="320"/>
      <c r="K1650" s="231">
        <f t="shared" si="424"/>
        <v>11955367</v>
      </c>
      <c r="L1650" s="187">
        <v>0</v>
      </c>
      <c r="M1650" s="187">
        <v>0</v>
      </c>
      <c r="N1650" s="187">
        <v>0</v>
      </c>
      <c r="O1650" s="187">
        <f>'[2]Прод. прилож (2)'!$D$1762</f>
        <v>11955367</v>
      </c>
      <c r="P1650" s="187">
        <f>K1650/H1649</f>
        <v>5365.9636445242368</v>
      </c>
      <c r="Q1650" s="41">
        <v>9673</v>
      </c>
      <c r="R1650" s="57" t="s">
        <v>35</v>
      </c>
      <c r="S1650" s="14"/>
      <c r="U1650" s="17"/>
    </row>
    <row r="1651" spans="1:21" s="82" customFormat="1" ht="30" customHeight="1" x14ac:dyDescent="0.25">
      <c r="A1651" s="313">
        <v>1310</v>
      </c>
      <c r="B1651" s="451" t="s">
        <v>1104</v>
      </c>
      <c r="C1651" s="449">
        <v>1974</v>
      </c>
      <c r="D1651" s="449">
        <v>2019</v>
      </c>
      <c r="E1651" s="453" t="s">
        <v>18</v>
      </c>
      <c r="F1651" s="455">
        <v>9</v>
      </c>
      <c r="G1651" s="455">
        <v>4</v>
      </c>
      <c r="H1651" s="457">
        <v>7898.7</v>
      </c>
      <c r="I1651" s="459">
        <v>0</v>
      </c>
      <c r="J1651" s="457">
        <v>7051.8</v>
      </c>
      <c r="K1651" s="187">
        <f t="shared" si="424"/>
        <v>11123840.129999999</v>
      </c>
      <c r="L1651" s="187">
        <v>0</v>
      </c>
      <c r="M1651" s="187">
        <v>0</v>
      </c>
      <c r="N1651" s="187">
        <v>0</v>
      </c>
      <c r="O1651" s="280">
        <f>'[1]Прод. прилож (2)'!$D$432</f>
        <v>11123840.129999999</v>
      </c>
      <c r="P1651" s="41">
        <f t="shared" ref="P1651" si="441">K1651/H1651</f>
        <v>1408.3127767860533</v>
      </c>
      <c r="Q1651" s="231">
        <v>9673</v>
      </c>
      <c r="R1651" s="57" t="s">
        <v>33</v>
      </c>
      <c r="S1651" s="133"/>
      <c r="T1651" s="81"/>
      <c r="U1651" s="81"/>
    </row>
    <row r="1652" spans="1:21" s="82" customFormat="1" ht="30" customHeight="1" x14ac:dyDescent="0.25">
      <c r="A1652" s="356"/>
      <c r="B1652" s="452"/>
      <c r="C1652" s="450"/>
      <c r="D1652" s="450"/>
      <c r="E1652" s="454"/>
      <c r="F1652" s="456"/>
      <c r="G1652" s="456"/>
      <c r="H1652" s="458"/>
      <c r="I1652" s="460"/>
      <c r="J1652" s="458"/>
      <c r="K1652" s="187">
        <f t="shared" ref="K1652" si="442">SUM(L1652:O1652)</f>
        <v>4306024.66</v>
      </c>
      <c r="L1652" s="187">
        <v>0</v>
      </c>
      <c r="M1652" s="187">
        <v>0</v>
      </c>
      <c r="N1652" s="187">
        <v>0</v>
      </c>
      <c r="O1652" s="280">
        <f>'[1]Прод. прилож (2)'!$D$1068</f>
        <v>4306024.66</v>
      </c>
      <c r="P1652" s="41">
        <f>K1652/H1651</f>
        <v>545.15612189347621</v>
      </c>
      <c r="Q1652" s="231">
        <v>9673</v>
      </c>
      <c r="R1652" s="57" t="s">
        <v>34</v>
      </c>
      <c r="S1652" s="81"/>
      <c r="T1652" s="81"/>
      <c r="U1652" s="81"/>
    </row>
    <row r="1653" spans="1:21" ht="30" customHeight="1" x14ac:dyDescent="0.25">
      <c r="A1653" s="228">
        <v>1311</v>
      </c>
      <c r="B1653" s="80" t="s">
        <v>821</v>
      </c>
      <c r="C1653" s="229">
        <v>1974</v>
      </c>
      <c r="D1653" s="184" t="s">
        <v>141</v>
      </c>
      <c r="E1653" s="184" t="s">
        <v>16</v>
      </c>
      <c r="F1653" s="230">
        <v>5</v>
      </c>
      <c r="G1653" s="230">
        <v>6</v>
      </c>
      <c r="H1653" s="41">
        <v>6159.2</v>
      </c>
      <c r="I1653" s="187">
        <v>397</v>
      </c>
      <c r="J1653" s="187">
        <v>4528.2</v>
      </c>
      <c r="K1653" s="231">
        <f t="shared" si="424"/>
        <v>31158.53</v>
      </c>
      <c r="L1653" s="187">
        <v>0</v>
      </c>
      <c r="M1653" s="187">
        <v>0</v>
      </c>
      <c r="N1653" s="187">
        <v>0</v>
      </c>
      <c r="O1653" s="187">
        <f>'[2]Прод. прилож (2)'!$D$1763</f>
        <v>31158.53</v>
      </c>
      <c r="P1653" s="187">
        <f t="shared" si="425"/>
        <v>5.0588599168723212</v>
      </c>
      <c r="Q1653" s="41">
        <v>9673</v>
      </c>
      <c r="R1653" s="57" t="s">
        <v>35</v>
      </c>
      <c r="S1653" s="14"/>
    </row>
    <row r="1654" spans="1:21" ht="30" customHeight="1" x14ac:dyDescent="0.25">
      <c r="A1654" s="228">
        <v>1312</v>
      </c>
      <c r="B1654" s="80" t="s">
        <v>1278</v>
      </c>
      <c r="C1654" s="229">
        <v>1975</v>
      </c>
      <c r="D1654" s="184" t="s">
        <v>141</v>
      </c>
      <c r="E1654" s="184" t="s">
        <v>18</v>
      </c>
      <c r="F1654" s="230">
        <v>9</v>
      </c>
      <c r="G1654" s="230">
        <v>4</v>
      </c>
      <c r="H1654" s="41">
        <v>7093.44</v>
      </c>
      <c r="I1654" s="187">
        <v>154</v>
      </c>
      <c r="J1654" s="187">
        <v>4528.2</v>
      </c>
      <c r="K1654" s="231">
        <f>SUM(L1654:O1654)</f>
        <v>14101450.529999999</v>
      </c>
      <c r="L1654" s="187">
        <v>0</v>
      </c>
      <c r="M1654" s="187">
        <v>0</v>
      </c>
      <c r="N1654" s="187">
        <v>0</v>
      </c>
      <c r="O1654" s="187">
        <f>'[2]Прод. прилож (2)'!$D$1764</f>
        <v>14101450.529999999</v>
      </c>
      <c r="P1654" s="187">
        <f>K1654/H1654</f>
        <v>1987.9565528149953</v>
      </c>
      <c r="Q1654" s="41">
        <v>9673</v>
      </c>
      <c r="R1654" s="57" t="s">
        <v>35</v>
      </c>
      <c r="S1654" s="14"/>
    </row>
    <row r="1655" spans="1:21" ht="30" customHeight="1" x14ac:dyDescent="0.25">
      <c r="A1655" s="228">
        <v>1313</v>
      </c>
      <c r="B1655" s="80" t="s">
        <v>845</v>
      </c>
      <c r="C1655" s="184">
        <v>1966</v>
      </c>
      <c r="D1655" s="184" t="s">
        <v>141</v>
      </c>
      <c r="E1655" s="184" t="s">
        <v>16</v>
      </c>
      <c r="F1655" s="230">
        <v>2</v>
      </c>
      <c r="G1655" s="230">
        <v>2</v>
      </c>
      <c r="H1655" s="231">
        <v>522.79999999999995</v>
      </c>
      <c r="I1655" s="187">
        <f>M1655</f>
        <v>0</v>
      </c>
      <c r="J1655" s="231">
        <v>522.79999999999995</v>
      </c>
      <c r="K1655" s="231">
        <f t="shared" si="424"/>
        <v>34003.129999999997</v>
      </c>
      <c r="L1655" s="187">
        <v>0</v>
      </c>
      <c r="M1655" s="187">
        <v>0</v>
      </c>
      <c r="N1655" s="187">
        <v>0</v>
      </c>
      <c r="O1655" s="187">
        <f>'[2]Прод. прилож (2)'!$D$1765</f>
        <v>34003.129999999997</v>
      </c>
      <c r="P1655" s="187">
        <f t="shared" si="425"/>
        <v>65.040416985462898</v>
      </c>
      <c r="Q1655" s="41">
        <v>9673</v>
      </c>
      <c r="R1655" s="57" t="s">
        <v>35</v>
      </c>
      <c r="S1655" s="17"/>
    </row>
    <row r="1656" spans="1:21" s="84" customFormat="1" ht="30" customHeight="1" x14ac:dyDescent="0.25">
      <c r="A1656" s="228">
        <v>1314</v>
      </c>
      <c r="B1656" s="78" t="s">
        <v>930</v>
      </c>
      <c r="C1656" s="229">
        <v>1959</v>
      </c>
      <c r="D1656" s="184" t="s">
        <v>141</v>
      </c>
      <c r="E1656" s="184" t="s">
        <v>16</v>
      </c>
      <c r="F1656" s="52">
        <v>2</v>
      </c>
      <c r="G1656" s="52">
        <v>2</v>
      </c>
      <c r="H1656" s="279">
        <v>423.4</v>
      </c>
      <c r="I1656" s="284">
        <v>0</v>
      </c>
      <c r="J1656" s="284">
        <v>370.6</v>
      </c>
      <c r="K1656" s="231">
        <f>SUM(L1656:O1656)</f>
        <v>328906.2</v>
      </c>
      <c r="L1656" s="279">
        <v>0</v>
      </c>
      <c r="M1656" s="279">
        <v>0</v>
      </c>
      <c r="N1656" s="279">
        <v>0</v>
      </c>
      <c r="O1656" s="280">
        <f>'[1]Прод. прилож (2)'!$D$433</f>
        <v>328906.2</v>
      </c>
      <c r="P1656" s="41">
        <f t="shared" si="425"/>
        <v>776.82144544166283</v>
      </c>
      <c r="Q1656" s="231">
        <v>9673</v>
      </c>
      <c r="R1656" s="57" t="s">
        <v>33</v>
      </c>
      <c r="S1656" s="128"/>
      <c r="T1656" s="83"/>
      <c r="U1656" s="83"/>
    </row>
    <row r="1657" spans="1:21" s="190" customFormat="1" ht="30" customHeight="1" x14ac:dyDescent="0.25">
      <c r="A1657" s="228">
        <v>1315</v>
      </c>
      <c r="B1657" s="78" t="s">
        <v>846</v>
      </c>
      <c r="C1657" s="184">
        <v>1963</v>
      </c>
      <c r="D1657" s="184" t="s">
        <v>141</v>
      </c>
      <c r="E1657" s="184" t="s">
        <v>16</v>
      </c>
      <c r="F1657" s="230">
        <v>2</v>
      </c>
      <c r="G1657" s="230">
        <v>2</v>
      </c>
      <c r="H1657" s="231">
        <v>700.8</v>
      </c>
      <c r="I1657" s="185">
        <f>M1657</f>
        <v>0</v>
      </c>
      <c r="J1657" s="232">
        <v>383.7</v>
      </c>
      <c r="K1657" s="231">
        <f t="shared" si="424"/>
        <v>27447.439999999999</v>
      </c>
      <c r="L1657" s="187">
        <v>0</v>
      </c>
      <c r="M1657" s="187">
        <v>0</v>
      </c>
      <c r="N1657" s="187">
        <v>0</v>
      </c>
      <c r="O1657" s="187">
        <f>'[1]Прод. прилож (2)'!$D$1069</f>
        <v>27447.439999999999</v>
      </c>
      <c r="P1657" s="187">
        <f t="shared" si="425"/>
        <v>39.165867579908678</v>
      </c>
      <c r="Q1657" s="41">
        <v>9673</v>
      </c>
      <c r="R1657" s="57" t="s">
        <v>34</v>
      </c>
      <c r="S1657" s="189"/>
      <c r="T1657" s="189"/>
      <c r="U1657" s="189"/>
    </row>
    <row r="1658" spans="1:21" s="190" customFormat="1" ht="30" customHeight="1" x14ac:dyDescent="0.25">
      <c r="A1658" s="228">
        <v>1316</v>
      </c>
      <c r="B1658" s="80" t="s">
        <v>1489</v>
      </c>
      <c r="C1658" s="184">
        <v>1991</v>
      </c>
      <c r="D1658" s="184" t="s">
        <v>141</v>
      </c>
      <c r="E1658" s="184" t="s">
        <v>18</v>
      </c>
      <c r="F1658" s="230">
        <v>16</v>
      </c>
      <c r="G1658" s="230">
        <v>1</v>
      </c>
      <c r="H1658" s="231">
        <v>6335</v>
      </c>
      <c r="I1658" s="185">
        <v>0</v>
      </c>
      <c r="J1658" s="231">
        <v>5126.5</v>
      </c>
      <c r="K1658" s="231">
        <f t="shared" ref="K1658:K1661" si="443">SUM(L1658:O1658)</f>
        <v>2927069.7199999997</v>
      </c>
      <c r="L1658" s="187">
        <v>0</v>
      </c>
      <c r="M1658" s="187">
        <v>0</v>
      </c>
      <c r="N1658" s="187">
        <v>0</v>
      </c>
      <c r="O1658" s="187">
        <f>'[2]Прод. прилож (2)'!$D$1766</f>
        <v>2927069.7199999997</v>
      </c>
      <c r="P1658" s="187">
        <f t="shared" si="425"/>
        <v>462.04731176006311</v>
      </c>
      <c r="Q1658" s="41">
        <v>9673</v>
      </c>
      <c r="R1658" s="57" t="s">
        <v>35</v>
      </c>
      <c r="S1658" s="189"/>
      <c r="T1658" s="189"/>
      <c r="U1658" s="189"/>
    </row>
    <row r="1659" spans="1:21" ht="30" customHeight="1" x14ac:dyDescent="0.25">
      <c r="A1659" s="199">
        <v>1317</v>
      </c>
      <c r="B1659" s="197" t="s">
        <v>1490</v>
      </c>
      <c r="C1659" s="203">
        <v>1993</v>
      </c>
      <c r="D1659" s="203" t="s">
        <v>141</v>
      </c>
      <c r="E1659" s="203" t="s">
        <v>18</v>
      </c>
      <c r="F1659" s="206">
        <v>16</v>
      </c>
      <c r="G1659" s="206">
        <v>1</v>
      </c>
      <c r="H1659" s="225">
        <v>6403.43</v>
      </c>
      <c r="I1659" s="234">
        <v>0</v>
      </c>
      <c r="J1659" s="225">
        <v>5179</v>
      </c>
      <c r="K1659" s="225">
        <f t="shared" si="443"/>
        <v>889480.28</v>
      </c>
      <c r="L1659" s="236">
        <v>0</v>
      </c>
      <c r="M1659" s="236">
        <v>0</v>
      </c>
      <c r="N1659" s="236">
        <v>0</v>
      </c>
      <c r="O1659" s="236">
        <f>'[2]Прод. прилож (2)'!$D$1767</f>
        <v>889480.28</v>
      </c>
      <c r="P1659" s="236">
        <f t="shared" ref="P1659:P1661" si="444">K1659/H1659</f>
        <v>138.90684836095656</v>
      </c>
      <c r="Q1659" s="238">
        <v>9673</v>
      </c>
      <c r="R1659" s="244" t="s">
        <v>35</v>
      </c>
      <c r="S1659" s="14"/>
    </row>
    <row r="1660" spans="1:21" ht="30" customHeight="1" x14ac:dyDescent="0.25">
      <c r="A1660" s="228">
        <v>1318</v>
      </c>
      <c r="B1660" s="197" t="s">
        <v>1491</v>
      </c>
      <c r="C1660" s="203">
        <v>1994</v>
      </c>
      <c r="D1660" s="203" t="s">
        <v>141</v>
      </c>
      <c r="E1660" s="203" t="s">
        <v>18</v>
      </c>
      <c r="F1660" s="206">
        <v>16</v>
      </c>
      <c r="G1660" s="206">
        <v>1</v>
      </c>
      <c r="H1660" s="225">
        <v>6477</v>
      </c>
      <c r="I1660" s="234">
        <v>0</v>
      </c>
      <c r="J1660" s="225">
        <v>3321.4</v>
      </c>
      <c r="K1660" s="231">
        <f t="shared" si="443"/>
        <v>1953337.68</v>
      </c>
      <c r="L1660" s="187">
        <v>0</v>
      </c>
      <c r="M1660" s="187">
        <v>0</v>
      </c>
      <c r="N1660" s="187">
        <v>0</v>
      </c>
      <c r="O1660" s="187">
        <f>'[2]Прод. прилож (2)'!$D$1768</f>
        <v>1953337.68</v>
      </c>
      <c r="P1660" s="187">
        <f t="shared" si="444"/>
        <v>301.5806206577119</v>
      </c>
      <c r="Q1660" s="41">
        <v>9673</v>
      </c>
      <c r="R1660" s="57" t="s">
        <v>35</v>
      </c>
      <c r="S1660" s="14"/>
    </row>
    <row r="1661" spans="1:21" ht="30" customHeight="1" x14ac:dyDescent="0.25">
      <c r="A1661" s="228">
        <v>1319</v>
      </c>
      <c r="B1661" s="197" t="s">
        <v>1492</v>
      </c>
      <c r="C1661" s="203">
        <v>1989</v>
      </c>
      <c r="D1661" s="203" t="s">
        <v>141</v>
      </c>
      <c r="E1661" s="203" t="s">
        <v>18</v>
      </c>
      <c r="F1661" s="206">
        <v>9</v>
      </c>
      <c r="G1661" s="206">
        <v>2</v>
      </c>
      <c r="H1661" s="225">
        <v>5050.8</v>
      </c>
      <c r="I1661" s="234">
        <v>0</v>
      </c>
      <c r="J1661" s="225">
        <v>3995.4</v>
      </c>
      <c r="K1661" s="231">
        <f t="shared" si="443"/>
        <v>524400</v>
      </c>
      <c r="L1661" s="187">
        <v>0</v>
      </c>
      <c r="M1661" s="187">
        <v>0</v>
      </c>
      <c r="N1661" s="187">
        <v>0</v>
      </c>
      <c r="O1661" s="187">
        <f>'[2]Прод. прилож (2)'!$D$1769</f>
        <v>524400</v>
      </c>
      <c r="P1661" s="187">
        <f t="shared" si="444"/>
        <v>103.82513661202185</v>
      </c>
      <c r="Q1661" s="41">
        <v>9673</v>
      </c>
      <c r="R1661" s="57" t="s">
        <v>35</v>
      </c>
      <c r="S1661" s="14"/>
    </row>
    <row r="1662" spans="1:21" ht="30" customHeight="1" x14ac:dyDescent="0.25">
      <c r="A1662" s="228">
        <v>1320</v>
      </c>
      <c r="B1662" s="80" t="s">
        <v>909</v>
      </c>
      <c r="C1662" s="184">
        <v>1990</v>
      </c>
      <c r="D1662" s="184" t="s">
        <v>141</v>
      </c>
      <c r="E1662" s="184" t="s">
        <v>16</v>
      </c>
      <c r="F1662" s="230">
        <v>2</v>
      </c>
      <c r="G1662" s="230">
        <v>2</v>
      </c>
      <c r="H1662" s="38">
        <v>1097</v>
      </c>
      <c r="I1662" s="38">
        <v>0</v>
      </c>
      <c r="J1662" s="38">
        <v>1031.4000000000001</v>
      </c>
      <c r="K1662" s="231">
        <f>SUM(L1662:O1662)</f>
        <v>16022.47</v>
      </c>
      <c r="L1662" s="187">
        <v>0</v>
      </c>
      <c r="M1662" s="187">
        <v>0</v>
      </c>
      <c r="N1662" s="187">
        <v>0</v>
      </c>
      <c r="O1662" s="187">
        <f>'[2]Прод. прилож (2)'!$D$1770</f>
        <v>16022.47</v>
      </c>
      <c r="P1662" s="187">
        <f>K1662/H1662</f>
        <v>14.605715587967183</v>
      </c>
      <c r="Q1662" s="41">
        <v>9673</v>
      </c>
      <c r="R1662" s="57" t="s">
        <v>35</v>
      </c>
      <c r="S1662" s="2"/>
      <c r="T1662" s="2"/>
      <c r="U1662" s="2"/>
    </row>
    <row r="1663" spans="1:21" ht="30" customHeight="1" x14ac:dyDescent="0.25">
      <c r="A1663" s="228">
        <v>1321</v>
      </c>
      <c r="B1663" s="80" t="s">
        <v>1118</v>
      </c>
      <c r="C1663" s="229">
        <v>1979</v>
      </c>
      <c r="D1663" s="229" t="s">
        <v>141</v>
      </c>
      <c r="E1663" s="184" t="s">
        <v>18</v>
      </c>
      <c r="F1663" s="230">
        <v>2</v>
      </c>
      <c r="G1663" s="230">
        <v>2</v>
      </c>
      <c r="H1663" s="187">
        <v>955.6</v>
      </c>
      <c r="I1663" s="187">
        <v>0</v>
      </c>
      <c r="J1663" s="187">
        <v>955.6</v>
      </c>
      <c r="K1663" s="231">
        <f t="shared" ref="K1663:K1666" si="445">SUM(L1663:O1663)</f>
        <v>5965141.8099999996</v>
      </c>
      <c r="L1663" s="187">
        <v>0</v>
      </c>
      <c r="M1663" s="187">
        <v>0</v>
      </c>
      <c r="N1663" s="187">
        <v>0</v>
      </c>
      <c r="O1663" s="187">
        <f>'[2]Прод. прилож (2)'!$D$1771</f>
        <v>5965141.8099999996</v>
      </c>
      <c r="P1663" s="187">
        <f>K1663/H1663</f>
        <v>6242.2999267475925</v>
      </c>
      <c r="Q1663" s="41">
        <v>9673</v>
      </c>
      <c r="R1663" s="57" t="s">
        <v>35</v>
      </c>
      <c r="S1663" s="14"/>
    </row>
    <row r="1664" spans="1:21" ht="30" customHeight="1" x14ac:dyDescent="0.25">
      <c r="A1664" s="228">
        <v>1322</v>
      </c>
      <c r="B1664" s="80" t="s">
        <v>847</v>
      </c>
      <c r="C1664" s="229">
        <v>1978</v>
      </c>
      <c r="D1664" s="229" t="s">
        <v>141</v>
      </c>
      <c r="E1664" s="184" t="s">
        <v>18</v>
      </c>
      <c r="F1664" s="230">
        <v>2</v>
      </c>
      <c r="G1664" s="230">
        <v>3</v>
      </c>
      <c r="H1664" s="187">
        <v>1206.2</v>
      </c>
      <c r="I1664" s="185">
        <v>103.2</v>
      </c>
      <c r="J1664" s="185">
        <v>740.8</v>
      </c>
      <c r="K1664" s="231">
        <f t="shared" si="445"/>
        <v>7778495.04</v>
      </c>
      <c r="L1664" s="187">
        <v>0</v>
      </c>
      <c r="M1664" s="187">
        <v>0</v>
      </c>
      <c r="N1664" s="187">
        <v>0</v>
      </c>
      <c r="O1664" s="187">
        <f>'[1]Прод. прилож (2)'!$D$435</f>
        <v>7778495.04</v>
      </c>
      <c r="P1664" s="187">
        <f>K1664/H1664</f>
        <v>6448.7606035483332</v>
      </c>
      <c r="Q1664" s="41">
        <v>9673</v>
      </c>
      <c r="R1664" s="57" t="s">
        <v>33</v>
      </c>
    </row>
    <row r="1665" spans="1:21" ht="30" customHeight="1" x14ac:dyDescent="0.25">
      <c r="A1665" s="329">
        <v>1323</v>
      </c>
      <c r="B1665" s="327" t="s">
        <v>908</v>
      </c>
      <c r="C1665" s="315">
        <v>1978</v>
      </c>
      <c r="D1665" s="315" t="s">
        <v>141</v>
      </c>
      <c r="E1665" s="313" t="s">
        <v>18</v>
      </c>
      <c r="F1665" s="343">
        <v>2</v>
      </c>
      <c r="G1665" s="343">
        <v>2</v>
      </c>
      <c r="H1665" s="345">
        <v>781.6</v>
      </c>
      <c r="I1665" s="347">
        <v>0</v>
      </c>
      <c r="J1665" s="347">
        <v>531</v>
      </c>
      <c r="K1665" s="231">
        <f t="shared" si="445"/>
        <v>16435.88</v>
      </c>
      <c r="L1665" s="187">
        <v>0</v>
      </c>
      <c r="M1665" s="187">
        <v>0</v>
      </c>
      <c r="N1665" s="187">
        <v>0</v>
      </c>
      <c r="O1665" s="187">
        <f>'[1]Прод. прилож (2)'!$D$1071</f>
        <v>16435.88</v>
      </c>
      <c r="P1665" s="187">
        <f>K1665/H1665</f>
        <v>21.028505629477994</v>
      </c>
      <c r="Q1665" s="41">
        <v>9673</v>
      </c>
      <c r="R1665" s="57" t="s">
        <v>34</v>
      </c>
      <c r="S1665" s="14"/>
    </row>
    <row r="1666" spans="1:21" ht="30" customHeight="1" x14ac:dyDescent="0.25">
      <c r="A1666" s="330"/>
      <c r="B1666" s="328"/>
      <c r="C1666" s="316"/>
      <c r="D1666" s="316"/>
      <c r="E1666" s="314"/>
      <c r="F1666" s="344"/>
      <c r="G1666" s="344"/>
      <c r="H1666" s="346"/>
      <c r="I1666" s="348"/>
      <c r="J1666" s="348"/>
      <c r="K1666" s="231">
        <f t="shared" si="445"/>
        <v>4884825</v>
      </c>
      <c r="L1666" s="187">
        <v>0</v>
      </c>
      <c r="M1666" s="187">
        <v>0</v>
      </c>
      <c r="N1666" s="187">
        <v>0</v>
      </c>
      <c r="O1666" s="187">
        <f>'[2]Прод. прилож (2)'!$D$1772</f>
        <v>4884825</v>
      </c>
      <c r="P1666" s="187">
        <f>K1666/H1665</f>
        <v>6249.7761003070618</v>
      </c>
      <c r="Q1666" s="41">
        <v>9673</v>
      </c>
      <c r="R1666" s="57" t="s">
        <v>35</v>
      </c>
      <c r="S1666" s="14"/>
    </row>
    <row r="1667" spans="1:21" ht="30" customHeight="1" x14ac:dyDescent="0.25">
      <c r="A1667" s="329">
        <v>1324</v>
      </c>
      <c r="B1667" s="327" t="s">
        <v>619</v>
      </c>
      <c r="C1667" s="313">
        <v>1963</v>
      </c>
      <c r="D1667" s="315" t="s">
        <v>141</v>
      </c>
      <c r="E1667" s="313" t="s">
        <v>16</v>
      </c>
      <c r="F1667" s="343">
        <v>2</v>
      </c>
      <c r="G1667" s="343">
        <v>2</v>
      </c>
      <c r="H1667" s="349">
        <v>415.4</v>
      </c>
      <c r="I1667" s="351">
        <v>0</v>
      </c>
      <c r="J1667" s="351">
        <v>396.9</v>
      </c>
      <c r="K1667" s="224">
        <f>SUM(L1667:O1667)</f>
        <v>19820.810000000001</v>
      </c>
      <c r="L1667" s="235">
        <v>0</v>
      </c>
      <c r="M1667" s="235">
        <v>0</v>
      </c>
      <c r="N1667" s="235">
        <v>0</v>
      </c>
      <c r="O1667" s="235">
        <f>'[1]Прод. прилож (2)'!$D$1073</f>
        <v>19820.810000000001</v>
      </c>
      <c r="P1667" s="235">
        <f>K1667/H1667</f>
        <v>47.714997592681762</v>
      </c>
      <c r="Q1667" s="237">
        <v>9673</v>
      </c>
      <c r="R1667" s="259" t="s">
        <v>34</v>
      </c>
      <c r="S1667" s="14"/>
    </row>
    <row r="1668" spans="1:21" ht="30" customHeight="1" x14ac:dyDescent="0.25">
      <c r="A1668" s="330"/>
      <c r="B1668" s="328"/>
      <c r="C1668" s="314"/>
      <c r="D1668" s="316"/>
      <c r="E1668" s="314"/>
      <c r="F1668" s="344"/>
      <c r="G1668" s="344"/>
      <c r="H1668" s="350"/>
      <c r="I1668" s="352"/>
      <c r="J1668" s="352"/>
      <c r="K1668" s="224">
        <f>SUM(L1668:O1668)</f>
        <v>1675744.08</v>
      </c>
      <c r="L1668" s="235">
        <v>0</v>
      </c>
      <c r="M1668" s="235">
        <v>0</v>
      </c>
      <c r="N1668" s="235">
        <v>0</v>
      </c>
      <c r="O1668" s="235">
        <f>'[2]Прод. прилож (2)'!$D$1773</f>
        <v>1675744.08</v>
      </c>
      <c r="P1668" s="235">
        <f>K1668/H1667</f>
        <v>4034.0493018777088</v>
      </c>
      <c r="Q1668" s="41">
        <v>9673</v>
      </c>
      <c r="R1668" s="259" t="s">
        <v>35</v>
      </c>
      <c r="S1668" s="14"/>
    </row>
    <row r="1669" spans="1:21" s="113" customFormat="1" ht="30" customHeight="1" x14ac:dyDescent="0.25">
      <c r="A1669" s="336">
        <v>1325</v>
      </c>
      <c r="B1669" s="342" t="s">
        <v>620</v>
      </c>
      <c r="C1669" s="337">
        <v>1981</v>
      </c>
      <c r="D1669" s="338" t="s">
        <v>141</v>
      </c>
      <c r="E1669" s="337" t="s">
        <v>18</v>
      </c>
      <c r="F1669" s="339">
        <v>2</v>
      </c>
      <c r="G1669" s="339">
        <v>2</v>
      </c>
      <c r="H1669" s="340">
        <v>535.5</v>
      </c>
      <c r="I1669" s="341">
        <v>0</v>
      </c>
      <c r="J1669" s="341">
        <v>481.5</v>
      </c>
      <c r="K1669" s="231">
        <f>SUM(L1669:O1669)</f>
        <v>22275.86</v>
      </c>
      <c r="L1669" s="187">
        <v>0</v>
      </c>
      <c r="M1669" s="187">
        <v>0</v>
      </c>
      <c r="N1669" s="187">
        <v>0</v>
      </c>
      <c r="O1669" s="187">
        <f>'[1]Прод. прилож (2)'!$D$1074</f>
        <v>22275.86</v>
      </c>
      <c r="P1669" s="187">
        <f>K1669/H1669</f>
        <v>41.598244631185807</v>
      </c>
      <c r="Q1669" s="41">
        <v>9673</v>
      </c>
      <c r="R1669" s="57" t="s">
        <v>34</v>
      </c>
      <c r="S1669" s="15"/>
      <c r="T1669" s="15"/>
      <c r="U1669" s="15"/>
    </row>
    <row r="1670" spans="1:21" s="113" customFormat="1" ht="30" customHeight="1" x14ac:dyDescent="0.25">
      <c r="A1670" s="336"/>
      <c r="B1670" s="342"/>
      <c r="C1670" s="337"/>
      <c r="D1670" s="338"/>
      <c r="E1670" s="337"/>
      <c r="F1670" s="339"/>
      <c r="G1670" s="339"/>
      <c r="H1670" s="340"/>
      <c r="I1670" s="341"/>
      <c r="J1670" s="341"/>
      <c r="K1670" s="231">
        <f>SUM(L1670:O1670)</f>
        <v>4024007.6700000004</v>
      </c>
      <c r="L1670" s="187">
        <v>0</v>
      </c>
      <c r="M1670" s="187">
        <v>0</v>
      </c>
      <c r="N1670" s="187">
        <v>0</v>
      </c>
      <c r="O1670" s="187">
        <f>'[2]Прод. прилож (2)'!$D$1774</f>
        <v>4024007.6700000004</v>
      </c>
      <c r="P1670" s="187">
        <f>K1670/H1669</f>
        <v>7514.4867787114854</v>
      </c>
      <c r="Q1670" s="41">
        <v>9673</v>
      </c>
      <c r="R1670" s="57" t="s">
        <v>35</v>
      </c>
      <c r="S1670" s="15"/>
      <c r="T1670" s="15"/>
      <c r="U1670" s="15"/>
    </row>
    <row r="1671" spans="1:21" x14ac:dyDescent="0.25">
      <c r="A1671" s="446"/>
      <c r="B1671" s="447"/>
      <c r="C1671" s="447"/>
      <c r="D1671" s="447"/>
      <c r="E1671" s="447"/>
      <c r="F1671" s="447"/>
      <c r="G1671" s="447"/>
      <c r="H1671" s="447"/>
      <c r="I1671" s="447"/>
      <c r="J1671" s="447"/>
      <c r="K1671" s="447"/>
      <c r="L1671" s="447"/>
      <c r="M1671" s="447"/>
      <c r="N1671" s="447"/>
      <c r="O1671" s="447"/>
      <c r="P1671" s="447"/>
      <c r="Q1671" s="447"/>
      <c r="R1671" s="448"/>
      <c r="S1671" s="2"/>
      <c r="T1671" s="2"/>
      <c r="U1671" s="2"/>
    </row>
    <row r="1672" spans="1:21" x14ac:dyDescent="0.25">
      <c r="F1672" s="1"/>
      <c r="G1672" s="1"/>
      <c r="H1672" s="36"/>
      <c r="I1672" s="21"/>
      <c r="J1672" s="21"/>
      <c r="K1672" s="22"/>
      <c r="L1672" s="36"/>
      <c r="M1672" s="36"/>
      <c r="N1672" s="36"/>
      <c r="O1672" s="36"/>
      <c r="P1672" s="36"/>
      <c r="Q1672" s="22"/>
      <c r="S1672" s="2"/>
      <c r="T1672" s="2"/>
      <c r="U1672" s="2"/>
    </row>
    <row r="1673" spans="1:21" x14ac:dyDescent="0.25">
      <c r="B1673" s="160"/>
      <c r="C1673" s="19"/>
      <c r="F1673" s="157"/>
      <c r="G1673" s="157"/>
      <c r="H1673" s="20"/>
      <c r="I1673" s="21"/>
      <c r="J1673" s="20"/>
      <c r="K1673" s="22"/>
      <c r="L1673" s="21"/>
      <c r="M1673" s="21"/>
      <c r="N1673" s="21"/>
      <c r="O1673" s="294"/>
      <c r="P1673" s="6"/>
      <c r="Q1673" s="22"/>
      <c r="S1673" s="2"/>
      <c r="T1673" s="2"/>
      <c r="U1673" s="2"/>
    </row>
  </sheetData>
  <autoFilter ref="A13:GY13" xr:uid="{00000000-0009-0000-0000-000000000000}">
    <filterColumn colId="0" showButton="0"/>
  </autoFilter>
  <sortState xmlns:xlrd2="http://schemas.microsoft.com/office/spreadsheetml/2017/richdata2" ref="A1168:GY1171">
    <sortCondition ref="B1168:B1171"/>
  </sortState>
  <mergeCells count="2808">
    <mergeCell ref="G778:G779"/>
    <mergeCell ref="D720:D721"/>
    <mergeCell ref="A1451:A1452"/>
    <mergeCell ref="B1451:B1452"/>
    <mergeCell ref="C1451:C1452"/>
    <mergeCell ref="D1451:D1452"/>
    <mergeCell ref="E1451:E1452"/>
    <mergeCell ref="F1451:F1452"/>
    <mergeCell ref="G1451:G1452"/>
    <mergeCell ref="H1451:H1452"/>
    <mergeCell ref="I1451:I1452"/>
    <mergeCell ref="J1451:J1452"/>
    <mergeCell ref="B1443:B1444"/>
    <mergeCell ref="C1443:C1444"/>
    <mergeCell ref="D1443:D1444"/>
    <mergeCell ref="E1443:E1444"/>
    <mergeCell ref="F1443:F1444"/>
    <mergeCell ref="G1443:G1444"/>
    <mergeCell ref="H1443:H1444"/>
    <mergeCell ref="I1443:I1444"/>
    <mergeCell ref="J1443:J1444"/>
    <mergeCell ref="B1447:B1448"/>
    <mergeCell ref="C1447:C1448"/>
    <mergeCell ref="D1447:D1448"/>
    <mergeCell ref="J1447:J1448"/>
    <mergeCell ref="A795:A796"/>
    <mergeCell ref="B783:B784"/>
    <mergeCell ref="C1473:C1474"/>
    <mergeCell ref="D1473:D1474"/>
    <mergeCell ref="E1473:E1474"/>
    <mergeCell ref="F1473:F1474"/>
    <mergeCell ref="G1473:G1474"/>
    <mergeCell ref="H1473:H1474"/>
    <mergeCell ref="I1473:I1474"/>
    <mergeCell ref="J1473:J1474"/>
    <mergeCell ref="A1457:A1458"/>
    <mergeCell ref="B1457:B1458"/>
    <mergeCell ref="C1457:C1458"/>
    <mergeCell ref="D1457:D1458"/>
    <mergeCell ref="E1457:E1458"/>
    <mergeCell ref="F1457:F1458"/>
    <mergeCell ref="G1457:G1458"/>
    <mergeCell ref="H1457:H1458"/>
    <mergeCell ref="I1457:I1458"/>
    <mergeCell ref="J1457:J1458"/>
    <mergeCell ref="A1460:A1461"/>
    <mergeCell ref="B1460:B1461"/>
    <mergeCell ref="C1460:C1461"/>
    <mergeCell ref="D1460:D1461"/>
    <mergeCell ref="E1460:E1461"/>
    <mergeCell ref="F1460:F1461"/>
    <mergeCell ref="G1460:G1461"/>
    <mergeCell ref="H1460:H1461"/>
    <mergeCell ref="I1460:I1461"/>
    <mergeCell ref="J1460:J1461"/>
    <mergeCell ref="A1473:A1474"/>
    <mergeCell ref="B1473:B1474"/>
    <mergeCell ref="C783:C784"/>
    <mergeCell ref="H987:H988"/>
    <mergeCell ref="B83:B84"/>
    <mergeCell ref="C83:C84"/>
    <mergeCell ref="I133:I134"/>
    <mergeCell ref="J133:J134"/>
    <mergeCell ref="E430:E431"/>
    <mergeCell ref="A374:R374"/>
    <mergeCell ref="B294:B295"/>
    <mergeCell ref="B298:B299"/>
    <mergeCell ref="B319:B320"/>
    <mergeCell ref="B330:B331"/>
    <mergeCell ref="B333:B334"/>
    <mergeCell ref="B345:B347"/>
    <mergeCell ref="B349:B350"/>
    <mergeCell ref="B358:B359"/>
    <mergeCell ref="B360:B361"/>
    <mergeCell ref="C734:C735"/>
    <mergeCell ref="C677:C678"/>
    <mergeCell ref="D677:D678"/>
    <mergeCell ref="A768:A769"/>
    <mergeCell ref="I257:I258"/>
    <mergeCell ref="J257:J258"/>
    <mergeCell ref="D783:D784"/>
    <mergeCell ref="H783:H784"/>
    <mergeCell ref="A822:A823"/>
    <mergeCell ref="B822:B823"/>
    <mergeCell ref="C822:C823"/>
    <mergeCell ref="B839:B840"/>
    <mergeCell ref="A224:A225"/>
    <mergeCell ref="F83:F84"/>
    <mergeCell ref="J281:J282"/>
    <mergeCell ref="H43:H44"/>
    <mergeCell ref="A771:A772"/>
    <mergeCell ref="B771:B772"/>
    <mergeCell ref="E665:E666"/>
    <mergeCell ref="C669:C670"/>
    <mergeCell ref="D669:D670"/>
    <mergeCell ref="E669:E670"/>
    <mergeCell ref="F669:F670"/>
    <mergeCell ref="G669:G670"/>
    <mergeCell ref="H669:H670"/>
    <mergeCell ref="I88:I89"/>
    <mergeCell ref="A40:A41"/>
    <mergeCell ref="B40:B41"/>
    <mergeCell ref="C40:C41"/>
    <mergeCell ref="D40:D41"/>
    <mergeCell ref="D43:D44"/>
    <mergeCell ref="F720:F721"/>
    <mergeCell ref="G720:G721"/>
    <mergeCell ref="I768:I769"/>
    <mergeCell ref="B692:B693"/>
    <mergeCell ref="B417:B418"/>
    <mergeCell ref="B224:B225"/>
    <mergeCell ref="C224:C225"/>
    <mergeCell ref="D224:D225"/>
    <mergeCell ref="E224:E225"/>
    <mergeCell ref="F224:F225"/>
    <mergeCell ref="I771:I772"/>
    <mergeCell ref="G667:G668"/>
    <mergeCell ref="C665:C666"/>
    <mergeCell ref="D665:D666"/>
    <mergeCell ref="B665:B666"/>
    <mergeCell ref="A13:B13"/>
    <mergeCell ref="J43:J44"/>
    <mergeCell ref="G43:G44"/>
    <mergeCell ref="G145:G146"/>
    <mergeCell ref="H145:H146"/>
    <mergeCell ref="I145:I146"/>
    <mergeCell ref="J145:J146"/>
    <mergeCell ref="F141:F142"/>
    <mergeCell ref="G141:G142"/>
    <mergeCell ref="I65:I66"/>
    <mergeCell ref="J65:J66"/>
    <mergeCell ref="D109:D110"/>
    <mergeCell ref="A141:A142"/>
    <mergeCell ref="B141:B142"/>
    <mergeCell ref="I396:I397"/>
    <mergeCell ref="I386:I387"/>
    <mergeCell ref="A190:A191"/>
    <mergeCell ref="A88:A89"/>
    <mergeCell ref="B88:B89"/>
    <mergeCell ref="A277:A278"/>
    <mergeCell ref="A352:B352"/>
    <mergeCell ref="B98:B99"/>
    <mergeCell ref="C98:C99"/>
    <mergeCell ref="G83:G84"/>
    <mergeCell ref="G224:G225"/>
    <mergeCell ref="H224:H225"/>
    <mergeCell ref="I224:I225"/>
    <mergeCell ref="J224:J225"/>
    <mergeCell ref="B48:B49"/>
    <mergeCell ref="E43:E44"/>
    <mergeCell ref="G40:G41"/>
    <mergeCell ref="H40:H41"/>
    <mergeCell ref="N1:R3"/>
    <mergeCell ref="E22:E23"/>
    <mergeCell ref="B51:B52"/>
    <mergeCell ref="B92:B93"/>
    <mergeCell ref="F22:F23"/>
    <mergeCell ref="G22:G23"/>
    <mergeCell ref="H22:H23"/>
    <mergeCell ref="I22:I23"/>
    <mergeCell ref="J22:J23"/>
    <mergeCell ref="B22:B23"/>
    <mergeCell ref="K9:K10"/>
    <mergeCell ref="P8:P10"/>
    <mergeCell ref="A14:R14"/>
    <mergeCell ref="C9:C11"/>
    <mergeCell ref="R8:R11"/>
    <mergeCell ref="F8:F11"/>
    <mergeCell ref="I40:I41"/>
    <mergeCell ref="F40:F41"/>
    <mergeCell ref="K8:O8"/>
    <mergeCell ref="J9:J10"/>
    <mergeCell ref="G8:G11"/>
    <mergeCell ref="A4:R4"/>
    <mergeCell ref="E88:E89"/>
    <mergeCell ref="F88:F89"/>
    <mergeCell ref="G88:G89"/>
    <mergeCell ref="H88:H89"/>
    <mergeCell ref="E40:E41"/>
    <mergeCell ref="I9:I10"/>
    <mergeCell ref="E8:E11"/>
    <mergeCell ref="D9:D11"/>
    <mergeCell ref="A6:R6"/>
    <mergeCell ref="I43:I44"/>
    <mergeCell ref="D92:D93"/>
    <mergeCell ref="E92:E93"/>
    <mergeCell ref="C148:C149"/>
    <mergeCell ref="A109:A110"/>
    <mergeCell ref="C109:C110"/>
    <mergeCell ref="I92:I93"/>
    <mergeCell ref="A275:A276"/>
    <mergeCell ref="C141:C142"/>
    <mergeCell ref="B290:B291"/>
    <mergeCell ref="I98:I99"/>
    <mergeCell ref="A216:R216"/>
    <mergeCell ref="G281:G282"/>
    <mergeCell ref="D285:D286"/>
    <mergeCell ref="E285:E286"/>
    <mergeCell ref="F285:F286"/>
    <mergeCell ref="G285:G286"/>
    <mergeCell ref="D281:D282"/>
    <mergeCell ref="H281:H282"/>
    <mergeCell ref="H92:H93"/>
    <mergeCell ref="J193:J194"/>
    <mergeCell ref="E281:E282"/>
    <mergeCell ref="F281:F282"/>
    <mergeCell ref="I141:I142"/>
    <mergeCell ref="J141:J142"/>
    <mergeCell ref="A241:R241"/>
    <mergeCell ref="A242:B242"/>
    <mergeCell ref="E1061:E1062"/>
    <mergeCell ref="B145:B146"/>
    <mergeCell ref="A150:R150"/>
    <mergeCell ref="E98:E99"/>
    <mergeCell ref="F98:F99"/>
    <mergeCell ref="D734:D735"/>
    <mergeCell ref="E734:E735"/>
    <mergeCell ref="F734:F735"/>
    <mergeCell ref="I732:I733"/>
    <mergeCell ref="A720:A721"/>
    <mergeCell ref="C771:C772"/>
    <mergeCell ref="I783:I784"/>
    <mergeCell ref="E783:E784"/>
    <mergeCell ref="G783:G784"/>
    <mergeCell ref="B866:B867"/>
    <mergeCell ref="C866:C867"/>
    <mergeCell ref="D866:D867"/>
    <mergeCell ref="A1000:A1001"/>
    <mergeCell ref="B1000:B1001"/>
    <mergeCell ref="C1000:C1001"/>
    <mergeCell ref="H290:H291"/>
    <mergeCell ref="I290:I291"/>
    <mergeCell ref="F290:F291"/>
    <mergeCell ref="E275:E276"/>
    <mergeCell ref="A193:A194"/>
    <mergeCell ref="A214:A215"/>
    <mergeCell ref="D148:D149"/>
    <mergeCell ref="E148:E149"/>
    <mergeCell ref="J190:J191"/>
    <mergeCell ref="J98:J99"/>
    <mergeCell ref="A98:A99"/>
    <mergeCell ref="F190:F191"/>
    <mergeCell ref="F1445:F1446"/>
    <mergeCell ref="G1445:G1446"/>
    <mergeCell ref="H1445:H1446"/>
    <mergeCell ref="I1445:I1446"/>
    <mergeCell ref="D1037:D1038"/>
    <mergeCell ref="E1037:E1038"/>
    <mergeCell ref="F1037:F1038"/>
    <mergeCell ref="G1037:G1038"/>
    <mergeCell ref="H1037:H1038"/>
    <mergeCell ref="I1037:I1038"/>
    <mergeCell ref="A1076:A1077"/>
    <mergeCell ref="C1076:C1077"/>
    <mergeCell ref="D1076:D1077"/>
    <mergeCell ref="B292:B293"/>
    <mergeCell ref="J1183:J1184"/>
    <mergeCell ref="H1000:H1001"/>
    <mergeCell ref="I1000:I1001"/>
    <mergeCell ref="A1329:A1330"/>
    <mergeCell ref="B1329:B1330"/>
    <mergeCell ref="C1329:C1330"/>
    <mergeCell ref="D1329:D1330"/>
    <mergeCell ref="E1329:E1330"/>
    <mergeCell ref="F1329:F1330"/>
    <mergeCell ref="A994:A995"/>
    <mergeCell ref="B994:B995"/>
    <mergeCell ref="C994:C995"/>
    <mergeCell ref="D987:D988"/>
    <mergeCell ref="A987:A988"/>
    <mergeCell ref="B987:B988"/>
    <mergeCell ref="C987:C988"/>
    <mergeCell ref="E893:E894"/>
    <mergeCell ref="D994:D995"/>
    <mergeCell ref="C1335:C1336"/>
    <mergeCell ref="B1082:B1083"/>
    <mergeCell ref="A1084:A1085"/>
    <mergeCell ref="C1084:C1085"/>
    <mergeCell ref="D1084:D1085"/>
    <mergeCell ref="E1084:E1085"/>
    <mergeCell ref="F1084:F1085"/>
    <mergeCell ref="G1084:G1085"/>
    <mergeCell ref="H1084:H1085"/>
    <mergeCell ref="I1084:I1085"/>
    <mergeCell ref="A1090:A1091"/>
    <mergeCell ref="B1090:B1091"/>
    <mergeCell ref="C1090:C1091"/>
    <mergeCell ref="A1095:A1096"/>
    <mergeCell ref="C1095:C1096"/>
    <mergeCell ref="D1095:D1096"/>
    <mergeCell ref="A1551:A1552"/>
    <mergeCell ref="B1551:B1552"/>
    <mergeCell ref="C1551:C1552"/>
    <mergeCell ref="D1551:D1552"/>
    <mergeCell ref="E1551:E1552"/>
    <mergeCell ref="F1551:F1552"/>
    <mergeCell ref="G1551:G1552"/>
    <mergeCell ref="H1551:H1552"/>
    <mergeCell ref="I1551:I1552"/>
    <mergeCell ref="A1447:A1448"/>
    <mergeCell ref="E1447:E1448"/>
    <mergeCell ref="F1447:F1448"/>
    <mergeCell ref="G1447:G1448"/>
    <mergeCell ref="H1447:H1448"/>
    <mergeCell ref="I1447:I1448"/>
    <mergeCell ref="A1335:A1336"/>
    <mergeCell ref="D937:D938"/>
    <mergeCell ref="E937:E938"/>
    <mergeCell ref="F937:F938"/>
    <mergeCell ref="G937:G938"/>
    <mergeCell ref="E961:E962"/>
    <mergeCell ref="J1161:J1162"/>
    <mergeCell ref="I1183:I1184"/>
    <mergeCell ref="A1183:A1184"/>
    <mergeCell ref="B1183:B1184"/>
    <mergeCell ref="C1183:C1184"/>
    <mergeCell ref="J937:J938"/>
    <mergeCell ref="J939:J940"/>
    <mergeCell ref="D942:D943"/>
    <mergeCell ref="E942:E943"/>
    <mergeCell ref="F1061:F1062"/>
    <mergeCell ref="G1061:G1062"/>
    <mergeCell ref="H1061:H1062"/>
    <mergeCell ref="A1061:A1062"/>
    <mergeCell ref="B1061:B1062"/>
    <mergeCell ref="C1061:C1062"/>
    <mergeCell ref="D1061:D1062"/>
    <mergeCell ref="D1000:D1001"/>
    <mergeCell ref="D1011:D1012"/>
    <mergeCell ref="E994:E995"/>
    <mergeCell ref="F994:F995"/>
    <mergeCell ref="G994:G995"/>
    <mergeCell ref="J1000:J1001"/>
    <mergeCell ref="A1007:A1008"/>
    <mergeCell ref="F1000:F1001"/>
    <mergeCell ref="G1000:G1001"/>
    <mergeCell ref="G1043:G1044"/>
    <mergeCell ref="G1011:G1012"/>
    <mergeCell ref="F893:F894"/>
    <mergeCell ref="I961:I962"/>
    <mergeCell ref="A928:A929"/>
    <mergeCell ref="C928:C929"/>
    <mergeCell ref="A920:A921"/>
    <mergeCell ref="B920:B921"/>
    <mergeCell ref="C920:C921"/>
    <mergeCell ref="B915:B916"/>
    <mergeCell ref="B928:B929"/>
    <mergeCell ref="A944:A945"/>
    <mergeCell ref="C944:C945"/>
    <mergeCell ref="D944:D945"/>
    <mergeCell ref="E944:E945"/>
    <mergeCell ref="F944:F945"/>
    <mergeCell ref="G944:G945"/>
    <mergeCell ref="H944:H945"/>
    <mergeCell ref="A909:A910"/>
    <mergeCell ref="C893:C894"/>
    <mergeCell ref="G909:G910"/>
    <mergeCell ref="I937:I938"/>
    <mergeCell ref="A939:A940"/>
    <mergeCell ref="C939:C940"/>
    <mergeCell ref="D939:D940"/>
    <mergeCell ref="E939:E940"/>
    <mergeCell ref="F939:F940"/>
    <mergeCell ref="G939:G940"/>
    <mergeCell ref="H939:H940"/>
    <mergeCell ref="I939:I940"/>
    <mergeCell ref="B937:B938"/>
    <mergeCell ref="B939:B940"/>
    <mergeCell ref="A942:A943"/>
    <mergeCell ref="C942:C943"/>
    <mergeCell ref="H888:H889"/>
    <mergeCell ref="I888:I889"/>
    <mergeCell ref="D893:D894"/>
    <mergeCell ref="I969:I970"/>
    <mergeCell ref="J969:J970"/>
    <mergeCell ref="D920:D921"/>
    <mergeCell ref="D897:D898"/>
    <mergeCell ref="D915:D916"/>
    <mergeCell ref="E915:E916"/>
    <mergeCell ref="F915:F916"/>
    <mergeCell ref="G915:G916"/>
    <mergeCell ref="H915:H916"/>
    <mergeCell ref="I915:I916"/>
    <mergeCell ref="I987:I988"/>
    <mergeCell ref="F987:F988"/>
    <mergeCell ref="D978:D979"/>
    <mergeCell ref="E978:E979"/>
    <mergeCell ref="F978:F979"/>
    <mergeCell ref="G978:G979"/>
    <mergeCell ref="J915:J916"/>
    <mergeCell ref="D928:D929"/>
    <mergeCell ref="E928:E929"/>
    <mergeCell ref="F928:F929"/>
    <mergeCell ref="G928:G929"/>
    <mergeCell ref="H928:H929"/>
    <mergeCell ref="I928:I929"/>
    <mergeCell ref="J928:J929"/>
    <mergeCell ref="E920:E921"/>
    <mergeCell ref="I953:I954"/>
    <mergeCell ref="J953:J954"/>
    <mergeCell ref="J920:J921"/>
    <mergeCell ref="H937:H938"/>
    <mergeCell ref="A830:A831"/>
    <mergeCell ref="B802:B803"/>
    <mergeCell ref="B807:B808"/>
    <mergeCell ref="B820:B821"/>
    <mergeCell ref="J783:J784"/>
    <mergeCell ref="D822:D823"/>
    <mergeCell ref="F795:F796"/>
    <mergeCell ref="G795:G796"/>
    <mergeCell ref="H795:H796"/>
    <mergeCell ref="I795:I796"/>
    <mergeCell ref="J795:J796"/>
    <mergeCell ref="A802:A803"/>
    <mergeCell ref="D771:D772"/>
    <mergeCell ref="E795:E796"/>
    <mergeCell ref="I778:I779"/>
    <mergeCell ref="C778:C779"/>
    <mergeCell ref="C802:C803"/>
    <mergeCell ref="D802:D803"/>
    <mergeCell ref="E802:E803"/>
    <mergeCell ref="C830:C831"/>
    <mergeCell ref="B795:B796"/>
    <mergeCell ref="C795:C796"/>
    <mergeCell ref="D795:D796"/>
    <mergeCell ref="A820:A821"/>
    <mergeCell ref="C820:C821"/>
    <mergeCell ref="D820:D821"/>
    <mergeCell ref="E820:E821"/>
    <mergeCell ref="A778:A779"/>
    <mergeCell ref="B778:B779"/>
    <mergeCell ref="F778:F779"/>
    <mergeCell ref="F830:F831"/>
    <mergeCell ref="A783:A784"/>
    <mergeCell ref="A765:A766"/>
    <mergeCell ref="B687:B688"/>
    <mergeCell ref="J730:J731"/>
    <mergeCell ref="H722:H723"/>
    <mergeCell ref="E768:E769"/>
    <mergeCell ref="A665:A666"/>
    <mergeCell ref="F662:F663"/>
    <mergeCell ref="B734:B735"/>
    <mergeCell ref="A732:A733"/>
    <mergeCell ref="B732:B733"/>
    <mergeCell ref="C732:C733"/>
    <mergeCell ref="B720:B721"/>
    <mergeCell ref="A674:A675"/>
    <mergeCell ref="C674:C675"/>
    <mergeCell ref="J765:J766"/>
    <mergeCell ref="E730:E731"/>
    <mergeCell ref="F730:F731"/>
    <mergeCell ref="J732:J733"/>
    <mergeCell ref="D722:D723"/>
    <mergeCell ref="A685:A686"/>
    <mergeCell ref="C685:C686"/>
    <mergeCell ref="D685:D686"/>
    <mergeCell ref="A687:A688"/>
    <mergeCell ref="B677:B678"/>
    <mergeCell ref="C687:C688"/>
    <mergeCell ref="D768:D769"/>
    <mergeCell ref="A694:A695"/>
    <mergeCell ref="B694:B695"/>
    <mergeCell ref="C694:C695"/>
    <mergeCell ref="D694:D695"/>
    <mergeCell ref="E694:E695"/>
    <mergeCell ref="F694:F695"/>
    <mergeCell ref="J768:J769"/>
    <mergeCell ref="F802:F803"/>
    <mergeCell ref="G802:G803"/>
    <mergeCell ref="H802:H803"/>
    <mergeCell ref="D778:D779"/>
    <mergeCell ref="E778:E779"/>
    <mergeCell ref="G637:G638"/>
    <mergeCell ref="H637:H638"/>
    <mergeCell ref="B621:B622"/>
    <mergeCell ref="G662:G663"/>
    <mergeCell ref="D662:D663"/>
    <mergeCell ref="D650:D651"/>
    <mergeCell ref="E650:E651"/>
    <mergeCell ref="F650:F651"/>
    <mergeCell ref="G650:G651"/>
    <mergeCell ref="H650:H651"/>
    <mergeCell ref="A581:A582"/>
    <mergeCell ref="J771:J772"/>
    <mergeCell ref="F771:F772"/>
    <mergeCell ref="G771:G772"/>
    <mergeCell ref="H771:H772"/>
    <mergeCell ref="C768:C769"/>
    <mergeCell ref="I765:I766"/>
    <mergeCell ref="G692:G693"/>
    <mergeCell ref="A730:A731"/>
    <mergeCell ref="B730:B731"/>
    <mergeCell ref="C730:C731"/>
    <mergeCell ref="A734:A735"/>
    <mergeCell ref="F722:F723"/>
    <mergeCell ref="B765:B766"/>
    <mergeCell ref="E732:E733"/>
    <mergeCell ref="D730:D731"/>
    <mergeCell ref="H665:H666"/>
    <mergeCell ref="I665:I666"/>
    <mergeCell ref="F783:F784"/>
    <mergeCell ref="J665:J666"/>
    <mergeCell ref="J720:J721"/>
    <mergeCell ref="D765:D766"/>
    <mergeCell ref="H685:H686"/>
    <mergeCell ref="I685:I686"/>
    <mergeCell ref="F732:F733"/>
    <mergeCell ref="E677:E678"/>
    <mergeCell ref="H672:H673"/>
    <mergeCell ref="I672:I673"/>
    <mergeCell ref="J672:J673"/>
    <mergeCell ref="J778:J779"/>
    <mergeCell ref="E771:E772"/>
    <mergeCell ref="F1025:F1026"/>
    <mergeCell ref="G1025:G1026"/>
    <mergeCell ref="I1025:I1026"/>
    <mergeCell ref="J897:J898"/>
    <mergeCell ref="D963:D964"/>
    <mergeCell ref="E963:E964"/>
    <mergeCell ref="F963:F964"/>
    <mergeCell ref="G963:G964"/>
    <mergeCell ref="H963:H964"/>
    <mergeCell ref="I963:I964"/>
    <mergeCell ref="J963:J964"/>
    <mergeCell ref="D687:D688"/>
    <mergeCell ref="E687:E688"/>
    <mergeCell ref="D692:D693"/>
    <mergeCell ref="E692:E693"/>
    <mergeCell ref="J822:J823"/>
    <mergeCell ref="E765:E766"/>
    <mergeCell ref="C888:C889"/>
    <mergeCell ref="G846:G847"/>
    <mergeCell ref="H846:H847"/>
    <mergeCell ref="B969:B970"/>
    <mergeCell ref="J677:J678"/>
    <mergeCell ref="J1028:J1029"/>
    <mergeCell ref="D1025:D1026"/>
    <mergeCell ref="I1011:I1012"/>
    <mergeCell ref="F866:F867"/>
    <mergeCell ref="B1187:B1188"/>
    <mergeCell ref="E866:E867"/>
    <mergeCell ref="C1161:C1162"/>
    <mergeCell ref="D667:D668"/>
    <mergeCell ref="F667:F668"/>
    <mergeCell ref="J1033:J1034"/>
    <mergeCell ref="C963:C964"/>
    <mergeCell ref="C692:C693"/>
    <mergeCell ref="J994:J995"/>
    <mergeCell ref="I897:I898"/>
    <mergeCell ref="I920:I921"/>
    <mergeCell ref="D870:D871"/>
    <mergeCell ref="E870:E871"/>
    <mergeCell ref="F870:F871"/>
    <mergeCell ref="G870:G871"/>
    <mergeCell ref="H870:H871"/>
    <mergeCell ref="I870:I871"/>
    <mergeCell ref="J870:J871"/>
    <mergeCell ref="F961:F962"/>
    <mergeCell ref="G961:G962"/>
    <mergeCell ref="F1161:F1162"/>
    <mergeCell ref="G1161:G1162"/>
    <mergeCell ref="H1161:H1162"/>
    <mergeCell ref="D909:D910"/>
    <mergeCell ref="E909:E910"/>
    <mergeCell ref="E1057:E1058"/>
    <mergeCell ref="F1057:F1058"/>
    <mergeCell ref="G1057:G1058"/>
    <mergeCell ref="E969:E970"/>
    <mergeCell ref="I1043:I1044"/>
    <mergeCell ref="C1007:C1008"/>
    <mergeCell ref="D1007:D1008"/>
    <mergeCell ref="A1381:A1382"/>
    <mergeCell ref="B1381:B1382"/>
    <mergeCell ref="C1381:C1382"/>
    <mergeCell ref="D1381:D1382"/>
    <mergeCell ref="H1337:H1338"/>
    <mergeCell ref="I1337:I1338"/>
    <mergeCell ref="C1195:C1196"/>
    <mergeCell ref="J1090:J1091"/>
    <mergeCell ref="J1057:J1058"/>
    <mergeCell ref="B981:B982"/>
    <mergeCell ref="B1004:B1005"/>
    <mergeCell ref="B976:B977"/>
    <mergeCell ref="B978:B979"/>
    <mergeCell ref="I1381:I1382"/>
    <mergeCell ref="B909:B910"/>
    <mergeCell ref="C909:C910"/>
    <mergeCell ref="A963:A964"/>
    <mergeCell ref="B963:B964"/>
    <mergeCell ref="A969:A970"/>
    <mergeCell ref="A915:A916"/>
    <mergeCell ref="C915:C916"/>
    <mergeCell ref="A937:A938"/>
    <mergeCell ref="C937:C938"/>
    <mergeCell ref="H994:H995"/>
    <mergeCell ref="I994:I995"/>
    <mergeCell ref="H1329:H1330"/>
    <mergeCell ref="B1028:B1029"/>
    <mergeCell ref="C1028:C1029"/>
    <mergeCell ref="D1028:D1029"/>
    <mergeCell ref="E1028:E1029"/>
    <mergeCell ref="F1028:F1029"/>
    <mergeCell ref="G1028:G1029"/>
    <mergeCell ref="H1028:H1029"/>
    <mergeCell ref="H978:H979"/>
    <mergeCell ref="I976:I977"/>
    <mergeCell ref="E1076:E1077"/>
    <mergeCell ref="F1076:F1077"/>
    <mergeCell ref="G1076:G1077"/>
    <mergeCell ref="H1076:H1077"/>
    <mergeCell ref="I1076:I1077"/>
    <mergeCell ref="I1028:I1029"/>
    <mergeCell ref="I1161:I1162"/>
    <mergeCell ref="I1329:I1330"/>
    <mergeCell ref="E1222:E1223"/>
    <mergeCell ref="F1222:F1223"/>
    <mergeCell ref="G1222:G1223"/>
    <mergeCell ref="H1222:H1223"/>
    <mergeCell ref="I1195:I1196"/>
    <mergeCell ref="E1011:E1012"/>
    <mergeCell ref="F1011:F1012"/>
    <mergeCell ref="I1004:I1005"/>
    <mergeCell ref="I1033:I1034"/>
    <mergeCell ref="C1037:C1038"/>
    <mergeCell ref="E1000:E1001"/>
    <mergeCell ref="B1025:B1026"/>
    <mergeCell ref="I1228:I1229"/>
    <mergeCell ref="J1228:J1229"/>
    <mergeCell ref="J1222:J1223"/>
    <mergeCell ref="I1222:I1223"/>
    <mergeCell ref="B1222:B1223"/>
    <mergeCell ref="A1445:A1446"/>
    <mergeCell ref="B1445:B1446"/>
    <mergeCell ref="C1445:C1446"/>
    <mergeCell ref="D1445:D1446"/>
    <mergeCell ref="E1445:E1446"/>
    <mergeCell ref="G1207:G1208"/>
    <mergeCell ref="H1207:H1208"/>
    <mergeCell ref="I1207:I1208"/>
    <mergeCell ref="J1207:J1208"/>
    <mergeCell ref="B1202:B1203"/>
    <mergeCell ref="B1207:B1208"/>
    <mergeCell ref="J1445:J1446"/>
    <mergeCell ref="A1443:A1444"/>
    <mergeCell ref="E1381:E1382"/>
    <mergeCell ref="F1381:F1382"/>
    <mergeCell ref="G1381:G1382"/>
    <mergeCell ref="H1381:H1382"/>
    <mergeCell ref="A1215:A1216"/>
    <mergeCell ref="A1339:A1340"/>
    <mergeCell ref="B1339:B1340"/>
    <mergeCell ref="C1339:C1340"/>
    <mergeCell ref="D1339:D1340"/>
    <mergeCell ref="E1339:E1340"/>
    <mergeCell ref="F1339:F1340"/>
    <mergeCell ref="B1335:B1336"/>
    <mergeCell ref="J1381:J1382"/>
    <mergeCell ref="A1370:A1371"/>
    <mergeCell ref="J853:J855"/>
    <mergeCell ref="H1025:H1026"/>
    <mergeCell ref="F1337:F1338"/>
    <mergeCell ref="G1337:G1338"/>
    <mergeCell ref="D1335:D1336"/>
    <mergeCell ref="E1335:E1336"/>
    <mergeCell ref="A1560:B1560"/>
    <mergeCell ref="A1559:R1559"/>
    <mergeCell ref="A1550:B1550"/>
    <mergeCell ref="C1595:C1596"/>
    <mergeCell ref="D1595:D1596"/>
    <mergeCell ref="E1595:E1596"/>
    <mergeCell ref="F1595:F1596"/>
    <mergeCell ref="G1595:G1596"/>
    <mergeCell ref="H1595:H1596"/>
    <mergeCell ref="I1595:I1596"/>
    <mergeCell ref="B1513:B1514"/>
    <mergeCell ref="B1536:B1537"/>
    <mergeCell ref="B1540:B1541"/>
    <mergeCell ref="B1542:B1543"/>
    <mergeCell ref="B1562:B1563"/>
    <mergeCell ref="H1491:H1492"/>
    <mergeCell ref="I1491:I1492"/>
    <mergeCell ref="J1551:J1552"/>
    <mergeCell ref="G1513:G1514"/>
    <mergeCell ref="H1513:H1514"/>
    <mergeCell ref="I1513:I1514"/>
    <mergeCell ref="C1555:C1556"/>
    <mergeCell ref="A1522:A1523"/>
    <mergeCell ref="B1522:B1523"/>
    <mergeCell ref="J1536:J1537"/>
    <mergeCell ref="I1536:I1537"/>
    <mergeCell ref="E642:E643"/>
    <mergeCell ref="B1080:B1081"/>
    <mergeCell ref="E1183:E1184"/>
    <mergeCell ref="G1335:G1336"/>
    <mergeCell ref="A1195:A1196"/>
    <mergeCell ref="A669:A670"/>
    <mergeCell ref="E672:E673"/>
    <mergeCell ref="F672:F673"/>
    <mergeCell ref="G672:G673"/>
    <mergeCell ref="C711:C712"/>
    <mergeCell ref="D711:D712"/>
    <mergeCell ref="A691:B691"/>
    <mergeCell ref="A679:A680"/>
    <mergeCell ref="D1651:D1652"/>
    <mergeCell ref="J1329:J1330"/>
    <mergeCell ref="B1651:B1652"/>
    <mergeCell ref="E1651:E1652"/>
    <mergeCell ref="F1651:F1652"/>
    <mergeCell ref="G1651:G1652"/>
    <mergeCell ref="H1651:H1652"/>
    <mergeCell ref="I1651:I1652"/>
    <mergeCell ref="H1555:H1556"/>
    <mergeCell ref="G1195:G1196"/>
    <mergeCell ref="H1195:H1196"/>
    <mergeCell ref="C1222:C1223"/>
    <mergeCell ref="D1222:D1223"/>
    <mergeCell ref="C1016:C1017"/>
    <mergeCell ref="D1016:D1017"/>
    <mergeCell ref="E1016:E1017"/>
    <mergeCell ref="J1651:J1652"/>
    <mergeCell ref="H853:H855"/>
    <mergeCell ref="I853:I855"/>
    <mergeCell ref="D1555:D1556"/>
    <mergeCell ref="E1555:E1556"/>
    <mergeCell ref="F1555:F1556"/>
    <mergeCell ref="G1555:G1556"/>
    <mergeCell ref="H1566:H1567"/>
    <mergeCell ref="A1491:A1492"/>
    <mergeCell ref="F909:F910"/>
    <mergeCell ref="B961:B962"/>
    <mergeCell ref="C961:C962"/>
    <mergeCell ref="H909:H910"/>
    <mergeCell ref="I909:I910"/>
    <mergeCell ref="B1097:B1098"/>
    <mergeCell ref="A1549:R1549"/>
    <mergeCell ref="J1555:J1556"/>
    <mergeCell ref="A1555:A1556"/>
    <mergeCell ref="A1057:A1058"/>
    <mergeCell ref="C1522:C1523"/>
    <mergeCell ref="D1522:D1523"/>
    <mergeCell ref="B1555:B1556"/>
    <mergeCell ref="A1346:A1347"/>
    <mergeCell ref="G1329:G1330"/>
    <mergeCell ref="F1335:F1336"/>
    <mergeCell ref="H1335:H1336"/>
    <mergeCell ref="D1195:D1196"/>
    <mergeCell ref="E1195:E1196"/>
    <mergeCell ref="F1195:F1196"/>
    <mergeCell ref="A1222:A1223"/>
    <mergeCell ref="A1028:A1029"/>
    <mergeCell ref="F1513:F1514"/>
    <mergeCell ref="J1202:J1203"/>
    <mergeCell ref="G1228:G1229"/>
    <mergeCell ref="H1228:H1229"/>
    <mergeCell ref="J279:J280"/>
    <mergeCell ref="A1671:R1671"/>
    <mergeCell ref="A1576:R1576"/>
    <mergeCell ref="A1527:R1527"/>
    <mergeCell ref="A1413:R1413"/>
    <mergeCell ref="A1414:B1414"/>
    <mergeCell ref="A1577:B1577"/>
    <mergeCell ref="A1528:B1528"/>
    <mergeCell ref="E1522:E1523"/>
    <mergeCell ref="F1522:F1523"/>
    <mergeCell ref="G1522:G1523"/>
    <mergeCell ref="H1522:H1523"/>
    <mergeCell ref="I1522:I1523"/>
    <mergeCell ref="J1522:J1523"/>
    <mergeCell ref="B1491:B1492"/>
    <mergeCell ref="C1491:C1492"/>
    <mergeCell ref="D1491:D1492"/>
    <mergeCell ref="C1647:C1648"/>
    <mergeCell ref="D1647:D1648"/>
    <mergeCell ref="E1647:E1648"/>
    <mergeCell ref="F1647:F1648"/>
    <mergeCell ref="A1651:A1652"/>
    <mergeCell ref="I1555:I1556"/>
    <mergeCell ref="A1532:R1532"/>
    <mergeCell ref="A1533:B1533"/>
    <mergeCell ref="A1500:R1500"/>
    <mergeCell ref="A1501:B1501"/>
    <mergeCell ref="A1513:A1514"/>
    <mergeCell ref="C1513:C1514"/>
    <mergeCell ref="G1536:G1537"/>
    <mergeCell ref="C1651:C1652"/>
    <mergeCell ref="E1491:E1492"/>
    <mergeCell ref="A30:B30"/>
    <mergeCell ref="J40:J41"/>
    <mergeCell ref="H83:H84"/>
    <mergeCell ref="I83:I84"/>
    <mergeCell ref="J83:J84"/>
    <mergeCell ref="E65:E66"/>
    <mergeCell ref="F65:F66"/>
    <mergeCell ref="A18:A19"/>
    <mergeCell ref="B18:B19"/>
    <mergeCell ref="A22:A23"/>
    <mergeCell ref="H141:H142"/>
    <mergeCell ref="C277:C278"/>
    <mergeCell ref="A145:A146"/>
    <mergeCell ref="C145:C146"/>
    <mergeCell ref="D145:D146"/>
    <mergeCell ref="A8:A11"/>
    <mergeCell ref="B8:B11"/>
    <mergeCell ref="C8:D8"/>
    <mergeCell ref="C88:C89"/>
    <mergeCell ref="D88:D89"/>
    <mergeCell ref="I8:J8"/>
    <mergeCell ref="H65:H66"/>
    <mergeCell ref="A83:A84"/>
    <mergeCell ref="D141:D142"/>
    <mergeCell ref="E141:E142"/>
    <mergeCell ref="C43:C44"/>
    <mergeCell ref="I61:I62"/>
    <mergeCell ref="J61:J62"/>
    <mergeCell ref="A61:A62"/>
    <mergeCell ref="F43:F44"/>
    <mergeCell ref="F92:F93"/>
    <mergeCell ref="G92:G93"/>
    <mergeCell ref="Q8:Q10"/>
    <mergeCell ref="L9:O9"/>
    <mergeCell ref="A15:B15"/>
    <mergeCell ref="H8:H10"/>
    <mergeCell ref="D83:D84"/>
    <mergeCell ref="D48:D49"/>
    <mergeCell ref="E48:E49"/>
    <mergeCell ref="B61:B62"/>
    <mergeCell ref="D61:D62"/>
    <mergeCell ref="E61:E62"/>
    <mergeCell ref="F61:F62"/>
    <mergeCell ref="G61:G62"/>
    <mergeCell ref="H61:H62"/>
    <mergeCell ref="C18:C19"/>
    <mergeCell ref="E24:E25"/>
    <mergeCell ref="B65:B66"/>
    <mergeCell ref="A43:A44"/>
    <mergeCell ref="D24:D25"/>
    <mergeCell ref="C61:C62"/>
    <mergeCell ref="H24:H25"/>
    <mergeCell ref="I24:I25"/>
    <mergeCell ref="J24:J25"/>
    <mergeCell ref="A48:A49"/>
    <mergeCell ref="A51:A52"/>
    <mergeCell ref="C48:C49"/>
    <mergeCell ref="F48:F49"/>
    <mergeCell ref="G48:G49"/>
    <mergeCell ref="H48:H49"/>
    <mergeCell ref="I48:I49"/>
    <mergeCell ref="J48:J49"/>
    <mergeCell ref="C51:C52"/>
    <mergeCell ref="D65:D66"/>
    <mergeCell ref="A677:A678"/>
    <mergeCell ref="A650:A651"/>
    <mergeCell ref="A633:R633"/>
    <mergeCell ref="A961:A962"/>
    <mergeCell ref="B637:B638"/>
    <mergeCell ref="B644:B645"/>
    <mergeCell ref="A657:A658"/>
    <mergeCell ref="C657:C658"/>
    <mergeCell ref="D657:D658"/>
    <mergeCell ref="E657:E658"/>
    <mergeCell ref="C279:C280"/>
    <mergeCell ref="B177:B178"/>
    <mergeCell ref="B193:B194"/>
    <mergeCell ref="B208:B209"/>
    <mergeCell ref="B214:B215"/>
    <mergeCell ref="G275:G276"/>
    <mergeCell ref="A1097:A1098"/>
    <mergeCell ref="H961:H962"/>
    <mergeCell ref="D548:D550"/>
    <mergeCell ref="A421:R421"/>
    <mergeCell ref="A436:R436"/>
    <mergeCell ref="A422:B422"/>
    <mergeCell ref="A413:A414"/>
    <mergeCell ref="A292:A293"/>
    <mergeCell ref="C292:C293"/>
    <mergeCell ref="H410:H411"/>
    <mergeCell ref="H285:H286"/>
    <mergeCell ref="I285:I286"/>
    <mergeCell ref="J285:J286"/>
    <mergeCell ref="B285:B286"/>
    <mergeCell ref="B386:B387"/>
    <mergeCell ref="B388:B389"/>
    <mergeCell ref="A637:A638"/>
    <mergeCell ref="C637:C638"/>
    <mergeCell ref="D637:D638"/>
    <mergeCell ref="E637:E638"/>
    <mergeCell ref="F637:F638"/>
    <mergeCell ref="I298:I299"/>
    <mergeCell ref="J298:J299"/>
    <mergeCell ref="A300:A301"/>
    <mergeCell ref="C300:C301"/>
    <mergeCell ref="D300:D301"/>
    <mergeCell ref="E300:E301"/>
    <mergeCell ref="A391:B391"/>
    <mergeCell ref="A208:A209"/>
    <mergeCell ref="C208:C209"/>
    <mergeCell ref="B413:B414"/>
    <mergeCell ref="A250:B250"/>
    <mergeCell ref="A249:R249"/>
    <mergeCell ref="H277:H278"/>
    <mergeCell ref="I277:I278"/>
    <mergeCell ref="J277:J278"/>
    <mergeCell ref="J290:J291"/>
    <mergeCell ref="A298:A299"/>
    <mergeCell ref="E290:E291"/>
    <mergeCell ref="B277:B278"/>
    <mergeCell ref="D298:D299"/>
    <mergeCell ref="E298:E299"/>
    <mergeCell ref="A285:A286"/>
    <mergeCell ref="A281:A282"/>
    <mergeCell ref="A294:A295"/>
    <mergeCell ref="E406:E407"/>
    <mergeCell ref="F406:F407"/>
    <mergeCell ref="B393:B394"/>
    <mergeCell ref="A351:R351"/>
    <mergeCell ref="A380:B380"/>
    <mergeCell ref="F298:F299"/>
    <mergeCell ref="G298:G299"/>
    <mergeCell ref="H298:H299"/>
    <mergeCell ref="A375:B375"/>
    <mergeCell ref="A325:R325"/>
    <mergeCell ref="D290:D291"/>
    <mergeCell ref="E190:E191"/>
    <mergeCell ref="A217:B217"/>
    <mergeCell ref="B275:B276"/>
    <mergeCell ref="C275:C276"/>
    <mergeCell ref="D275:D276"/>
    <mergeCell ref="B281:B282"/>
    <mergeCell ref="C281:C282"/>
    <mergeCell ref="J214:J215"/>
    <mergeCell ref="A212:B212"/>
    <mergeCell ref="B195:B196"/>
    <mergeCell ref="C195:C196"/>
    <mergeCell ref="D195:D196"/>
    <mergeCell ref="E195:E196"/>
    <mergeCell ref="F195:F196"/>
    <mergeCell ref="G195:G196"/>
    <mergeCell ref="H195:H196"/>
    <mergeCell ref="J275:J276"/>
    <mergeCell ref="I292:I293"/>
    <mergeCell ref="J292:J293"/>
    <mergeCell ref="F294:F295"/>
    <mergeCell ref="G294:G295"/>
    <mergeCell ref="H294:H295"/>
    <mergeCell ref="I294:I295"/>
    <mergeCell ref="J300:J301"/>
    <mergeCell ref="D753:D754"/>
    <mergeCell ref="E753:E754"/>
    <mergeCell ref="I730:I731"/>
    <mergeCell ref="J734:J735"/>
    <mergeCell ref="H720:H721"/>
    <mergeCell ref="B711:B712"/>
    <mergeCell ref="A690:R690"/>
    <mergeCell ref="I720:I721"/>
    <mergeCell ref="E722:E723"/>
    <mergeCell ref="F753:F754"/>
    <mergeCell ref="G753:G754"/>
    <mergeCell ref="H753:H754"/>
    <mergeCell ref="I753:I754"/>
    <mergeCell ref="J753:J754"/>
    <mergeCell ref="G730:G731"/>
    <mergeCell ref="H730:H731"/>
    <mergeCell ref="C720:C721"/>
    <mergeCell ref="G734:G735"/>
    <mergeCell ref="J722:J723"/>
    <mergeCell ref="H692:H693"/>
    <mergeCell ref="A753:A754"/>
    <mergeCell ref="C753:C754"/>
    <mergeCell ref="E720:E721"/>
    <mergeCell ref="I692:I693"/>
    <mergeCell ref="J692:J693"/>
    <mergeCell ref="G694:G695"/>
    <mergeCell ref="H694:H695"/>
    <mergeCell ref="I694:I695"/>
    <mergeCell ref="J694:J695"/>
    <mergeCell ref="F692:F693"/>
    <mergeCell ref="E662:E663"/>
    <mergeCell ref="G685:G686"/>
    <mergeCell ref="I662:I663"/>
    <mergeCell ref="I410:I411"/>
    <mergeCell ref="H413:H414"/>
    <mergeCell ref="I413:I414"/>
    <mergeCell ref="C410:C411"/>
    <mergeCell ref="D410:D411"/>
    <mergeCell ref="H503:H504"/>
    <mergeCell ref="A439:R439"/>
    <mergeCell ref="D425:D426"/>
    <mergeCell ref="I655:I656"/>
    <mergeCell ref="J655:J656"/>
    <mergeCell ref="J650:J651"/>
    <mergeCell ref="B642:B643"/>
    <mergeCell ref="H657:H658"/>
    <mergeCell ref="I657:I658"/>
    <mergeCell ref="J657:J658"/>
    <mergeCell ref="B503:B504"/>
    <mergeCell ref="C503:C504"/>
    <mergeCell ref="F546:F547"/>
    <mergeCell ref="G546:G547"/>
    <mergeCell ref="H546:H547"/>
    <mergeCell ref="I546:I547"/>
    <mergeCell ref="G621:G622"/>
    <mergeCell ref="I497:I498"/>
    <mergeCell ref="B427:B428"/>
    <mergeCell ref="B505:B506"/>
    <mergeCell ref="C519:C520"/>
    <mergeCell ref="D477:D478"/>
    <mergeCell ref="E477:E478"/>
    <mergeCell ref="D427:D428"/>
    <mergeCell ref="C393:C394"/>
    <mergeCell ref="C548:C550"/>
    <mergeCell ref="H662:H663"/>
    <mergeCell ref="E685:E686"/>
    <mergeCell ref="F621:F622"/>
    <mergeCell ref="E470:E471"/>
    <mergeCell ref="F470:F471"/>
    <mergeCell ref="A642:A643"/>
    <mergeCell ref="A660:A661"/>
    <mergeCell ref="I548:I550"/>
    <mergeCell ref="F477:F478"/>
    <mergeCell ref="A555:A556"/>
    <mergeCell ref="B685:B686"/>
    <mergeCell ref="F665:F666"/>
    <mergeCell ref="B410:B411"/>
    <mergeCell ref="C417:C418"/>
    <mergeCell ref="F388:F389"/>
    <mergeCell ref="G388:G389"/>
    <mergeCell ref="H388:H389"/>
    <mergeCell ref="I388:I389"/>
    <mergeCell ref="A634:B634"/>
    <mergeCell ref="D588:D589"/>
    <mergeCell ref="E588:E589"/>
    <mergeCell ref="D613:D614"/>
    <mergeCell ref="H613:H614"/>
    <mergeCell ref="I613:I614"/>
    <mergeCell ref="F613:F614"/>
    <mergeCell ref="B521:B522"/>
    <mergeCell ref="C521:C522"/>
    <mergeCell ref="A453:A454"/>
    <mergeCell ref="C453:C454"/>
    <mergeCell ref="A430:A431"/>
    <mergeCell ref="B477:B478"/>
    <mergeCell ref="B497:B498"/>
    <mergeCell ref="A406:A407"/>
    <mergeCell ref="G406:G407"/>
    <mergeCell ref="B396:B397"/>
    <mergeCell ref="C396:C397"/>
    <mergeCell ref="H396:H397"/>
    <mergeCell ref="D396:D397"/>
    <mergeCell ref="E396:E397"/>
    <mergeCell ref="F396:F397"/>
    <mergeCell ref="G396:G397"/>
    <mergeCell ref="D423:D424"/>
    <mergeCell ref="A477:A478"/>
    <mergeCell ref="C477:C478"/>
    <mergeCell ref="A423:A424"/>
    <mergeCell ref="B423:B424"/>
    <mergeCell ref="C425:C426"/>
    <mergeCell ref="C406:C407"/>
    <mergeCell ref="D406:D407"/>
    <mergeCell ref="A410:A411"/>
    <mergeCell ref="C430:C431"/>
    <mergeCell ref="D430:D431"/>
    <mergeCell ref="B415:B416"/>
    <mergeCell ref="A403:A404"/>
    <mergeCell ref="D470:D471"/>
    <mergeCell ref="A866:A867"/>
    <mergeCell ref="J844:J845"/>
    <mergeCell ref="H893:H894"/>
    <mergeCell ref="A893:A894"/>
    <mergeCell ref="B893:B894"/>
    <mergeCell ref="A548:A550"/>
    <mergeCell ref="B548:B550"/>
    <mergeCell ref="B553:B554"/>
    <mergeCell ref="F430:F431"/>
    <mergeCell ref="I637:I638"/>
    <mergeCell ref="B650:B651"/>
    <mergeCell ref="A655:A656"/>
    <mergeCell ref="J637:J638"/>
    <mergeCell ref="A644:A645"/>
    <mergeCell ref="A814:B814"/>
    <mergeCell ref="H734:H735"/>
    <mergeCell ref="I734:I735"/>
    <mergeCell ref="H667:H668"/>
    <mergeCell ref="I667:I668"/>
    <mergeCell ref="D732:D733"/>
    <mergeCell ref="H732:H733"/>
    <mergeCell ref="G732:G733"/>
    <mergeCell ref="H778:H779"/>
    <mergeCell ref="A813:R813"/>
    <mergeCell ref="C853:C855"/>
    <mergeCell ref="D853:D855"/>
    <mergeCell ref="E853:E855"/>
    <mergeCell ref="F853:F855"/>
    <mergeCell ref="A546:A547"/>
    <mergeCell ref="B546:B547"/>
    <mergeCell ref="E503:E504"/>
    <mergeCell ref="F503:F504"/>
    <mergeCell ref="G853:G855"/>
    <mergeCell ref="B519:B520"/>
    <mergeCell ref="J92:J93"/>
    <mergeCell ref="G866:G867"/>
    <mergeCell ref="G830:G831"/>
    <mergeCell ref="E987:E988"/>
    <mergeCell ref="J987:J988"/>
    <mergeCell ref="I893:I894"/>
    <mergeCell ref="F846:F847"/>
    <mergeCell ref="D969:D970"/>
    <mergeCell ref="D1004:D1005"/>
    <mergeCell ref="E1004:E1005"/>
    <mergeCell ref="J909:J910"/>
    <mergeCell ref="H866:H867"/>
    <mergeCell ref="J850:J852"/>
    <mergeCell ref="A853:A855"/>
    <mergeCell ref="B850:B852"/>
    <mergeCell ref="B853:B855"/>
    <mergeCell ref="A870:A871"/>
    <mergeCell ref="C870:C871"/>
    <mergeCell ref="B888:B889"/>
    <mergeCell ref="H897:H898"/>
    <mergeCell ref="D830:D831"/>
    <mergeCell ref="J830:J831"/>
    <mergeCell ref="A839:A840"/>
    <mergeCell ref="C839:C840"/>
    <mergeCell ref="D839:D840"/>
    <mergeCell ref="E839:E840"/>
    <mergeCell ref="F839:F840"/>
    <mergeCell ref="G839:G840"/>
    <mergeCell ref="H839:H840"/>
    <mergeCell ref="I839:I840"/>
    <mergeCell ref="J839:J840"/>
    <mergeCell ref="B846:B847"/>
    <mergeCell ref="J195:J196"/>
    <mergeCell ref="J2:M3"/>
    <mergeCell ref="J667:J668"/>
    <mergeCell ref="C765:C766"/>
    <mergeCell ref="A667:A668"/>
    <mergeCell ref="B667:B668"/>
    <mergeCell ref="C667:C668"/>
    <mergeCell ref="A427:A428"/>
    <mergeCell ref="A290:A291"/>
    <mergeCell ref="E667:E668"/>
    <mergeCell ref="I722:I723"/>
    <mergeCell ref="J267:J268"/>
    <mergeCell ref="E505:E506"/>
    <mergeCell ref="A613:A614"/>
    <mergeCell ref="B613:B614"/>
    <mergeCell ref="I588:I589"/>
    <mergeCell ref="B608:B609"/>
    <mergeCell ref="H432:H433"/>
    <mergeCell ref="I432:I433"/>
    <mergeCell ref="J432:J433"/>
    <mergeCell ref="H621:H622"/>
    <mergeCell ref="I621:I622"/>
    <mergeCell ref="J621:J622"/>
    <mergeCell ref="F505:F506"/>
    <mergeCell ref="I503:I504"/>
    <mergeCell ref="J662:J663"/>
    <mergeCell ref="G470:G471"/>
    <mergeCell ref="F608:F609"/>
    <mergeCell ref="H519:H520"/>
    <mergeCell ref="I519:I520"/>
    <mergeCell ref="J294:J295"/>
    <mergeCell ref="D277:D278"/>
    <mergeCell ref="E277:E278"/>
    <mergeCell ref="F277:F278"/>
    <mergeCell ref="G477:G478"/>
    <mergeCell ref="E413:E414"/>
    <mergeCell ref="D519:D520"/>
    <mergeCell ref="C505:C506"/>
    <mergeCell ref="D386:D387"/>
    <mergeCell ref="D279:D280"/>
    <mergeCell ref="E279:E280"/>
    <mergeCell ref="F279:F280"/>
    <mergeCell ref="F275:F276"/>
    <mergeCell ref="H275:H276"/>
    <mergeCell ref="D330:D331"/>
    <mergeCell ref="J388:J389"/>
    <mergeCell ref="A390:R390"/>
    <mergeCell ref="E388:E389"/>
    <mergeCell ref="G290:G291"/>
    <mergeCell ref="C298:C299"/>
    <mergeCell ref="C386:C387"/>
    <mergeCell ref="I279:I280"/>
    <mergeCell ref="B279:B280"/>
    <mergeCell ref="B401:B402"/>
    <mergeCell ref="B403:B404"/>
    <mergeCell ref="C294:C295"/>
    <mergeCell ref="D294:D295"/>
    <mergeCell ref="E294:E295"/>
    <mergeCell ref="I302:I303"/>
    <mergeCell ref="I300:I301"/>
    <mergeCell ref="C285:C286"/>
    <mergeCell ref="J302:J303"/>
    <mergeCell ref="I18:I19"/>
    <mergeCell ref="J18:J19"/>
    <mergeCell ref="C22:C23"/>
    <mergeCell ref="D22:D23"/>
    <mergeCell ref="J893:J894"/>
    <mergeCell ref="I866:I867"/>
    <mergeCell ref="J866:J867"/>
    <mergeCell ref="D888:D889"/>
    <mergeCell ref="F24:F25"/>
    <mergeCell ref="G24:G25"/>
    <mergeCell ref="G665:G666"/>
    <mergeCell ref="C644:C645"/>
    <mergeCell ref="D644:D645"/>
    <mergeCell ref="E644:E645"/>
    <mergeCell ref="F644:F645"/>
    <mergeCell ref="C290:C291"/>
    <mergeCell ref="F133:F134"/>
    <mergeCell ref="G133:G134"/>
    <mergeCell ref="F386:F387"/>
    <mergeCell ref="G386:G387"/>
    <mergeCell ref="H386:H387"/>
    <mergeCell ref="E386:E387"/>
    <mergeCell ref="C319:C320"/>
    <mergeCell ref="D319:D320"/>
    <mergeCell ref="E319:E320"/>
    <mergeCell ref="F319:F320"/>
    <mergeCell ref="D98:D99"/>
    <mergeCell ref="C193:C194"/>
    <mergeCell ref="D193:D194"/>
    <mergeCell ref="E193:E194"/>
    <mergeCell ref="F193:F194"/>
    <mergeCell ref="G193:G194"/>
    <mergeCell ref="D18:D19"/>
    <mergeCell ref="E18:E19"/>
    <mergeCell ref="F18:F19"/>
    <mergeCell ref="G18:G19"/>
    <mergeCell ref="H18:H19"/>
    <mergeCell ref="H193:H194"/>
    <mergeCell ref="G613:G614"/>
    <mergeCell ref="G505:G506"/>
    <mergeCell ref="H148:H149"/>
    <mergeCell ref="D190:D191"/>
    <mergeCell ref="D267:D268"/>
    <mergeCell ref="E267:E268"/>
    <mergeCell ref="F267:F268"/>
    <mergeCell ref="D292:D293"/>
    <mergeCell ref="E292:E293"/>
    <mergeCell ref="F292:F293"/>
    <mergeCell ref="G292:G293"/>
    <mergeCell ref="H292:H293"/>
    <mergeCell ref="D51:D52"/>
    <mergeCell ref="E51:E52"/>
    <mergeCell ref="F51:F52"/>
    <mergeCell ref="G51:G52"/>
    <mergeCell ref="H51:H52"/>
    <mergeCell ref="G65:G66"/>
    <mergeCell ref="E83:E84"/>
    <mergeCell ref="G277:G278"/>
    <mergeCell ref="F300:F301"/>
    <mergeCell ref="G300:G301"/>
    <mergeCell ref="H300:H301"/>
    <mergeCell ref="E566:E567"/>
    <mergeCell ref="F566:F567"/>
    <mergeCell ref="G566:G567"/>
    <mergeCell ref="I51:I52"/>
    <mergeCell ref="J51:J52"/>
    <mergeCell ref="B24:B25"/>
    <mergeCell ref="A24:A25"/>
    <mergeCell ref="C24:C25"/>
    <mergeCell ref="B43:B44"/>
    <mergeCell ref="H133:H134"/>
    <mergeCell ref="A29:R29"/>
    <mergeCell ref="B949:B950"/>
    <mergeCell ref="B953:B954"/>
    <mergeCell ref="B300:B301"/>
    <mergeCell ref="B302:B303"/>
    <mergeCell ref="B753:B754"/>
    <mergeCell ref="B877:B878"/>
    <mergeCell ref="B944:B945"/>
    <mergeCell ref="F920:F921"/>
    <mergeCell ref="G920:G921"/>
    <mergeCell ref="H920:H921"/>
    <mergeCell ref="A65:A66"/>
    <mergeCell ref="J88:J89"/>
    <mergeCell ref="G98:G99"/>
    <mergeCell ref="H98:H99"/>
    <mergeCell ref="C65:C66"/>
    <mergeCell ref="I148:I149"/>
    <mergeCell ref="J148:J149"/>
    <mergeCell ref="B148:B149"/>
    <mergeCell ref="A177:A178"/>
    <mergeCell ref="C177:C178"/>
    <mergeCell ref="D177:D178"/>
    <mergeCell ref="E177:E178"/>
    <mergeCell ref="F177:F178"/>
    <mergeCell ref="H177:H178"/>
    <mergeCell ref="I177:I178"/>
    <mergeCell ref="J177:J178"/>
    <mergeCell ref="E109:E110"/>
    <mergeCell ref="F109:F110"/>
    <mergeCell ref="G109:G110"/>
    <mergeCell ref="H109:H110"/>
    <mergeCell ref="I109:I110"/>
    <mergeCell ref="J109:J110"/>
    <mergeCell ref="A133:A134"/>
    <mergeCell ref="C133:C134"/>
    <mergeCell ref="D133:D134"/>
    <mergeCell ref="E133:E134"/>
    <mergeCell ref="A148:A149"/>
    <mergeCell ref="E145:E146"/>
    <mergeCell ref="F145:F146"/>
    <mergeCell ref="F148:F149"/>
    <mergeCell ref="G148:G149"/>
    <mergeCell ref="A151:B151"/>
    <mergeCell ref="B109:B110"/>
    <mergeCell ref="B133:B134"/>
    <mergeCell ref="G177:G178"/>
    <mergeCell ref="J230:J231"/>
    <mergeCell ref="B230:B231"/>
    <mergeCell ref="A243:A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B243:B244"/>
    <mergeCell ref="A211:R211"/>
    <mergeCell ref="A92:A93"/>
    <mergeCell ref="C92:C93"/>
    <mergeCell ref="D208:D209"/>
    <mergeCell ref="E208:E209"/>
    <mergeCell ref="F208:F209"/>
    <mergeCell ref="G208:G209"/>
    <mergeCell ref="H208:H209"/>
    <mergeCell ref="I208:I209"/>
    <mergeCell ref="J208:J209"/>
    <mergeCell ref="B190:B191"/>
    <mergeCell ref="G190:G191"/>
    <mergeCell ref="H190:H191"/>
    <mergeCell ref="I190:I191"/>
    <mergeCell ref="C190:C191"/>
    <mergeCell ref="I193:I194"/>
    <mergeCell ref="C214:C215"/>
    <mergeCell ref="D214:D215"/>
    <mergeCell ref="E214:E215"/>
    <mergeCell ref="F214:F215"/>
    <mergeCell ref="I254:I255"/>
    <mergeCell ref="A279:A280"/>
    <mergeCell ref="G279:G280"/>
    <mergeCell ref="I281:I282"/>
    <mergeCell ref="A195:A196"/>
    <mergeCell ref="A230:A231"/>
    <mergeCell ref="C230:C231"/>
    <mergeCell ref="D230:D231"/>
    <mergeCell ref="E230:E231"/>
    <mergeCell ref="F230:F231"/>
    <mergeCell ref="G230:G231"/>
    <mergeCell ref="H230:H231"/>
    <mergeCell ref="I230:I231"/>
    <mergeCell ref="G214:G215"/>
    <mergeCell ref="H214:H215"/>
    <mergeCell ref="I214:I215"/>
    <mergeCell ref="I275:I276"/>
    <mergeCell ref="C271:C273"/>
    <mergeCell ref="I195:I196"/>
    <mergeCell ref="H279:H280"/>
    <mergeCell ref="J254:J255"/>
    <mergeCell ref="D271:D273"/>
    <mergeCell ref="E271:E273"/>
    <mergeCell ref="F271:F273"/>
    <mergeCell ref="G271:G273"/>
    <mergeCell ref="H271:H273"/>
    <mergeCell ref="I271:I273"/>
    <mergeCell ref="J271:J273"/>
    <mergeCell ref="A267:A268"/>
    <mergeCell ref="B267:B268"/>
    <mergeCell ref="C267:C268"/>
    <mergeCell ref="B254:B255"/>
    <mergeCell ref="G267:G268"/>
    <mergeCell ref="H267:H268"/>
    <mergeCell ref="I267:I268"/>
    <mergeCell ref="B271:B273"/>
    <mergeCell ref="A271:A273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A254:A255"/>
    <mergeCell ref="C254:C255"/>
    <mergeCell ref="D254:D255"/>
    <mergeCell ref="E254:E255"/>
    <mergeCell ref="F254:F255"/>
    <mergeCell ref="G254:G255"/>
    <mergeCell ref="H254:H255"/>
    <mergeCell ref="A333:A334"/>
    <mergeCell ref="C333:C334"/>
    <mergeCell ref="D333:D334"/>
    <mergeCell ref="E333:E334"/>
    <mergeCell ref="F333:F334"/>
    <mergeCell ref="G333:G334"/>
    <mergeCell ref="H333:H334"/>
    <mergeCell ref="I333:I334"/>
    <mergeCell ref="J333:J334"/>
    <mergeCell ref="I319:I320"/>
    <mergeCell ref="J319:J320"/>
    <mergeCell ref="A330:A331"/>
    <mergeCell ref="C330:C331"/>
    <mergeCell ref="A319:A320"/>
    <mergeCell ref="G319:G320"/>
    <mergeCell ref="H319:H320"/>
    <mergeCell ref="E330:E331"/>
    <mergeCell ref="F330:F331"/>
    <mergeCell ref="G330:G331"/>
    <mergeCell ref="H330:H331"/>
    <mergeCell ref="I330:I331"/>
    <mergeCell ref="J330:J331"/>
    <mergeCell ref="A302:A303"/>
    <mergeCell ref="C302:C303"/>
    <mergeCell ref="D302:D303"/>
    <mergeCell ref="E302:E303"/>
    <mergeCell ref="F302:F303"/>
    <mergeCell ref="A326:B326"/>
    <mergeCell ref="G302:G303"/>
    <mergeCell ref="H302:H303"/>
    <mergeCell ref="J386:J387"/>
    <mergeCell ref="C388:C389"/>
    <mergeCell ref="D388:D389"/>
    <mergeCell ref="H360:H361"/>
    <mergeCell ref="I360:I361"/>
    <mergeCell ref="J360:J361"/>
    <mergeCell ref="A345:A347"/>
    <mergeCell ref="A349:A350"/>
    <mergeCell ref="C345:C347"/>
    <mergeCell ref="D345:D347"/>
    <mergeCell ref="E345:E347"/>
    <mergeCell ref="F345:F347"/>
    <mergeCell ref="G345:G347"/>
    <mergeCell ref="H345:H347"/>
    <mergeCell ref="I345:I347"/>
    <mergeCell ref="J345:J347"/>
    <mergeCell ref="C349:C350"/>
    <mergeCell ref="D349:D350"/>
    <mergeCell ref="E349:E350"/>
    <mergeCell ref="F349:F350"/>
    <mergeCell ref="G349:G350"/>
    <mergeCell ref="H349:H350"/>
    <mergeCell ref="I349:I350"/>
    <mergeCell ref="J349:J350"/>
    <mergeCell ref="A388:A389"/>
    <mergeCell ref="A358:A359"/>
    <mergeCell ref="A360:A361"/>
    <mergeCell ref="A363:A364"/>
    <mergeCell ref="C358:C359"/>
    <mergeCell ref="D358:D359"/>
    <mergeCell ref="E358:E359"/>
    <mergeCell ref="F358:F359"/>
    <mergeCell ref="G358:G359"/>
    <mergeCell ref="H358:H359"/>
    <mergeCell ref="I358:I359"/>
    <mergeCell ref="J358:J359"/>
    <mergeCell ref="C360:C361"/>
    <mergeCell ref="D360:D361"/>
    <mergeCell ref="E360:E361"/>
    <mergeCell ref="F360:F361"/>
    <mergeCell ref="G360:G361"/>
    <mergeCell ref="C363:C364"/>
    <mergeCell ref="D363:D364"/>
    <mergeCell ref="E363:E364"/>
    <mergeCell ref="F363:F364"/>
    <mergeCell ref="G363:G364"/>
    <mergeCell ref="H363:H364"/>
    <mergeCell ref="I363:I364"/>
    <mergeCell ref="J363:J364"/>
    <mergeCell ref="B363:B364"/>
    <mergeCell ref="A379:R379"/>
    <mergeCell ref="A386:A387"/>
    <mergeCell ref="J503:J504"/>
    <mergeCell ref="A519:A520"/>
    <mergeCell ref="D393:D394"/>
    <mergeCell ref="E393:E394"/>
    <mergeCell ref="F393:F394"/>
    <mergeCell ref="G393:G394"/>
    <mergeCell ref="H393:H394"/>
    <mergeCell ref="I393:I394"/>
    <mergeCell ref="J393:J394"/>
    <mergeCell ref="G427:G428"/>
    <mergeCell ref="H427:H428"/>
    <mergeCell ref="G413:G414"/>
    <mergeCell ref="G425:G426"/>
    <mergeCell ref="I427:I428"/>
    <mergeCell ref="J410:J411"/>
    <mergeCell ref="E410:E411"/>
    <mergeCell ref="D401:D402"/>
    <mergeCell ref="E401:E402"/>
    <mergeCell ref="F401:F402"/>
    <mergeCell ref="G401:G402"/>
    <mergeCell ref="H406:H407"/>
    <mergeCell ref="I406:I407"/>
    <mergeCell ref="D413:D414"/>
    <mergeCell ref="A396:A397"/>
    <mergeCell ref="J396:J397"/>
    <mergeCell ref="A393:A394"/>
    <mergeCell ref="A401:A402"/>
    <mergeCell ref="C401:C402"/>
    <mergeCell ref="B432:B433"/>
    <mergeCell ref="B453:B454"/>
    <mergeCell ref="B406:B407"/>
    <mergeCell ref="D503:D504"/>
    <mergeCell ref="J497:J498"/>
    <mergeCell ref="I521:I522"/>
    <mergeCell ref="H401:H402"/>
    <mergeCell ref="I401:I402"/>
    <mergeCell ref="J401:J402"/>
    <mergeCell ref="G410:G411"/>
    <mergeCell ref="J427:J428"/>
    <mergeCell ref="E425:E426"/>
    <mergeCell ref="J413:J414"/>
    <mergeCell ref="J406:J407"/>
    <mergeCell ref="F403:F404"/>
    <mergeCell ref="G403:G404"/>
    <mergeCell ref="H403:H404"/>
    <mergeCell ref="I403:I404"/>
    <mergeCell ref="J403:J404"/>
    <mergeCell ref="C413:C414"/>
    <mergeCell ref="G503:G504"/>
    <mergeCell ref="H521:H522"/>
    <mergeCell ref="G521:G522"/>
    <mergeCell ref="J423:J424"/>
    <mergeCell ref="C403:C404"/>
    <mergeCell ref="D403:D404"/>
    <mergeCell ref="E403:E404"/>
    <mergeCell ref="A501:R501"/>
    <mergeCell ref="G519:G520"/>
    <mergeCell ref="F413:F414"/>
    <mergeCell ref="F410:F411"/>
    <mergeCell ref="G423:G424"/>
    <mergeCell ref="H423:H424"/>
    <mergeCell ref="I423:I424"/>
    <mergeCell ref="A472:A473"/>
    <mergeCell ref="C470:C471"/>
    <mergeCell ref="A503:A504"/>
    <mergeCell ref="A557:A558"/>
    <mergeCell ref="H505:H506"/>
    <mergeCell ref="I505:I506"/>
    <mergeCell ref="J521:J522"/>
    <mergeCell ref="C544:C545"/>
    <mergeCell ref="D544:D545"/>
    <mergeCell ref="E544:E545"/>
    <mergeCell ref="F544:F545"/>
    <mergeCell ref="G544:G545"/>
    <mergeCell ref="H544:H545"/>
    <mergeCell ref="I544:I545"/>
    <mergeCell ref="H477:H478"/>
    <mergeCell ref="I477:I478"/>
    <mergeCell ref="J477:J478"/>
    <mergeCell ref="A497:A498"/>
    <mergeCell ref="C497:C498"/>
    <mergeCell ref="D497:D498"/>
    <mergeCell ref="E497:E498"/>
    <mergeCell ref="F497:F498"/>
    <mergeCell ref="G497:G498"/>
    <mergeCell ref="H497:H498"/>
    <mergeCell ref="J548:J550"/>
    <mergeCell ref="C546:C547"/>
    <mergeCell ref="D546:D547"/>
    <mergeCell ref="E546:E547"/>
    <mergeCell ref="A505:A506"/>
    <mergeCell ref="A502:B502"/>
    <mergeCell ref="F548:F550"/>
    <mergeCell ref="D505:D506"/>
    <mergeCell ref="J557:J558"/>
    <mergeCell ref="J505:J506"/>
    <mergeCell ref="F559:F560"/>
    <mergeCell ref="G559:G560"/>
    <mergeCell ref="H559:H560"/>
    <mergeCell ref="B557:B558"/>
    <mergeCell ref="A551:A552"/>
    <mergeCell ref="C551:C552"/>
    <mergeCell ref="D551:D552"/>
    <mergeCell ref="E551:E552"/>
    <mergeCell ref="F551:F552"/>
    <mergeCell ref="G551:G552"/>
    <mergeCell ref="J519:J520"/>
    <mergeCell ref="H551:H552"/>
    <mergeCell ref="I551:I552"/>
    <mergeCell ref="J551:J552"/>
    <mergeCell ref="A553:A554"/>
    <mergeCell ref="E548:E550"/>
    <mergeCell ref="B551:B552"/>
    <mergeCell ref="B544:B545"/>
    <mergeCell ref="E519:E520"/>
    <mergeCell ref="J546:J547"/>
    <mergeCell ref="J544:J545"/>
    <mergeCell ref="A544:A545"/>
    <mergeCell ref="G548:G550"/>
    <mergeCell ref="H548:H550"/>
    <mergeCell ref="D521:D522"/>
    <mergeCell ref="E521:E522"/>
    <mergeCell ref="F521:F522"/>
    <mergeCell ref="A521:A522"/>
    <mergeCell ref="F519:F520"/>
    <mergeCell ref="B555:B556"/>
    <mergeCell ref="H566:H567"/>
    <mergeCell ref="I566:I567"/>
    <mergeCell ref="J566:J567"/>
    <mergeCell ref="B566:B567"/>
    <mergeCell ref="B571:B572"/>
    <mergeCell ref="A559:A560"/>
    <mergeCell ref="C553:C554"/>
    <mergeCell ref="D553:D554"/>
    <mergeCell ref="E553:E554"/>
    <mergeCell ref="F553:F554"/>
    <mergeCell ref="G553:G554"/>
    <mergeCell ref="H553:H554"/>
    <mergeCell ref="I553:I554"/>
    <mergeCell ref="J553:J554"/>
    <mergeCell ref="C555:C556"/>
    <mergeCell ref="D555:D556"/>
    <mergeCell ref="E555:E556"/>
    <mergeCell ref="F555:F556"/>
    <mergeCell ref="G555:G556"/>
    <mergeCell ref="H555:H556"/>
    <mergeCell ref="I555:I556"/>
    <mergeCell ref="J555:J556"/>
    <mergeCell ref="C557:C558"/>
    <mergeCell ref="D557:D558"/>
    <mergeCell ref="E557:E558"/>
    <mergeCell ref="F557:F558"/>
    <mergeCell ref="G557:G558"/>
    <mergeCell ref="H557:H558"/>
    <mergeCell ref="I557:I558"/>
    <mergeCell ref="C559:C560"/>
    <mergeCell ref="D559:D560"/>
    <mergeCell ref="E559:E560"/>
    <mergeCell ref="C579:C580"/>
    <mergeCell ref="D579:D580"/>
    <mergeCell ref="E579:E580"/>
    <mergeCell ref="F579:F580"/>
    <mergeCell ref="G579:G580"/>
    <mergeCell ref="H579:H580"/>
    <mergeCell ref="I579:I580"/>
    <mergeCell ref="J579:J580"/>
    <mergeCell ref="B559:B560"/>
    <mergeCell ref="A571:A572"/>
    <mergeCell ref="C571:C572"/>
    <mergeCell ref="D571:D572"/>
    <mergeCell ref="E571:E572"/>
    <mergeCell ref="F571:F572"/>
    <mergeCell ref="G571:G572"/>
    <mergeCell ref="H571:H572"/>
    <mergeCell ref="I571:I572"/>
    <mergeCell ref="J571:J572"/>
    <mergeCell ref="A574:A575"/>
    <mergeCell ref="C574:C575"/>
    <mergeCell ref="D574:D575"/>
    <mergeCell ref="E574:E575"/>
    <mergeCell ref="F574:F575"/>
    <mergeCell ref="G574:G575"/>
    <mergeCell ref="H574:H575"/>
    <mergeCell ref="I574:I575"/>
    <mergeCell ref="J574:J575"/>
    <mergeCell ref="I559:I560"/>
    <mergeCell ref="J559:J560"/>
    <mergeCell ref="A566:A567"/>
    <mergeCell ref="C566:C567"/>
    <mergeCell ref="D566:D567"/>
    <mergeCell ref="B574:B575"/>
    <mergeCell ref="B577:B578"/>
    <mergeCell ref="B579:B580"/>
    <mergeCell ref="C581:C582"/>
    <mergeCell ref="D581:D582"/>
    <mergeCell ref="E581:E582"/>
    <mergeCell ref="F581:F582"/>
    <mergeCell ref="G581:G582"/>
    <mergeCell ref="H581:H582"/>
    <mergeCell ref="I581:I582"/>
    <mergeCell ref="J581:J582"/>
    <mergeCell ref="A583:A584"/>
    <mergeCell ref="C583:C584"/>
    <mergeCell ref="D583:D584"/>
    <mergeCell ref="E583:E584"/>
    <mergeCell ref="F583:F584"/>
    <mergeCell ref="G583:G584"/>
    <mergeCell ref="H583:H584"/>
    <mergeCell ref="I583:I584"/>
    <mergeCell ref="J583:J584"/>
    <mergeCell ref="B581:B582"/>
    <mergeCell ref="B583:B584"/>
    <mergeCell ref="A577:A578"/>
    <mergeCell ref="C577:C578"/>
    <mergeCell ref="D577:D578"/>
    <mergeCell ref="E577:E578"/>
    <mergeCell ref="F577:F578"/>
    <mergeCell ref="G577:G578"/>
    <mergeCell ref="H577:H578"/>
    <mergeCell ref="I577:I578"/>
    <mergeCell ref="J577:J578"/>
    <mergeCell ref="A579:A580"/>
    <mergeCell ref="A586:A587"/>
    <mergeCell ref="C586:C587"/>
    <mergeCell ref="D586:D587"/>
    <mergeCell ref="E586:E587"/>
    <mergeCell ref="F586:F587"/>
    <mergeCell ref="G586:G587"/>
    <mergeCell ref="H586:H587"/>
    <mergeCell ref="I586:I587"/>
    <mergeCell ref="J586:J587"/>
    <mergeCell ref="J588:J589"/>
    <mergeCell ref="A588:A589"/>
    <mergeCell ref="B588:B589"/>
    <mergeCell ref="F588:F589"/>
    <mergeCell ref="G588:G589"/>
    <mergeCell ref="H588:H589"/>
    <mergeCell ref="B586:B587"/>
    <mergeCell ref="A602:A603"/>
    <mergeCell ref="C602:C603"/>
    <mergeCell ref="D602:D603"/>
    <mergeCell ref="E602:E603"/>
    <mergeCell ref="F602:F603"/>
    <mergeCell ref="G602:G603"/>
    <mergeCell ref="H602:H603"/>
    <mergeCell ref="I602:I603"/>
    <mergeCell ref="J602:J603"/>
    <mergeCell ref="C588:C589"/>
    <mergeCell ref="A623:A624"/>
    <mergeCell ref="C623:C624"/>
    <mergeCell ref="D623:D624"/>
    <mergeCell ref="E623:E624"/>
    <mergeCell ref="F623:F624"/>
    <mergeCell ref="G623:G624"/>
    <mergeCell ref="H623:H624"/>
    <mergeCell ref="I623:I624"/>
    <mergeCell ref="J623:J624"/>
    <mergeCell ref="J613:J614"/>
    <mergeCell ref="E613:E614"/>
    <mergeCell ref="A608:A609"/>
    <mergeCell ref="A621:A622"/>
    <mergeCell ref="J608:J609"/>
    <mergeCell ref="B602:B603"/>
    <mergeCell ref="B623:B624"/>
    <mergeCell ref="C621:C622"/>
    <mergeCell ref="D621:D622"/>
    <mergeCell ref="E621:E622"/>
    <mergeCell ref="C613:C614"/>
    <mergeCell ref="C608:C609"/>
    <mergeCell ref="D608:D609"/>
    <mergeCell ref="E608:E609"/>
    <mergeCell ref="I608:I609"/>
    <mergeCell ref="G608:G609"/>
    <mergeCell ref="H608:H609"/>
    <mergeCell ref="A625:A626"/>
    <mergeCell ref="C625:C626"/>
    <mergeCell ref="D625:D626"/>
    <mergeCell ref="E625:E626"/>
    <mergeCell ref="F625:F626"/>
    <mergeCell ref="G625:G626"/>
    <mergeCell ref="H625:H626"/>
    <mergeCell ref="I625:I626"/>
    <mergeCell ref="J625:J626"/>
    <mergeCell ref="A629:A630"/>
    <mergeCell ref="C629:C630"/>
    <mergeCell ref="D629:D630"/>
    <mergeCell ref="E629:E630"/>
    <mergeCell ref="F629:F630"/>
    <mergeCell ref="G629:G630"/>
    <mergeCell ref="H629:H630"/>
    <mergeCell ref="I629:I630"/>
    <mergeCell ref="J629:J630"/>
    <mergeCell ref="G627:G628"/>
    <mergeCell ref="H627:H628"/>
    <mergeCell ref="I627:I628"/>
    <mergeCell ref="J627:J628"/>
    <mergeCell ref="A627:A628"/>
    <mergeCell ref="B627:B628"/>
    <mergeCell ref="C627:C628"/>
    <mergeCell ref="D627:D628"/>
    <mergeCell ref="B629:B630"/>
    <mergeCell ref="B625:B626"/>
    <mergeCell ref="E627:E628"/>
    <mergeCell ref="F627:F628"/>
    <mergeCell ref="H660:H661"/>
    <mergeCell ref="I660:I661"/>
    <mergeCell ref="J660:J661"/>
    <mergeCell ref="C655:C656"/>
    <mergeCell ref="D655:D656"/>
    <mergeCell ref="E655:E656"/>
    <mergeCell ref="F655:F656"/>
    <mergeCell ref="G655:G656"/>
    <mergeCell ref="B655:B656"/>
    <mergeCell ref="B657:B658"/>
    <mergeCell ref="B660:B661"/>
    <mergeCell ref="G644:G645"/>
    <mergeCell ref="H644:H645"/>
    <mergeCell ref="I644:I645"/>
    <mergeCell ref="J644:J645"/>
    <mergeCell ref="C642:C643"/>
    <mergeCell ref="D642:D643"/>
    <mergeCell ref="F642:F643"/>
    <mergeCell ref="G642:G643"/>
    <mergeCell ref="J642:J643"/>
    <mergeCell ref="C660:C661"/>
    <mergeCell ref="D660:D661"/>
    <mergeCell ref="E660:E661"/>
    <mergeCell ref="F660:F661"/>
    <mergeCell ref="G660:G661"/>
    <mergeCell ref="I650:I651"/>
    <mergeCell ref="H655:H656"/>
    <mergeCell ref="C650:C651"/>
    <mergeCell ref="H642:H643"/>
    <mergeCell ref="I642:I643"/>
    <mergeCell ref="F657:F658"/>
    <mergeCell ref="G657:G658"/>
    <mergeCell ref="B669:B670"/>
    <mergeCell ref="B672:B673"/>
    <mergeCell ref="B674:B675"/>
    <mergeCell ref="C679:C680"/>
    <mergeCell ref="D679:D680"/>
    <mergeCell ref="E679:E680"/>
    <mergeCell ref="F679:F680"/>
    <mergeCell ref="G679:G680"/>
    <mergeCell ref="H679:H680"/>
    <mergeCell ref="I679:I680"/>
    <mergeCell ref="J679:J680"/>
    <mergeCell ref="F677:F678"/>
    <mergeCell ref="G677:G678"/>
    <mergeCell ref="H677:H678"/>
    <mergeCell ref="I677:I678"/>
    <mergeCell ref="I669:I670"/>
    <mergeCell ref="J669:J670"/>
    <mergeCell ref="E674:E675"/>
    <mergeCell ref="F674:F675"/>
    <mergeCell ref="G674:G675"/>
    <mergeCell ref="H674:H675"/>
    <mergeCell ref="I674:I675"/>
    <mergeCell ref="J674:J675"/>
    <mergeCell ref="D674:D675"/>
    <mergeCell ref="B679:B680"/>
    <mergeCell ref="H820:H821"/>
    <mergeCell ref="I820:I821"/>
    <mergeCell ref="J820:J821"/>
    <mergeCell ref="A672:A673"/>
    <mergeCell ref="C672:C673"/>
    <mergeCell ref="D672:D673"/>
    <mergeCell ref="F687:F688"/>
    <mergeCell ref="G687:G688"/>
    <mergeCell ref="H687:H688"/>
    <mergeCell ref="I687:I688"/>
    <mergeCell ref="J687:J688"/>
    <mergeCell ref="E711:E712"/>
    <mergeCell ref="F711:F712"/>
    <mergeCell ref="G711:G712"/>
    <mergeCell ref="H711:H712"/>
    <mergeCell ref="I711:I712"/>
    <mergeCell ref="J711:J712"/>
    <mergeCell ref="J685:J686"/>
    <mergeCell ref="F685:F686"/>
    <mergeCell ref="A722:A723"/>
    <mergeCell ref="B722:B723"/>
    <mergeCell ref="C722:C723"/>
    <mergeCell ref="A711:A712"/>
    <mergeCell ref="G768:G769"/>
    <mergeCell ref="H768:H769"/>
    <mergeCell ref="F765:F766"/>
    <mergeCell ref="G765:G766"/>
    <mergeCell ref="H765:H766"/>
    <mergeCell ref="F768:F769"/>
    <mergeCell ref="G722:G723"/>
    <mergeCell ref="B768:B769"/>
    <mergeCell ref="A692:A693"/>
    <mergeCell ref="G822:G823"/>
    <mergeCell ref="I826:I827"/>
    <mergeCell ref="J826:J827"/>
    <mergeCell ref="A826:A827"/>
    <mergeCell ref="B826:B827"/>
    <mergeCell ref="C826:C827"/>
    <mergeCell ref="D826:D827"/>
    <mergeCell ref="E826:E827"/>
    <mergeCell ref="F826:F827"/>
    <mergeCell ref="G826:G827"/>
    <mergeCell ref="H826:H827"/>
    <mergeCell ref="E830:E831"/>
    <mergeCell ref="I802:I803"/>
    <mergeCell ref="J802:J803"/>
    <mergeCell ref="A807:A808"/>
    <mergeCell ref="C807:C808"/>
    <mergeCell ref="D807:D808"/>
    <mergeCell ref="E807:E808"/>
    <mergeCell ref="F807:F808"/>
    <mergeCell ref="G807:G808"/>
    <mergeCell ref="H807:H808"/>
    <mergeCell ref="I807:I808"/>
    <mergeCell ref="J807:J808"/>
    <mergeCell ref="H830:H831"/>
    <mergeCell ref="I830:I831"/>
    <mergeCell ref="B830:B831"/>
    <mergeCell ref="E822:E823"/>
    <mergeCell ref="F822:F823"/>
    <mergeCell ref="H822:H823"/>
    <mergeCell ref="I822:I823"/>
    <mergeCell ref="F820:F821"/>
    <mergeCell ref="G820:G821"/>
    <mergeCell ref="A850:A852"/>
    <mergeCell ref="C850:C852"/>
    <mergeCell ref="D850:D852"/>
    <mergeCell ref="E850:E852"/>
    <mergeCell ref="F850:F852"/>
    <mergeCell ref="G850:G852"/>
    <mergeCell ref="H850:H852"/>
    <mergeCell ref="I850:I852"/>
    <mergeCell ref="C846:C847"/>
    <mergeCell ref="I846:I847"/>
    <mergeCell ref="J846:J847"/>
    <mergeCell ref="A844:A845"/>
    <mergeCell ref="B844:B845"/>
    <mergeCell ref="C844:C845"/>
    <mergeCell ref="D844:D845"/>
    <mergeCell ref="E844:E845"/>
    <mergeCell ref="F844:F845"/>
    <mergeCell ref="G844:G845"/>
    <mergeCell ref="H844:H845"/>
    <mergeCell ref="I844:I845"/>
    <mergeCell ref="D846:D847"/>
    <mergeCell ref="A846:A847"/>
    <mergeCell ref="E846:E847"/>
    <mergeCell ref="A872:A873"/>
    <mergeCell ref="C872:C873"/>
    <mergeCell ref="D872:D873"/>
    <mergeCell ref="E872:E873"/>
    <mergeCell ref="F872:F873"/>
    <mergeCell ref="G872:G873"/>
    <mergeCell ref="H872:H873"/>
    <mergeCell ref="I872:I873"/>
    <mergeCell ref="J872:J873"/>
    <mergeCell ref="B870:B871"/>
    <mergeCell ref="B872:B873"/>
    <mergeCell ref="A877:A878"/>
    <mergeCell ref="C877:C878"/>
    <mergeCell ref="D877:D878"/>
    <mergeCell ref="E877:E878"/>
    <mergeCell ref="F877:F878"/>
    <mergeCell ref="G877:G878"/>
    <mergeCell ref="H877:H878"/>
    <mergeCell ref="I877:I878"/>
    <mergeCell ref="J877:J878"/>
    <mergeCell ref="A886:A887"/>
    <mergeCell ref="C886:C887"/>
    <mergeCell ref="D886:D887"/>
    <mergeCell ref="E886:E887"/>
    <mergeCell ref="F886:F887"/>
    <mergeCell ref="G886:G887"/>
    <mergeCell ref="H886:H887"/>
    <mergeCell ref="I886:I887"/>
    <mergeCell ref="J886:J887"/>
    <mergeCell ref="B886:B887"/>
    <mergeCell ref="D913:D914"/>
    <mergeCell ref="E913:E914"/>
    <mergeCell ref="F913:F914"/>
    <mergeCell ref="G913:G914"/>
    <mergeCell ref="H913:H914"/>
    <mergeCell ref="I913:I914"/>
    <mergeCell ref="J913:J914"/>
    <mergeCell ref="A913:A914"/>
    <mergeCell ref="B913:B914"/>
    <mergeCell ref="C913:C914"/>
    <mergeCell ref="F897:F898"/>
    <mergeCell ref="G897:G898"/>
    <mergeCell ref="J888:J889"/>
    <mergeCell ref="C897:C898"/>
    <mergeCell ref="G888:G889"/>
    <mergeCell ref="A888:A889"/>
    <mergeCell ref="E888:E889"/>
    <mergeCell ref="F888:F889"/>
    <mergeCell ref="G893:G894"/>
    <mergeCell ref="E897:E898"/>
    <mergeCell ref="A897:A898"/>
    <mergeCell ref="B897:B898"/>
    <mergeCell ref="F942:F943"/>
    <mergeCell ref="G942:G943"/>
    <mergeCell ref="H942:H943"/>
    <mergeCell ref="I942:I943"/>
    <mergeCell ref="J942:J943"/>
    <mergeCell ref="J961:J962"/>
    <mergeCell ref="D961:D962"/>
    <mergeCell ref="J976:J977"/>
    <mergeCell ref="A981:A982"/>
    <mergeCell ref="C981:C982"/>
    <mergeCell ref="D981:D982"/>
    <mergeCell ref="E981:E982"/>
    <mergeCell ref="F981:F982"/>
    <mergeCell ref="G981:G982"/>
    <mergeCell ref="H981:H982"/>
    <mergeCell ref="J981:J982"/>
    <mergeCell ref="I944:I945"/>
    <mergeCell ref="J944:J945"/>
    <mergeCell ref="B942:B943"/>
    <mergeCell ref="I981:I982"/>
    <mergeCell ref="A978:A979"/>
    <mergeCell ref="I978:I979"/>
    <mergeCell ref="J978:J979"/>
    <mergeCell ref="A949:A950"/>
    <mergeCell ref="C949:C950"/>
    <mergeCell ref="D949:D950"/>
    <mergeCell ref="E949:E950"/>
    <mergeCell ref="F949:F950"/>
    <mergeCell ref="G949:G950"/>
    <mergeCell ref="H949:H950"/>
    <mergeCell ref="I949:I950"/>
    <mergeCell ref="J949:J950"/>
    <mergeCell ref="A953:A954"/>
    <mergeCell ref="C953:C954"/>
    <mergeCell ref="D953:D954"/>
    <mergeCell ref="E953:E954"/>
    <mergeCell ref="F953:F954"/>
    <mergeCell ref="G953:G954"/>
    <mergeCell ref="H953:H954"/>
    <mergeCell ref="B1023:B1024"/>
    <mergeCell ref="C1004:C1005"/>
    <mergeCell ref="A1004:A1005"/>
    <mergeCell ref="A1011:A1012"/>
    <mergeCell ref="B1011:B1012"/>
    <mergeCell ref="C1011:C1012"/>
    <mergeCell ref="F1004:F1005"/>
    <mergeCell ref="G1004:G1005"/>
    <mergeCell ref="H1004:H1005"/>
    <mergeCell ref="A976:A977"/>
    <mergeCell ref="C976:C977"/>
    <mergeCell ref="D976:D977"/>
    <mergeCell ref="E976:E977"/>
    <mergeCell ref="F976:F977"/>
    <mergeCell ref="G976:G977"/>
    <mergeCell ref="H976:H977"/>
    <mergeCell ref="F1016:F1017"/>
    <mergeCell ref="G1016:G1017"/>
    <mergeCell ref="C969:C970"/>
    <mergeCell ref="F969:F970"/>
    <mergeCell ref="G969:G970"/>
    <mergeCell ref="H969:H970"/>
    <mergeCell ref="B1007:B1008"/>
    <mergeCell ref="C978:C979"/>
    <mergeCell ref="G987:G988"/>
    <mergeCell ref="J1004:J1005"/>
    <mergeCell ref="A1023:A1024"/>
    <mergeCell ref="C1023:C1024"/>
    <mergeCell ref="D1023:D1024"/>
    <mergeCell ref="E1023:E1024"/>
    <mergeCell ref="F1023:F1024"/>
    <mergeCell ref="G1023:G1024"/>
    <mergeCell ref="H1023:H1024"/>
    <mergeCell ref="I1023:I1024"/>
    <mergeCell ref="J1023:J1024"/>
    <mergeCell ref="J1011:J1012"/>
    <mergeCell ref="E1007:E1008"/>
    <mergeCell ref="F1007:F1008"/>
    <mergeCell ref="G1007:G1008"/>
    <mergeCell ref="H1007:H1008"/>
    <mergeCell ref="I1007:I1008"/>
    <mergeCell ref="J1007:J1008"/>
    <mergeCell ref="A1016:A1017"/>
    <mergeCell ref="B1016:B1017"/>
    <mergeCell ref="H1016:H1017"/>
    <mergeCell ref="I1016:I1017"/>
    <mergeCell ref="J1016:J1017"/>
    <mergeCell ref="H1011:H1012"/>
    <mergeCell ref="J1076:J1077"/>
    <mergeCell ref="B1076:B1077"/>
    <mergeCell ref="B1057:B1058"/>
    <mergeCell ref="J1061:J1062"/>
    <mergeCell ref="F1043:F1044"/>
    <mergeCell ref="B1043:B1044"/>
    <mergeCell ref="C1043:C1044"/>
    <mergeCell ref="D1043:D1044"/>
    <mergeCell ref="E1043:E1044"/>
    <mergeCell ref="I1057:I1058"/>
    <mergeCell ref="H1057:H1058"/>
    <mergeCell ref="H1043:H1044"/>
    <mergeCell ref="J1043:J1044"/>
    <mergeCell ref="C1057:C1058"/>
    <mergeCell ref="I1061:I1062"/>
    <mergeCell ref="A1043:A1044"/>
    <mergeCell ref="E1025:E1026"/>
    <mergeCell ref="J1037:J1038"/>
    <mergeCell ref="B1037:B1038"/>
    <mergeCell ref="B1033:B1034"/>
    <mergeCell ref="A1033:A1034"/>
    <mergeCell ref="C1033:C1034"/>
    <mergeCell ref="H1033:H1034"/>
    <mergeCell ref="D1033:D1034"/>
    <mergeCell ref="E1033:E1034"/>
    <mergeCell ref="F1033:F1034"/>
    <mergeCell ref="G1033:G1034"/>
    <mergeCell ref="J1025:J1026"/>
    <mergeCell ref="D1057:D1058"/>
    <mergeCell ref="A1037:A1038"/>
    <mergeCell ref="A1025:A1026"/>
    <mergeCell ref="C1025:C1026"/>
    <mergeCell ref="G1092:G1093"/>
    <mergeCell ref="H1092:H1093"/>
    <mergeCell ref="I1092:I1093"/>
    <mergeCell ref="J1092:J1093"/>
    <mergeCell ref="J1084:J1085"/>
    <mergeCell ref="A1078:A1079"/>
    <mergeCell ref="C1078:C1079"/>
    <mergeCell ref="D1078:D1079"/>
    <mergeCell ref="E1078:E1079"/>
    <mergeCell ref="F1078:F1079"/>
    <mergeCell ref="G1078:G1079"/>
    <mergeCell ref="H1078:H1079"/>
    <mergeCell ref="I1078:I1079"/>
    <mergeCell ref="J1078:J1079"/>
    <mergeCell ref="A1080:A1081"/>
    <mergeCell ref="C1080:C1081"/>
    <mergeCell ref="D1080:D1081"/>
    <mergeCell ref="E1080:E1081"/>
    <mergeCell ref="F1080:F1081"/>
    <mergeCell ref="G1080:G1081"/>
    <mergeCell ref="H1080:H1081"/>
    <mergeCell ref="I1080:I1081"/>
    <mergeCell ref="J1080:J1081"/>
    <mergeCell ref="B1078:B1079"/>
    <mergeCell ref="B1084:B1085"/>
    <mergeCell ref="B1092:B1093"/>
    <mergeCell ref="F1102:F1103"/>
    <mergeCell ref="G1102:G1103"/>
    <mergeCell ref="H1102:H1103"/>
    <mergeCell ref="I1102:I1103"/>
    <mergeCell ref="E1095:E1096"/>
    <mergeCell ref="F1095:F1096"/>
    <mergeCell ref="G1095:G1096"/>
    <mergeCell ref="H1095:H1096"/>
    <mergeCell ref="I1095:I1096"/>
    <mergeCell ref="J1095:J1096"/>
    <mergeCell ref="A1082:A1083"/>
    <mergeCell ref="C1082:C1083"/>
    <mergeCell ref="D1082:D1083"/>
    <mergeCell ref="E1082:E1083"/>
    <mergeCell ref="F1082:F1083"/>
    <mergeCell ref="G1082:G1083"/>
    <mergeCell ref="H1082:H1083"/>
    <mergeCell ref="I1082:I1083"/>
    <mergeCell ref="J1082:J1083"/>
    <mergeCell ref="D1090:D1091"/>
    <mergeCell ref="E1090:E1091"/>
    <mergeCell ref="F1090:F1091"/>
    <mergeCell ref="G1090:G1091"/>
    <mergeCell ref="H1090:H1091"/>
    <mergeCell ref="I1090:I1091"/>
    <mergeCell ref="B1095:B1096"/>
    <mergeCell ref="J1102:J1103"/>
    <mergeCell ref="A1092:A1093"/>
    <mergeCell ref="C1092:C1093"/>
    <mergeCell ref="D1092:D1093"/>
    <mergeCell ref="E1092:E1093"/>
    <mergeCell ref="F1092:F1093"/>
    <mergeCell ref="B1102:B1103"/>
    <mergeCell ref="J1097:J1098"/>
    <mergeCell ref="A1122:A1123"/>
    <mergeCell ref="C1122:C1123"/>
    <mergeCell ref="D1122:D1123"/>
    <mergeCell ref="E1122:E1123"/>
    <mergeCell ref="F1122:F1123"/>
    <mergeCell ref="G1122:G1123"/>
    <mergeCell ref="H1122:H1123"/>
    <mergeCell ref="I1122:I1123"/>
    <mergeCell ref="J1122:J1123"/>
    <mergeCell ref="A1124:A1125"/>
    <mergeCell ref="C1124:C1125"/>
    <mergeCell ref="D1124:D1125"/>
    <mergeCell ref="E1124:E1125"/>
    <mergeCell ref="F1124:F1125"/>
    <mergeCell ref="G1124:G1125"/>
    <mergeCell ref="H1124:H1125"/>
    <mergeCell ref="I1124:I1125"/>
    <mergeCell ref="J1124:J1125"/>
    <mergeCell ref="F1097:F1098"/>
    <mergeCell ref="C1097:C1098"/>
    <mergeCell ref="D1097:D1098"/>
    <mergeCell ref="E1097:E1098"/>
    <mergeCell ref="I1097:I1098"/>
    <mergeCell ref="G1097:G1098"/>
    <mergeCell ref="B1122:B1123"/>
    <mergeCell ref="H1097:H1098"/>
    <mergeCell ref="A1102:A1103"/>
    <mergeCell ref="C1102:C1103"/>
    <mergeCell ref="D1102:D1103"/>
    <mergeCell ref="E1102:E1103"/>
    <mergeCell ref="B1149:B1150"/>
    <mergeCell ref="B1124:B1125"/>
    <mergeCell ref="A1147:A1148"/>
    <mergeCell ref="C1147:C1148"/>
    <mergeCell ref="D1147:D1148"/>
    <mergeCell ref="E1147:E1148"/>
    <mergeCell ref="F1147:F1148"/>
    <mergeCell ref="G1147:G1148"/>
    <mergeCell ref="H1147:H1148"/>
    <mergeCell ref="I1147:I1148"/>
    <mergeCell ref="J1147:J1148"/>
    <mergeCell ref="E1161:E1162"/>
    <mergeCell ref="A1161:A1162"/>
    <mergeCell ref="B1161:B1162"/>
    <mergeCell ref="B1166:B1167"/>
    <mergeCell ref="B1147:B1148"/>
    <mergeCell ref="A1149:A1150"/>
    <mergeCell ref="C1149:C1150"/>
    <mergeCell ref="D1149:D1150"/>
    <mergeCell ref="E1149:E1150"/>
    <mergeCell ref="F1149:F1150"/>
    <mergeCell ref="G1149:G1150"/>
    <mergeCell ref="H1149:H1150"/>
    <mergeCell ref="I1149:I1150"/>
    <mergeCell ref="J1149:J1150"/>
    <mergeCell ref="A1157:A1158"/>
    <mergeCell ref="C1157:C1158"/>
    <mergeCell ref="D1157:D1158"/>
    <mergeCell ref="E1157:E1158"/>
    <mergeCell ref="F1157:F1158"/>
    <mergeCell ref="G1157:G1158"/>
    <mergeCell ref="H1157:H1158"/>
    <mergeCell ref="I1157:I1158"/>
    <mergeCell ref="J1157:J1158"/>
    <mergeCell ref="B1157:B1158"/>
    <mergeCell ref="A1166:A1167"/>
    <mergeCell ref="C1166:C1167"/>
    <mergeCell ref="D1161:D1162"/>
    <mergeCell ref="D1166:D1167"/>
    <mergeCell ref="E1166:E1167"/>
    <mergeCell ref="F1166:F1167"/>
    <mergeCell ref="G1166:G1167"/>
    <mergeCell ref="H1166:H1167"/>
    <mergeCell ref="I1166:I1167"/>
    <mergeCell ref="J1166:J1167"/>
    <mergeCell ref="C1200:C1201"/>
    <mergeCell ref="D1200:D1201"/>
    <mergeCell ref="A1187:A1188"/>
    <mergeCell ref="C1187:C1188"/>
    <mergeCell ref="D1187:D1188"/>
    <mergeCell ref="E1187:E1188"/>
    <mergeCell ref="F1187:F1188"/>
    <mergeCell ref="G1187:G1188"/>
    <mergeCell ref="H1187:H1188"/>
    <mergeCell ref="I1187:I1188"/>
    <mergeCell ref="J1187:J1188"/>
    <mergeCell ref="A1172:A1173"/>
    <mergeCell ref="C1172:C1173"/>
    <mergeCell ref="D1172:D1173"/>
    <mergeCell ref="E1172:E1173"/>
    <mergeCell ref="G1172:G1173"/>
    <mergeCell ref="F1172:F1173"/>
    <mergeCell ref="H1172:H1173"/>
    <mergeCell ref="I1172:I1173"/>
    <mergeCell ref="J1172:J1173"/>
    <mergeCell ref="B1172:B1173"/>
    <mergeCell ref="F1183:F1184"/>
    <mergeCell ref="G1183:G1184"/>
    <mergeCell ref="H1183:H1184"/>
    <mergeCell ref="B1195:B1196"/>
    <mergeCell ref="A1175:A1176"/>
    <mergeCell ref="C1175:C1176"/>
    <mergeCell ref="D1175:D1176"/>
    <mergeCell ref="E1175:E1176"/>
    <mergeCell ref="D1183:D1184"/>
    <mergeCell ref="A1202:A1203"/>
    <mergeCell ref="C1202:C1203"/>
    <mergeCell ref="D1202:D1203"/>
    <mergeCell ref="E1202:E1203"/>
    <mergeCell ref="F1202:F1203"/>
    <mergeCell ref="G1202:G1203"/>
    <mergeCell ref="H1202:H1203"/>
    <mergeCell ref="I1202:I1203"/>
    <mergeCell ref="A1200:A1201"/>
    <mergeCell ref="J1195:J1196"/>
    <mergeCell ref="E1215:E1216"/>
    <mergeCell ref="F1215:F1216"/>
    <mergeCell ref="G1215:G1216"/>
    <mergeCell ref="H1215:H1216"/>
    <mergeCell ref="I1215:I1216"/>
    <mergeCell ref="J1215:J1216"/>
    <mergeCell ref="E1200:E1201"/>
    <mergeCell ref="F1200:F1201"/>
    <mergeCell ref="G1200:G1201"/>
    <mergeCell ref="H1200:H1201"/>
    <mergeCell ref="I1200:I1201"/>
    <mergeCell ref="J1200:J1201"/>
    <mergeCell ref="B1200:B1201"/>
    <mergeCell ref="A1220:A1221"/>
    <mergeCell ref="C1220:C1221"/>
    <mergeCell ref="D1220:D1221"/>
    <mergeCell ref="E1220:E1221"/>
    <mergeCell ref="F1220:F1221"/>
    <mergeCell ref="G1220:G1221"/>
    <mergeCell ref="H1220:H1221"/>
    <mergeCell ref="I1220:I1221"/>
    <mergeCell ref="J1220:J1221"/>
    <mergeCell ref="A1207:A1208"/>
    <mergeCell ref="C1207:C1208"/>
    <mergeCell ref="A1230:A1231"/>
    <mergeCell ref="C1230:C1231"/>
    <mergeCell ref="D1230:D1231"/>
    <mergeCell ref="E1230:E1231"/>
    <mergeCell ref="F1230:F1231"/>
    <mergeCell ref="G1230:G1231"/>
    <mergeCell ref="H1230:H1231"/>
    <mergeCell ref="I1230:I1231"/>
    <mergeCell ref="J1230:J1231"/>
    <mergeCell ref="B1228:B1229"/>
    <mergeCell ref="B1230:B1231"/>
    <mergeCell ref="B1215:B1216"/>
    <mergeCell ref="B1220:B1221"/>
    <mergeCell ref="D1207:D1208"/>
    <mergeCell ref="E1207:E1208"/>
    <mergeCell ref="F1207:F1208"/>
    <mergeCell ref="A1241:A1242"/>
    <mergeCell ref="B1241:B1242"/>
    <mergeCell ref="C1241:C1242"/>
    <mergeCell ref="D1241:D1242"/>
    <mergeCell ref="E1241:E1242"/>
    <mergeCell ref="F1241:F1242"/>
    <mergeCell ref="G1241:G1242"/>
    <mergeCell ref="A1228:A1229"/>
    <mergeCell ref="C1228:C1229"/>
    <mergeCell ref="D1228:D1229"/>
    <mergeCell ref="E1228:E1229"/>
    <mergeCell ref="F1228:F1229"/>
    <mergeCell ref="J1241:J1242"/>
    <mergeCell ref="I1241:I1242"/>
    <mergeCell ref="C1215:C1216"/>
    <mergeCell ref="D1215:D1216"/>
    <mergeCell ref="A1253:A1254"/>
    <mergeCell ref="C1253:C1254"/>
    <mergeCell ref="D1253:D1254"/>
    <mergeCell ref="E1253:E1254"/>
    <mergeCell ref="F1253:F1254"/>
    <mergeCell ref="G1253:G1254"/>
    <mergeCell ref="H1253:H1254"/>
    <mergeCell ref="I1253:I1254"/>
    <mergeCell ref="J1253:J1254"/>
    <mergeCell ref="B1253:B1254"/>
    <mergeCell ref="H1241:H1242"/>
    <mergeCell ref="A1255:A1256"/>
    <mergeCell ref="C1255:C1256"/>
    <mergeCell ref="D1255:D1256"/>
    <mergeCell ref="E1255:E1256"/>
    <mergeCell ref="F1255:F1256"/>
    <mergeCell ref="G1255:G1256"/>
    <mergeCell ref="H1255:H1256"/>
    <mergeCell ref="I1255:I1256"/>
    <mergeCell ref="J1255:J1256"/>
    <mergeCell ref="A1270:A1271"/>
    <mergeCell ref="C1270:C1271"/>
    <mergeCell ref="D1270:D1271"/>
    <mergeCell ref="E1270:E1271"/>
    <mergeCell ref="F1270:F1271"/>
    <mergeCell ref="G1270:G1271"/>
    <mergeCell ref="H1270:H1271"/>
    <mergeCell ref="I1270:I1271"/>
    <mergeCell ref="J1270:J1271"/>
    <mergeCell ref="B1267:B1268"/>
    <mergeCell ref="B1270:B1271"/>
    <mergeCell ref="B1255:B1256"/>
    <mergeCell ref="A1267:A1268"/>
    <mergeCell ref="C1267:C1268"/>
    <mergeCell ref="D1267:D1268"/>
    <mergeCell ref="E1267:E1268"/>
    <mergeCell ref="F1267:F1268"/>
    <mergeCell ref="H1267:H1268"/>
    <mergeCell ref="G1267:G1268"/>
    <mergeCell ref="I1267:I1268"/>
    <mergeCell ref="J1267:J1268"/>
    <mergeCell ref="A1274:A1275"/>
    <mergeCell ref="C1274:C1275"/>
    <mergeCell ref="D1274:D1275"/>
    <mergeCell ref="E1274:E1275"/>
    <mergeCell ref="F1274:F1275"/>
    <mergeCell ref="G1274:G1275"/>
    <mergeCell ref="H1274:H1275"/>
    <mergeCell ref="I1274:I1275"/>
    <mergeCell ref="J1274:J1275"/>
    <mergeCell ref="B1274:B1275"/>
    <mergeCell ref="A1277:A1278"/>
    <mergeCell ref="C1277:C1278"/>
    <mergeCell ref="D1277:D1278"/>
    <mergeCell ref="E1277:E1278"/>
    <mergeCell ref="F1277:F1278"/>
    <mergeCell ref="G1277:G1278"/>
    <mergeCell ref="H1277:H1278"/>
    <mergeCell ref="I1277:I1278"/>
    <mergeCell ref="J1277:J1278"/>
    <mergeCell ref="B1277:B1278"/>
    <mergeCell ref="A1284:A1285"/>
    <mergeCell ref="C1284:C1285"/>
    <mergeCell ref="D1284:D1285"/>
    <mergeCell ref="E1284:E1285"/>
    <mergeCell ref="F1284:F1285"/>
    <mergeCell ref="G1284:G1285"/>
    <mergeCell ref="H1284:H1285"/>
    <mergeCell ref="I1284:I1285"/>
    <mergeCell ref="J1284:J1285"/>
    <mergeCell ref="A1286:A1287"/>
    <mergeCell ref="C1286:C1287"/>
    <mergeCell ref="D1286:D1287"/>
    <mergeCell ref="E1286:E1287"/>
    <mergeCell ref="F1286:F1287"/>
    <mergeCell ref="G1286:G1287"/>
    <mergeCell ref="H1286:H1287"/>
    <mergeCell ref="I1286:I1287"/>
    <mergeCell ref="J1286:J1287"/>
    <mergeCell ref="B1284:B1285"/>
    <mergeCell ref="B1286:B1287"/>
    <mergeCell ref="A1291:A1292"/>
    <mergeCell ref="C1291:C1292"/>
    <mergeCell ref="D1291:D1292"/>
    <mergeCell ref="E1291:E1292"/>
    <mergeCell ref="F1291:F1292"/>
    <mergeCell ref="G1291:G1292"/>
    <mergeCell ref="H1291:H1292"/>
    <mergeCell ref="I1291:I1292"/>
    <mergeCell ref="J1291:J1292"/>
    <mergeCell ref="B1291:B1292"/>
    <mergeCell ref="A1308:A1309"/>
    <mergeCell ref="C1308:C1309"/>
    <mergeCell ref="D1308:D1309"/>
    <mergeCell ref="A1311:A1312"/>
    <mergeCell ref="E1308:E1309"/>
    <mergeCell ref="F1308:F1309"/>
    <mergeCell ref="G1308:G1309"/>
    <mergeCell ref="H1308:H1309"/>
    <mergeCell ref="I1308:I1309"/>
    <mergeCell ref="J1308:J1309"/>
    <mergeCell ref="C1311:C1312"/>
    <mergeCell ref="D1311:D1312"/>
    <mergeCell ref="E1311:E1312"/>
    <mergeCell ref="F1311:F1312"/>
    <mergeCell ref="G1311:G1312"/>
    <mergeCell ref="H1311:H1312"/>
    <mergeCell ref="I1311:I1312"/>
    <mergeCell ref="J1311:J1312"/>
    <mergeCell ref="B1308:B1309"/>
    <mergeCell ref="B1311:B1312"/>
    <mergeCell ref="A1314:A1315"/>
    <mergeCell ref="C1314:C1315"/>
    <mergeCell ref="D1314:D1315"/>
    <mergeCell ref="E1314:E1315"/>
    <mergeCell ref="F1314:F1315"/>
    <mergeCell ref="G1314:G1315"/>
    <mergeCell ref="H1314:H1315"/>
    <mergeCell ref="I1314:I1315"/>
    <mergeCell ref="J1314:J1315"/>
    <mergeCell ref="A1317:A1318"/>
    <mergeCell ref="C1317:C1318"/>
    <mergeCell ref="D1317:D1318"/>
    <mergeCell ref="E1317:E1318"/>
    <mergeCell ref="F1317:F1318"/>
    <mergeCell ref="G1317:G1318"/>
    <mergeCell ref="H1317:H1318"/>
    <mergeCell ref="I1317:I1318"/>
    <mergeCell ref="J1317:J1318"/>
    <mergeCell ref="B1317:B1318"/>
    <mergeCell ref="B1314:B1315"/>
    <mergeCell ref="A1325:A1326"/>
    <mergeCell ref="C1325:C1326"/>
    <mergeCell ref="D1325:D1326"/>
    <mergeCell ref="E1325:E1326"/>
    <mergeCell ref="F1325:F1326"/>
    <mergeCell ref="G1325:G1326"/>
    <mergeCell ref="H1325:H1326"/>
    <mergeCell ref="I1325:I1326"/>
    <mergeCell ref="J1325:J1326"/>
    <mergeCell ref="A1327:A1328"/>
    <mergeCell ref="C1327:C1328"/>
    <mergeCell ref="D1327:D1328"/>
    <mergeCell ref="E1327:E1328"/>
    <mergeCell ref="F1327:F1328"/>
    <mergeCell ref="G1327:G1328"/>
    <mergeCell ref="H1327:H1328"/>
    <mergeCell ref="I1327:I1328"/>
    <mergeCell ref="J1327:J1328"/>
    <mergeCell ref="B1325:B1326"/>
    <mergeCell ref="B1327:B1328"/>
    <mergeCell ref="A1333:A1334"/>
    <mergeCell ref="C1333:C1334"/>
    <mergeCell ref="D1333:D1334"/>
    <mergeCell ref="E1333:E1334"/>
    <mergeCell ref="F1333:F1334"/>
    <mergeCell ref="G1333:G1334"/>
    <mergeCell ref="H1333:H1334"/>
    <mergeCell ref="I1333:I1334"/>
    <mergeCell ref="J1333:J1334"/>
    <mergeCell ref="A1343:A1344"/>
    <mergeCell ref="C1343:C1344"/>
    <mergeCell ref="D1343:D1344"/>
    <mergeCell ref="E1343:E1344"/>
    <mergeCell ref="F1343:F1344"/>
    <mergeCell ref="G1343:G1344"/>
    <mergeCell ref="H1343:H1344"/>
    <mergeCell ref="I1343:I1344"/>
    <mergeCell ref="J1343:J1344"/>
    <mergeCell ref="B1333:B1334"/>
    <mergeCell ref="B1343:B1344"/>
    <mergeCell ref="C1337:C1338"/>
    <mergeCell ref="D1337:D1338"/>
    <mergeCell ref="E1337:E1338"/>
    <mergeCell ref="J1337:J1338"/>
    <mergeCell ref="G1339:G1340"/>
    <mergeCell ref="H1339:H1340"/>
    <mergeCell ref="I1339:I1340"/>
    <mergeCell ref="J1339:J1340"/>
    <mergeCell ref="I1335:I1336"/>
    <mergeCell ref="J1335:J1336"/>
    <mergeCell ref="A1337:A1338"/>
    <mergeCell ref="B1337:B1338"/>
    <mergeCell ref="C1346:C1347"/>
    <mergeCell ref="D1346:D1347"/>
    <mergeCell ref="E1346:E1347"/>
    <mergeCell ref="F1346:F1347"/>
    <mergeCell ref="G1346:G1347"/>
    <mergeCell ref="H1346:H1347"/>
    <mergeCell ref="I1346:I1347"/>
    <mergeCell ref="J1346:J1347"/>
    <mergeCell ref="A1349:A1350"/>
    <mergeCell ref="C1349:C1350"/>
    <mergeCell ref="D1349:D1350"/>
    <mergeCell ref="E1349:E1350"/>
    <mergeCell ref="F1349:F1350"/>
    <mergeCell ref="G1349:G1350"/>
    <mergeCell ref="H1349:H1350"/>
    <mergeCell ref="I1349:I1350"/>
    <mergeCell ref="J1349:J1350"/>
    <mergeCell ref="B1346:B1347"/>
    <mergeCell ref="B1349:B1350"/>
    <mergeCell ref="A1358:A1359"/>
    <mergeCell ref="C1358:C1359"/>
    <mergeCell ref="D1358:D1359"/>
    <mergeCell ref="E1358:E1359"/>
    <mergeCell ref="F1358:F1359"/>
    <mergeCell ref="G1358:G1359"/>
    <mergeCell ref="H1358:H1359"/>
    <mergeCell ref="I1358:I1359"/>
    <mergeCell ref="J1358:J1359"/>
    <mergeCell ref="A1360:A1361"/>
    <mergeCell ref="C1360:C1361"/>
    <mergeCell ref="D1360:D1361"/>
    <mergeCell ref="E1360:E1361"/>
    <mergeCell ref="F1360:F1361"/>
    <mergeCell ref="G1360:G1361"/>
    <mergeCell ref="H1360:H1361"/>
    <mergeCell ref="I1360:I1361"/>
    <mergeCell ref="J1360:J1361"/>
    <mergeCell ref="B1358:B1359"/>
    <mergeCell ref="B1360:B1361"/>
    <mergeCell ref="A1366:A1367"/>
    <mergeCell ref="C1366:C1367"/>
    <mergeCell ref="D1366:D1367"/>
    <mergeCell ref="E1366:E1367"/>
    <mergeCell ref="F1366:F1367"/>
    <mergeCell ref="G1366:G1367"/>
    <mergeCell ref="H1366:H1367"/>
    <mergeCell ref="I1366:I1367"/>
    <mergeCell ref="J1366:J1367"/>
    <mergeCell ref="A1373:A1374"/>
    <mergeCell ref="C1373:C1374"/>
    <mergeCell ref="D1373:D1374"/>
    <mergeCell ref="E1373:E1374"/>
    <mergeCell ref="F1373:F1374"/>
    <mergeCell ref="G1373:G1374"/>
    <mergeCell ref="H1373:H1374"/>
    <mergeCell ref="I1373:I1374"/>
    <mergeCell ref="J1373:J1374"/>
    <mergeCell ref="B1366:B1367"/>
    <mergeCell ref="B1373:B1374"/>
    <mergeCell ref="H1370:H1371"/>
    <mergeCell ref="I1370:I1371"/>
    <mergeCell ref="B1370:B1371"/>
    <mergeCell ref="C1370:C1371"/>
    <mergeCell ref="D1370:D1371"/>
    <mergeCell ref="E1370:E1371"/>
    <mergeCell ref="F1370:F1371"/>
    <mergeCell ref="G1370:G1371"/>
    <mergeCell ref="J1370:J1371"/>
    <mergeCell ref="A1397:A1398"/>
    <mergeCell ref="C1397:C1398"/>
    <mergeCell ref="D1397:D1398"/>
    <mergeCell ref="E1397:E1398"/>
    <mergeCell ref="F1397:F1398"/>
    <mergeCell ref="G1397:G1398"/>
    <mergeCell ref="H1397:H1398"/>
    <mergeCell ref="I1397:I1398"/>
    <mergeCell ref="J1397:J1398"/>
    <mergeCell ref="A1405:A1406"/>
    <mergeCell ref="C1405:C1406"/>
    <mergeCell ref="D1405:D1406"/>
    <mergeCell ref="E1405:E1406"/>
    <mergeCell ref="F1405:F1406"/>
    <mergeCell ref="G1405:G1406"/>
    <mergeCell ref="H1405:H1406"/>
    <mergeCell ref="I1405:I1406"/>
    <mergeCell ref="J1405:J1406"/>
    <mergeCell ref="B1397:B1398"/>
    <mergeCell ref="B1405:B1406"/>
    <mergeCell ref="F1491:F1492"/>
    <mergeCell ref="A1540:A1541"/>
    <mergeCell ref="C1540:C1541"/>
    <mergeCell ref="D1540:D1541"/>
    <mergeCell ref="E1540:E1541"/>
    <mergeCell ref="F1540:F1541"/>
    <mergeCell ref="G1540:G1541"/>
    <mergeCell ref="H1540:H1541"/>
    <mergeCell ref="I1540:I1541"/>
    <mergeCell ref="J1540:J1541"/>
    <mergeCell ref="A1542:A1543"/>
    <mergeCell ref="C1542:C1543"/>
    <mergeCell ref="D1542:D1543"/>
    <mergeCell ref="E1542:E1543"/>
    <mergeCell ref="F1542:F1543"/>
    <mergeCell ref="G1542:G1543"/>
    <mergeCell ref="H1542:H1543"/>
    <mergeCell ref="I1542:I1543"/>
    <mergeCell ref="J1542:J1543"/>
    <mergeCell ref="D1513:D1514"/>
    <mergeCell ref="E1513:E1514"/>
    <mergeCell ref="G1491:G1492"/>
    <mergeCell ref="J1491:J1492"/>
    <mergeCell ref="J1513:J1514"/>
    <mergeCell ref="A1536:A1537"/>
    <mergeCell ref="C1536:C1537"/>
    <mergeCell ref="D1536:D1537"/>
    <mergeCell ref="E1536:E1537"/>
    <mergeCell ref="F1536:F1537"/>
    <mergeCell ref="H1536:H1537"/>
    <mergeCell ref="A1562:A1563"/>
    <mergeCell ref="C1562:C1563"/>
    <mergeCell ref="D1562:D1563"/>
    <mergeCell ref="E1562:E1563"/>
    <mergeCell ref="F1562:F1563"/>
    <mergeCell ref="G1562:G1563"/>
    <mergeCell ref="H1562:H1563"/>
    <mergeCell ref="I1562:I1563"/>
    <mergeCell ref="J1562:J1563"/>
    <mergeCell ref="I1566:I1567"/>
    <mergeCell ref="J1566:J1567"/>
    <mergeCell ref="J1595:J1596"/>
    <mergeCell ref="G1566:G1567"/>
    <mergeCell ref="A1617:A1618"/>
    <mergeCell ref="C1617:C1618"/>
    <mergeCell ref="D1617:D1618"/>
    <mergeCell ref="E1617:E1618"/>
    <mergeCell ref="F1617:F1618"/>
    <mergeCell ref="G1617:G1618"/>
    <mergeCell ref="H1617:H1618"/>
    <mergeCell ref="I1617:I1618"/>
    <mergeCell ref="J1617:J1618"/>
    <mergeCell ref="A1569:R1569"/>
    <mergeCell ref="A1570:B1570"/>
    <mergeCell ref="A1566:A1567"/>
    <mergeCell ref="B1566:B1567"/>
    <mergeCell ref="C1566:C1567"/>
    <mergeCell ref="D1566:D1567"/>
    <mergeCell ref="E1566:E1567"/>
    <mergeCell ref="F1566:F1567"/>
    <mergeCell ref="A1595:A1596"/>
    <mergeCell ref="B1595:B1596"/>
    <mergeCell ref="A1632:A1633"/>
    <mergeCell ref="C1632:C1633"/>
    <mergeCell ref="D1632:D1633"/>
    <mergeCell ref="E1632:E1633"/>
    <mergeCell ref="F1632:F1633"/>
    <mergeCell ref="G1632:G1633"/>
    <mergeCell ref="H1632:H1633"/>
    <mergeCell ref="I1632:I1633"/>
    <mergeCell ref="J1632:J1633"/>
    <mergeCell ref="B1617:B1618"/>
    <mergeCell ref="B1632:B1633"/>
    <mergeCell ref="A1637:A1638"/>
    <mergeCell ref="C1637:C1638"/>
    <mergeCell ref="D1637:D1638"/>
    <mergeCell ref="E1637:E1638"/>
    <mergeCell ref="F1637:F1638"/>
    <mergeCell ref="G1637:G1638"/>
    <mergeCell ref="H1637:H1638"/>
    <mergeCell ref="I1637:I1638"/>
    <mergeCell ref="J1637:J1638"/>
    <mergeCell ref="A1649:A1650"/>
    <mergeCell ref="C1649:C1650"/>
    <mergeCell ref="D1649:D1650"/>
    <mergeCell ref="E1649:E1650"/>
    <mergeCell ref="F1649:F1650"/>
    <mergeCell ref="G1649:G1650"/>
    <mergeCell ref="H1649:H1650"/>
    <mergeCell ref="I1649:I1650"/>
    <mergeCell ref="J1649:J1650"/>
    <mergeCell ref="B1637:B1638"/>
    <mergeCell ref="B1649:B1650"/>
    <mergeCell ref="G1647:G1648"/>
    <mergeCell ref="H1647:H1648"/>
    <mergeCell ref="I1647:I1648"/>
    <mergeCell ref="J1647:J1648"/>
    <mergeCell ref="A1642:A1643"/>
    <mergeCell ref="B1642:B1643"/>
    <mergeCell ref="C1642:C1643"/>
    <mergeCell ref="D1642:D1643"/>
    <mergeCell ref="E1642:E1643"/>
    <mergeCell ref="F1642:F1643"/>
    <mergeCell ref="G1642:G1643"/>
    <mergeCell ref="H1642:H1643"/>
    <mergeCell ref="I1642:I1643"/>
    <mergeCell ref="J1642:J1643"/>
    <mergeCell ref="A1647:A1648"/>
    <mergeCell ref="B1647:B1648"/>
    <mergeCell ref="A1665:A1666"/>
    <mergeCell ref="C1665:C1666"/>
    <mergeCell ref="D1665:D1666"/>
    <mergeCell ref="E1665:E1666"/>
    <mergeCell ref="F1665:F1666"/>
    <mergeCell ref="G1665:G1666"/>
    <mergeCell ref="H1665:H1666"/>
    <mergeCell ref="I1665:I1666"/>
    <mergeCell ref="J1665:J1666"/>
    <mergeCell ref="B1665:B1666"/>
    <mergeCell ref="A1667:A1668"/>
    <mergeCell ref="C1667:C1668"/>
    <mergeCell ref="D1667:D1668"/>
    <mergeCell ref="E1667:E1668"/>
    <mergeCell ref="F1667:F1668"/>
    <mergeCell ref="G1667:G1668"/>
    <mergeCell ref="H1667:H1668"/>
    <mergeCell ref="I1667:I1668"/>
    <mergeCell ref="J1667:J1668"/>
    <mergeCell ref="A1669:A1670"/>
    <mergeCell ref="C1669:C1670"/>
    <mergeCell ref="D1669:D1670"/>
    <mergeCell ref="E1669:E1670"/>
    <mergeCell ref="F1669:F1670"/>
    <mergeCell ref="G1669:G1670"/>
    <mergeCell ref="H1669:H1670"/>
    <mergeCell ref="I1669:I1670"/>
    <mergeCell ref="J1669:J1670"/>
    <mergeCell ref="B1667:B1668"/>
    <mergeCell ref="B1669:B1670"/>
    <mergeCell ref="A417:A418"/>
    <mergeCell ref="C415:C416"/>
    <mergeCell ref="D415:D416"/>
    <mergeCell ref="E415:E416"/>
    <mergeCell ref="F415:F416"/>
    <mergeCell ref="G415:G416"/>
    <mergeCell ref="H415:H416"/>
    <mergeCell ref="I415:I416"/>
    <mergeCell ref="J415:J416"/>
    <mergeCell ref="F417:F418"/>
    <mergeCell ref="H417:H418"/>
    <mergeCell ref="I417:I418"/>
    <mergeCell ref="C423:C424"/>
    <mergeCell ref="E423:E424"/>
    <mergeCell ref="F423:F424"/>
    <mergeCell ref="H430:H431"/>
    <mergeCell ref="G417:G418"/>
    <mergeCell ref="J417:J418"/>
    <mergeCell ref="I425:I426"/>
    <mergeCell ref="B430:B431"/>
    <mergeCell ref="H425:H426"/>
    <mergeCell ref="A662:A663"/>
    <mergeCell ref="B662:B663"/>
    <mergeCell ref="C662:C663"/>
    <mergeCell ref="J1175:J1176"/>
    <mergeCell ref="I1175:I1176"/>
    <mergeCell ref="H1175:H1176"/>
    <mergeCell ref="G1175:G1176"/>
    <mergeCell ref="F1175:F1176"/>
    <mergeCell ref="B1175:B1176"/>
    <mergeCell ref="A432:A433"/>
    <mergeCell ref="A437:B437"/>
    <mergeCell ref="C432:C433"/>
    <mergeCell ref="D432:D433"/>
    <mergeCell ref="E432:E433"/>
    <mergeCell ref="D417:D418"/>
    <mergeCell ref="E417:E418"/>
    <mergeCell ref="H470:H471"/>
    <mergeCell ref="E427:E428"/>
    <mergeCell ref="C427:C428"/>
    <mergeCell ref="F427:F428"/>
    <mergeCell ref="F425:F426"/>
    <mergeCell ref="J425:J426"/>
    <mergeCell ref="D453:D454"/>
    <mergeCell ref="E453:E454"/>
    <mergeCell ref="F453:F454"/>
    <mergeCell ref="G453:G454"/>
    <mergeCell ref="H453:H454"/>
    <mergeCell ref="I453:I454"/>
    <mergeCell ref="J453:J454"/>
    <mergeCell ref="A440:B440"/>
    <mergeCell ref="A470:A471"/>
    <mergeCell ref="I430:I431"/>
    <mergeCell ref="I470:I471"/>
    <mergeCell ref="J470:J471"/>
    <mergeCell ref="C472:C473"/>
    <mergeCell ref="D472:D473"/>
    <mergeCell ref="E472:E473"/>
    <mergeCell ref="F472:F473"/>
    <mergeCell ref="G472:G473"/>
    <mergeCell ref="H472:H473"/>
    <mergeCell ref="I472:I473"/>
    <mergeCell ref="J472:J473"/>
    <mergeCell ref="J430:J431"/>
    <mergeCell ref="F432:F433"/>
    <mergeCell ref="G432:G433"/>
    <mergeCell ref="G430:G431"/>
    <mergeCell ref="A425:A426"/>
    <mergeCell ref="B425:B426"/>
    <mergeCell ref="A415:A416"/>
    <mergeCell ref="B470:B471"/>
    <mergeCell ref="B472:B473"/>
  </mergeCells>
  <phoneticPr fontId="4" type="noConversion"/>
  <conditionalFormatting sqref="H828:H829">
    <cfRule type="cellIs" dxfId="24" priority="2" operator="lessThan">
      <formula>0</formula>
    </cfRule>
  </conditionalFormatting>
  <conditionalFormatting sqref="H932">
    <cfRule type="cellIs" dxfId="23" priority="29" operator="lessThan">
      <formula>0</formula>
    </cfRule>
  </conditionalFormatting>
  <conditionalFormatting sqref="H817:I819 H820:J820 H822:J822 I829 H848:I849 H879:J886 H890:J893 H895:J896 H918:I919 H1349:J1349 H1351:J1351 H1353:J1353 H1360:J1360 H1362:J1362 H1366:J1366 H1369:J1369 H1391:I1391 H1397 H1399:H1400 H1402">
    <cfRule type="cellIs" dxfId="22" priority="94" operator="lessThan">
      <formula>0</formula>
    </cfRule>
  </conditionalFormatting>
  <conditionalFormatting sqref="H897:I897">
    <cfRule type="cellIs" dxfId="21" priority="39" operator="lessThan">
      <formula>0</formula>
    </cfRule>
  </conditionalFormatting>
  <conditionalFormatting sqref="H907:I907">
    <cfRule type="cellIs" dxfId="20" priority="31" operator="lessThan">
      <formula>0</formula>
    </cfRule>
  </conditionalFormatting>
  <conditionalFormatting sqref="H933:I933">
    <cfRule type="cellIs" dxfId="19" priority="30" operator="lessThan">
      <formula>0</formula>
    </cfRule>
  </conditionalFormatting>
  <conditionalFormatting sqref="H935:I936">
    <cfRule type="cellIs" dxfId="18" priority="3" operator="lessThan">
      <formula>0</formula>
    </cfRule>
  </conditionalFormatting>
  <conditionalFormatting sqref="H1384:I1387">
    <cfRule type="cellIs" dxfId="17" priority="7" operator="lessThan">
      <formula>0</formula>
    </cfRule>
  </conditionalFormatting>
  <conditionalFormatting sqref="H1393:I1396">
    <cfRule type="cellIs" dxfId="16" priority="4" operator="lessThan">
      <formula>0</formula>
    </cfRule>
  </conditionalFormatting>
  <conditionalFormatting sqref="H824:J826">
    <cfRule type="cellIs" dxfId="15" priority="12" operator="lessThan">
      <formula>0</formula>
    </cfRule>
  </conditionalFormatting>
  <conditionalFormatting sqref="H830:J830">
    <cfRule type="cellIs" dxfId="14" priority="44" operator="lessThan">
      <formula>0</formula>
    </cfRule>
  </conditionalFormatting>
  <conditionalFormatting sqref="H832:J839 H841:J844">
    <cfRule type="cellIs" dxfId="13" priority="18" operator="lessThan">
      <formula>0</formula>
    </cfRule>
  </conditionalFormatting>
  <conditionalFormatting sqref="H846:J846">
    <cfRule type="cellIs" dxfId="12" priority="40" operator="lessThan">
      <formula>0</formula>
    </cfRule>
  </conditionalFormatting>
  <conditionalFormatting sqref="H853:J853">
    <cfRule type="cellIs" dxfId="11" priority="13" operator="lessThan">
      <formula>0</formula>
    </cfRule>
  </conditionalFormatting>
  <conditionalFormatting sqref="H856:J866">
    <cfRule type="cellIs" dxfId="10" priority="6" operator="lessThan">
      <formula>0</formula>
    </cfRule>
  </conditionalFormatting>
  <conditionalFormatting sqref="H868:J870 H872:J872">
    <cfRule type="cellIs" dxfId="9" priority="20" operator="lessThan">
      <formula>0</formula>
    </cfRule>
  </conditionalFormatting>
  <conditionalFormatting sqref="H874:J877">
    <cfRule type="cellIs" dxfId="8" priority="26" operator="lessThan">
      <formula>0</formula>
    </cfRule>
  </conditionalFormatting>
  <conditionalFormatting sqref="H888:J888">
    <cfRule type="cellIs" dxfId="7" priority="21" operator="lessThan">
      <formula>0</formula>
    </cfRule>
  </conditionalFormatting>
  <conditionalFormatting sqref="H899:J906">
    <cfRule type="cellIs" dxfId="6" priority="1" operator="lessThan">
      <formula>0</formula>
    </cfRule>
  </conditionalFormatting>
  <conditionalFormatting sqref="H908:J909">
    <cfRule type="cellIs" dxfId="5" priority="10" operator="lessThan">
      <formula>0</formula>
    </cfRule>
  </conditionalFormatting>
  <conditionalFormatting sqref="H1346:J1346">
    <cfRule type="cellIs" dxfId="4" priority="27" operator="lessThan">
      <formula>0</formula>
    </cfRule>
  </conditionalFormatting>
  <conditionalFormatting sqref="H1355:J1358">
    <cfRule type="cellIs" dxfId="3" priority="24" operator="lessThan">
      <formula>0</formula>
    </cfRule>
  </conditionalFormatting>
  <conditionalFormatting sqref="J815:J819">
    <cfRule type="cellIs" dxfId="2" priority="14" operator="lessThan">
      <formula>0</formula>
    </cfRule>
  </conditionalFormatting>
  <conditionalFormatting sqref="J828:J829">
    <cfRule type="cellIs" dxfId="1" priority="16" operator="lessThan">
      <formula>0</formula>
    </cfRule>
  </conditionalFormatting>
  <conditionalFormatting sqref="J848:J850">
    <cfRule type="cellIs" dxfId="0" priority="11" operator="lessThan">
      <formula>0</formula>
    </cfRule>
  </conditionalFormatting>
  <printOptions horizontalCentered="1"/>
  <pageMargins left="0" right="0" top="0.35433070866141736" bottom="0.35433070866141736" header="0.11811023622047245" footer="0.11811023622047245"/>
  <pageSetup paperSize="9" scale="46" firstPageNumber="2" fitToWidth="0" fitToHeight="0" orientation="landscape" useFirstPageNumber="1" r:id="rId1"/>
  <headerFooter>
    <oddHeader>&amp;C&amp;P</oddHeader>
  </headerFooter>
  <rowBreaks count="47" manualBreakCount="47">
    <brk id="28" max="17" man="1"/>
    <brk id="62" max="17" man="1"/>
    <brk id="97" max="17" man="1"/>
    <brk id="132" max="17" man="1"/>
    <brk id="168" max="17" man="1"/>
    <brk id="204" max="17" man="1"/>
    <brk id="239" max="17" man="1"/>
    <brk id="274" max="17" man="1"/>
    <brk id="310" max="17" man="1"/>
    <brk id="344" max="17" man="1"/>
    <brk id="378" max="17" man="1"/>
    <brk id="412" max="17" man="1"/>
    <brk id="447" max="17" man="1"/>
    <brk id="483" max="17" man="1"/>
    <brk id="518" max="17" man="1"/>
    <brk id="554" max="17" man="1"/>
    <brk id="590" max="17" man="1"/>
    <brk id="626" max="17" man="1"/>
    <brk id="661" max="17" man="1"/>
    <brk id="697" max="17" man="1"/>
    <brk id="733" max="17" man="1"/>
    <brk id="769" max="17" man="1"/>
    <brk id="805" max="17" man="1"/>
    <brk id="841" max="17" man="1"/>
    <brk id="876" max="17" man="1"/>
    <brk id="912" max="17" man="1"/>
    <brk id="948" max="17" man="1"/>
    <brk id="983" max="17" man="1"/>
    <brk id="1019" max="17" man="1"/>
    <brk id="1055" max="17" man="1"/>
    <brk id="1091" max="17" man="1"/>
    <brk id="1127" max="17" man="1"/>
    <brk id="1163" max="17" man="1"/>
    <brk id="1199" max="17" man="1"/>
    <brk id="1235" max="17" man="1"/>
    <brk id="1271" max="17" man="1"/>
    <brk id="1307" max="17" man="1"/>
    <brk id="1342" max="17" man="1"/>
    <brk id="1378" max="17" man="1"/>
    <brk id="1412" max="17" man="1"/>
    <brk id="1448" max="17" man="1"/>
    <brk id="1484" max="17" man="1"/>
    <brk id="1519" max="17" man="1"/>
    <brk id="1554" max="17" man="1"/>
    <brk id="1589" max="17" man="1"/>
    <brk id="1625" max="17" man="1"/>
    <brk id="166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Титенкова Дарья Владимировна</cp:lastModifiedBy>
  <cp:lastPrinted>2026-02-04T11:33:07Z</cp:lastPrinted>
  <dcterms:created xsi:type="dcterms:W3CDTF">2012-12-13T11:50:40Z</dcterms:created>
  <dcterms:modified xsi:type="dcterms:W3CDTF">2026-02-04T11:33:52Z</dcterms:modified>
</cp:coreProperties>
</file>