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Bulygina_AV\Downloads\"/>
    </mc:Choice>
  </mc:AlternateContent>
  <bookViews>
    <workbookView xWindow="0" yWindow="0" windowWidth="28800" windowHeight="12435" tabRatio="159"/>
  </bookViews>
  <sheets>
    <sheet name="Прилож" sheetId="4" r:id="rId1"/>
  </sheets>
  <externalReferences>
    <externalReference r:id="rId2"/>
    <externalReference r:id="rId3"/>
    <externalReference r:id="rId4"/>
  </externalReferences>
  <definedNames>
    <definedName name="_GoBack" localSheetId="0">Прилож!$B$424</definedName>
    <definedName name="_xlnm._FilterDatabase" localSheetId="0" hidden="1">Прилож!$R$1:$R$1598</definedName>
    <definedName name="_xlnm.Print_Titles" localSheetId="0">Прилож!$12:$12</definedName>
    <definedName name="мп" localSheetId="0">#REF!</definedName>
    <definedName name="_xlnm.Print_Area" localSheetId="0">Прилож!$A$1:$R$1595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52511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  <fileRecoveryPr autoRecover="0"/>
</workbook>
</file>

<file path=xl/calcChain.xml><?xml version="1.0" encoding="utf-8"?>
<calcChain xmlns="http://schemas.openxmlformats.org/spreadsheetml/2006/main">
  <c r="J13" i="4" l="1"/>
  <c r="I1522" i="4" l="1"/>
  <c r="J1522" i="4"/>
  <c r="K1522" i="4"/>
  <c r="L1522" i="4"/>
  <c r="M1522" i="4"/>
  <c r="N1522" i="4"/>
  <c r="O1522" i="4"/>
  <c r="H1522" i="4"/>
  <c r="I1515" i="4"/>
  <c r="J1515" i="4"/>
  <c r="K1515" i="4"/>
  <c r="L1515" i="4"/>
  <c r="M1515" i="4"/>
  <c r="N1515" i="4"/>
  <c r="O1515" i="4"/>
  <c r="H1515" i="4"/>
  <c r="I1505" i="4"/>
  <c r="J1505" i="4"/>
  <c r="K1505" i="4"/>
  <c r="L1505" i="4"/>
  <c r="M1505" i="4"/>
  <c r="N1505" i="4"/>
  <c r="O1505" i="4"/>
  <c r="H1505" i="4"/>
  <c r="I1495" i="4"/>
  <c r="J1495" i="4"/>
  <c r="K1495" i="4"/>
  <c r="L1495" i="4"/>
  <c r="M1495" i="4"/>
  <c r="N1495" i="4"/>
  <c r="O1495" i="4"/>
  <c r="H1495" i="4"/>
  <c r="I1478" i="4"/>
  <c r="J1478" i="4"/>
  <c r="K1478" i="4"/>
  <c r="L1478" i="4"/>
  <c r="M1478" i="4"/>
  <c r="N1478" i="4"/>
  <c r="O1478" i="4"/>
  <c r="H1478" i="4"/>
  <c r="I1473" i="4"/>
  <c r="J1473" i="4"/>
  <c r="K1473" i="4"/>
  <c r="L1473" i="4"/>
  <c r="M1473" i="4"/>
  <c r="N1473" i="4"/>
  <c r="O1473" i="4"/>
  <c r="H1473" i="4"/>
  <c r="I1446" i="4"/>
  <c r="J1446" i="4"/>
  <c r="K1446" i="4"/>
  <c r="L1446" i="4"/>
  <c r="M1446" i="4"/>
  <c r="N1446" i="4"/>
  <c r="O1446" i="4"/>
  <c r="H1446" i="4"/>
  <c r="I1360" i="4"/>
  <c r="J1360" i="4"/>
  <c r="K1360" i="4"/>
  <c r="L1360" i="4"/>
  <c r="M1360" i="4"/>
  <c r="N1360" i="4"/>
  <c r="O1360" i="4"/>
  <c r="H1360" i="4"/>
  <c r="I796" i="4"/>
  <c r="J796" i="4"/>
  <c r="K796" i="4"/>
  <c r="L796" i="4"/>
  <c r="M796" i="4"/>
  <c r="N796" i="4"/>
  <c r="O796" i="4"/>
  <c r="H796" i="4"/>
  <c r="I682" i="4"/>
  <c r="J682" i="4"/>
  <c r="K682" i="4"/>
  <c r="L682" i="4"/>
  <c r="M682" i="4"/>
  <c r="N682" i="4"/>
  <c r="O682" i="4"/>
  <c r="H682" i="4"/>
  <c r="I625" i="4"/>
  <c r="J625" i="4"/>
  <c r="K625" i="4"/>
  <c r="L625" i="4"/>
  <c r="M625" i="4"/>
  <c r="N625" i="4"/>
  <c r="O625" i="4"/>
  <c r="H625" i="4"/>
  <c r="I491" i="4"/>
  <c r="J491" i="4"/>
  <c r="K491" i="4"/>
  <c r="L491" i="4"/>
  <c r="M491" i="4"/>
  <c r="N491" i="4"/>
  <c r="O491" i="4"/>
  <c r="H491" i="4"/>
  <c r="I429" i="4"/>
  <c r="J429" i="4"/>
  <c r="K429" i="4"/>
  <c r="L429" i="4"/>
  <c r="M429" i="4"/>
  <c r="N429" i="4"/>
  <c r="O429" i="4"/>
  <c r="H429" i="4"/>
  <c r="I426" i="4"/>
  <c r="J426" i="4"/>
  <c r="K426" i="4"/>
  <c r="L426" i="4"/>
  <c r="M426" i="4"/>
  <c r="N426" i="4"/>
  <c r="O426" i="4"/>
  <c r="H426" i="4"/>
  <c r="I411" i="4"/>
  <c r="J411" i="4"/>
  <c r="K411" i="4"/>
  <c r="L411" i="4"/>
  <c r="M411" i="4"/>
  <c r="N411" i="4"/>
  <c r="O411" i="4"/>
  <c r="H411" i="4"/>
  <c r="I380" i="4"/>
  <c r="J380" i="4"/>
  <c r="K380" i="4"/>
  <c r="L380" i="4"/>
  <c r="M380" i="4"/>
  <c r="N380" i="4"/>
  <c r="O380" i="4"/>
  <c r="H380" i="4"/>
  <c r="I369" i="4"/>
  <c r="J369" i="4"/>
  <c r="K369" i="4"/>
  <c r="L369" i="4"/>
  <c r="M369" i="4"/>
  <c r="N369" i="4"/>
  <c r="O369" i="4"/>
  <c r="H369" i="4"/>
  <c r="I364" i="4"/>
  <c r="J364" i="4"/>
  <c r="K364" i="4"/>
  <c r="L364" i="4"/>
  <c r="M364" i="4"/>
  <c r="N364" i="4"/>
  <c r="O364" i="4"/>
  <c r="H364" i="4"/>
  <c r="I341" i="4"/>
  <c r="J341" i="4"/>
  <c r="K341" i="4"/>
  <c r="L341" i="4"/>
  <c r="M341" i="4"/>
  <c r="N341" i="4"/>
  <c r="O341" i="4"/>
  <c r="H341" i="4"/>
  <c r="I315" i="4"/>
  <c r="J315" i="4"/>
  <c r="K315" i="4"/>
  <c r="L315" i="4"/>
  <c r="M315" i="4"/>
  <c r="N315" i="4"/>
  <c r="O315" i="4"/>
  <c r="H315" i="4"/>
  <c r="I247" i="4"/>
  <c r="J247" i="4"/>
  <c r="K247" i="4"/>
  <c r="L247" i="4"/>
  <c r="M247" i="4"/>
  <c r="N247" i="4"/>
  <c r="O247" i="4"/>
  <c r="H247" i="4"/>
  <c r="I239" i="4"/>
  <c r="J239" i="4"/>
  <c r="K239" i="4"/>
  <c r="L239" i="4"/>
  <c r="M239" i="4"/>
  <c r="N239" i="4"/>
  <c r="O239" i="4"/>
  <c r="H239" i="4"/>
  <c r="I215" i="4"/>
  <c r="J215" i="4"/>
  <c r="K215" i="4"/>
  <c r="L215" i="4"/>
  <c r="M215" i="4"/>
  <c r="N215" i="4"/>
  <c r="O215" i="4"/>
  <c r="H215" i="4"/>
  <c r="I210" i="4"/>
  <c r="J210" i="4"/>
  <c r="K210" i="4"/>
  <c r="L210" i="4"/>
  <c r="M210" i="4"/>
  <c r="N210" i="4"/>
  <c r="O210" i="4"/>
  <c r="H210" i="4"/>
  <c r="I153" i="4"/>
  <c r="J153" i="4"/>
  <c r="K153" i="4"/>
  <c r="L153" i="4"/>
  <c r="M153" i="4"/>
  <c r="N153" i="4"/>
  <c r="O153" i="4"/>
  <c r="H153" i="4"/>
  <c r="I31" i="4"/>
  <c r="J31" i="4"/>
  <c r="K31" i="4"/>
  <c r="L31" i="4"/>
  <c r="M31" i="4"/>
  <c r="N31" i="4"/>
  <c r="O31" i="4"/>
  <c r="H31" i="4"/>
  <c r="P15" i="4"/>
  <c r="I15" i="4"/>
  <c r="J15" i="4"/>
  <c r="K15" i="4"/>
  <c r="L15" i="4"/>
  <c r="M15" i="4"/>
  <c r="N15" i="4"/>
  <c r="O15" i="4"/>
  <c r="H15" i="4"/>
  <c r="O19" i="4"/>
  <c r="O1595" i="4" l="1"/>
  <c r="O1593" i="4"/>
  <c r="O1591" i="4"/>
  <c r="O1588" i="4"/>
  <c r="O1587" i="4"/>
  <c r="O1586" i="4"/>
  <c r="O1583" i="4"/>
  <c r="O1582" i="4"/>
  <c r="O1581" i="4"/>
  <c r="O1578" i="4"/>
  <c r="O1574" i="4"/>
  <c r="O1573" i="4"/>
  <c r="O1572" i="4"/>
  <c r="O1569" i="4"/>
  <c r="O1567" i="4"/>
  <c r="O1566" i="4"/>
  <c r="O1564" i="4"/>
  <c r="O1562" i="4"/>
  <c r="O1561" i="4"/>
  <c r="O1560" i="4"/>
  <c r="O1558" i="4"/>
  <c r="O1557" i="4"/>
  <c r="O1556" i="4"/>
  <c r="O1555" i="4"/>
  <c r="O1554" i="4"/>
  <c r="O1552" i="4"/>
  <c r="O1551" i="4"/>
  <c r="O1550" i="4"/>
  <c r="O1547" i="4"/>
  <c r="O1546" i="4"/>
  <c r="O1544" i="4"/>
  <c r="O1538" i="4"/>
  <c r="O1534" i="4"/>
  <c r="O1533" i="4"/>
  <c r="O1530" i="4"/>
  <c r="O1527" i="4"/>
  <c r="O1525" i="4"/>
  <c r="O1524" i="4"/>
  <c r="O1523" i="4"/>
  <c r="O1520" i="4"/>
  <c r="O1518" i="4"/>
  <c r="O1517" i="4"/>
  <c r="O1510" i="4"/>
  <c r="O1509" i="4"/>
  <c r="O1508" i="4"/>
  <c r="O1512" i="4"/>
  <c r="O1503" i="4"/>
  <c r="O1502" i="4"/>
  <c r="O1499" i="4"/>
  <c r="O1498" i="4"/>
  <c r="O1497" i="4"/>
  <c r="O1492" i="4"/>
  <c r="O1488" i="4"/>
  <c r="O1486" i="4"/>
  <c r="O1484" i="4"/>
  <c r="O1483" i="4"/>
  <c r="O1482" i="4"/>
  <c r="O1480" i="4"/>
  <c r="O1479" i="4"/>
  <c r="O1476" i="4"/>
  <c r="O1475" i="4"/>
  <c r="O1474" i="4"/>
  <c r="O1468" i="4" l="1"/>
  <c r="O1465" i="4"/>
  <c r="O1464" i="4"/>
  <c r="O1461" i="4"/>
  <c r="O1459" i="4"/>
  <c r="O1457" i="4"/>
  <c r="O1455" i="4"/>
  <c r="O1454" i="4"/>
  <c r="O1453" i="4"/>
  <c r="O1452" i="4"/>
  <c r="O1451" i="4"/>
  <c r="O1450" i="4"/>
  <c r="O1444" i="4"/>
  <c r="O1443" i="4"/>
  <c r="O1441" i="4"/>
  <c r="O1440" i="4"/>
  <c r="O1439" i="4"/>
  <c r="O1438" i="4"/>
  <c r="O1432" i="4"/>
  <c r="O1431" i="4"/>
  <c r="O1430" i="4"/>
  <c r="O1422" i="4"/>
  <c r="O1421" i="4"/>
  <c r="O1419" i="4"/>
  <c r="O1412" i="4"/>
  <c r="O1411" i="4"/>
  <c r="O1410" i="4"/>
  <c r="O1409" i="4"/>
  <c r="O1408" i="4"/>
  <c r="O1407" i="4"/>
  <c r="O1406" i="4"/>
  <c r="O1403" i="4"/>
  <c r="O1398" i="4"/>
  <c r="O1397" i="4"/>
  <c r="O1395" i="4"/>
  <c r="O1394" i="4"/>
  <c r="O1393" i="4"/>
  <c r="O1391" i="4"/>
  <c r="O1389" i="4"/>
  <c r="O1373" i="4"/>
  <c r="O1372" i="4"/>
  <c r="O1371" i="4"/>
  <c r="O1370" i="4"/>
  <c r="O1369" i="4"/>
  <c r="O1367" i="4"/>
  <c r="O1366" i="4"/>
  <c r="O1365" i="4"/>
  <c r="O1364" i="4"/>
  <c r="O1352" i="4"/>
  <c r="O1350" i="4"/>
  <c r="O1349" i="4"/>
  <c r="O1344" i="4"/>
  <c r="O1342" i="4" l="1"/>
  <c r="O1341" i="4"/>
  <c r="O1340" i="4"/>
  <c r="O1339" i="4"/>
  <c r="O1338" i="4"/>
  <c r="O1331" i="4"/>
  <c r="O1329" i="4"/>
  <c r="O1325" i="4"/>
  <c r="O1324" i="4"/>
  <c r="O1323" i="4"/>
  <c r="O1320" i="4"/>
  <c r="O1314" i="4"/>
  <c r="O1313" i="4"/>
  <c r="O1310" i="4"/>
  <c r="O1309" i="4"/>
  <c r="O1308" i="4"/>
  <c r="O1307" i="4"/>
  <c r="O1305" i="4"/>
  <c r="O1297" i="4"/>
  <c r="O1296" i="4"/>
  <c r="O1294" i="4"/>
  <c r="O1293" i="4"/>
  <c r="O1290" i="4"/>
  <c r="O1288" i="4"/>
  <c r="O1284" i="4"/>
  <c r="O1280" i="4"/>
  <c r="O1278" i="4"/>
  <c r="O1275" i="4"/>
  <c r="O1273" i="4"/>
  <c r="O1268" i="4"/>
  <c r="O1267" i="4"/>
  <c r="O1265" i="4"/>
  <c r="O1262" i="4"/>
  <c r="O1259" i="4"/>
  <c r="O1257" i="4"/>
  <c r="O1256" i="4"/>
  <c r="O1254" i="4"/>
  <c r="O1253" i="4"/>
  <c r="O1252" i="4"/>
  <c r="O1249" i="4"/>
  <c r="O1248" i="4"/>
  <c r="O1243" i="4"/>
  <c r="O1241" i="4"/>
  <c r="O1238" i="4"/>
  <c r="O1237" i="4"/>
  <c r="O1236" i="4"/>
  <c r="O1234" i="4"/>
  <c r="O1232" i="4"/>
  <c r="O1229" i="4"/>
  <c r="O1228" i="4"/>
  <c r="O1226" i="4"/>
  <c r="O1219" i="4"/>
  <c r="O1218" i="4"/>
  <c r="O1216" i="4"/>
  <c r="O1214" i="4"/>
  <c r="O1212" i="4"/>
  <c r="O1196" i="4"/>
  <c r="O1194" i="4"/>
  <c r="O1193" i="4"/>
  <c r="O1191" i="4"/>
  <c r="O1189" i="4"/>
  <c r="O1187" i="4"/>
  <c r="O1186" i="4"/>
  <c r="O1183" i="4"/>
  <c r="O1180" i="4"/>
  <c r="O1179" i="4"/>
  <c r="O1173" i="4"/>
  <c r="O1172" i="4"/>
  <c r="O1171" i="4"/>
  <c r="O1167" i="4"/>
  <c r="O1166" i="4"/>
  <c r="O1164" i="4"/>
  <c r="O1156" i="4"/>
  <c r="O1155" i="4"/>
  <c r="O1153" i="4"/>
  <c r="O1152" i="4"/>
  <c r="O1145" i="4"/>
  <c r="O1141" i="4"/>
  <c r="K1141" i="4" s="1"/>
  <c r="P1141" i="4" s="1"/>
  <c r="O1138" i="4"/>
  <c r="O1134" i="4"/>
  <c r="O1132" i="4"/>
  <c r="O1124" i="4"/>
  <c r="O1122" i="4"/>
  <c r="O1116" i="4"/>
  <c r="O1114" i="4"/>
  <c r="O1109" i="4"/>
  <c r="O1097" i="4"/>
  <c r="O1110" i="4"/>
  <c r="O1095" i="4"/>
  <c r="O1094" i="4"/>
  <c r="O1092" i="4"/>
  <c r="O1090" i="4"/>
  <c r="O1089" i="4"/>
  <c r="O1088" i="4"/>
  <c r="O1086" i="4"/>
  <c r="O1085" i="4"/>
  <c r="O1084" i="4"/>
  <c r="O1081" i="4"/>
  <c r="O1069" i="4"/>
  <c r="O1066" i="4"/>
  <c r="O1076" i="4"/>
  <c r="O1058" i="4" l="1"/>
  <c r="O1056" i="4"/>
  <c r="O1054" i="4"/>
  <c r="O1052" i="4"/>
  <c r="O1050" i="4"/>
  <c r="O1048" i="4"/>
  <c r="O1047" i="4"/>
  <c r="O1045" i="4"/>
  <c r="O1044" i="4"/>
  <c r="O1041" i="4"/>
  <c r="O1040" i="4"/>
  <c r="O1033" i="4"/>
  <c r="O1027" i="4"/>
  <c r="O966" i="4"/>
  <c r="O906" i="4" l="1"/>
  <c r="O792" i="4"/>
  <c r="O791" i="4"/>
  <c r="O790" i="4"/>
  <c r="O785" i="4"/>
  <c r="O786" i="4"/>
  <c r="O134" i="4"/>
  <c r="O140" i="4"/>
  <c r="O138" i="4"/>
  <c r="O136" i="4"/>
  <c r="O126" i="4"/>
  <c r="O53" i="4"/>
  <c r="K53" i="4" s="1"/>
  <c r="P53" i="4" s="1"/>
  <c r="O137" i="4" l="1"/>
  <c r="O133" i="4"/>
  <c r="K1145" i="4"/>
  <c r="P1145" i="4" s="1"/>
  <c r="O1146" i="4" l="1"/>
  <c r="K1146" i="4" s="1"/>
  <c r="P1146" i="4" s="1"/>
  <c r="O194" i="4" l="1"/>
  <c r="M370" i="4" l="1"/>
  <c r="L370" i="4"/>
  <c r="N370" i="4"/>
  <c r="N13" i="4" s="1"/>
  <c r="I1573" i="4" l="1"/>
  <c r="J717" i="4" l="1"/>
  <c r="J755" i="4" l="1"/>
  <c r="J761" i="4" l="1"/>
  <c r="J729" i="4"/>
  <c r="J709" i="4"/>
  <c r="J707" i="4"/>
  <c r="J721" i="4" l="1"/>
  <c r="J749" i="4" l="1"/>
  <c r="J748" i="4"/>
  <c r="J714" i="4" l="1"/>
  <c r="I1585" i="4" l="1"/>
  <c r="I1583" i="4"/>
  <c r="I1572" i="4"/>
  <c r="I1556" i="4"/>
  <c r="I1555" i="4"/>
  <c r="I1541" i="4"/>
  <c r="I1540" i="4"/>
  <c r="I1535" i="4"/>
  <c r="I1534" i="4"/>
  <c r="I1532" i="4"/>
  <c r="I1531" i="4"/>
  <c r="I1526" i="4"/>
  <c r="H1237" i="4"/>
  <c r="J764" i="4"/>
  <c r="J763" i="4"/>
  <c r="J760" i="4"/>
  <c r="J759" i="4"/>
  <c r="J758" i="4"/>
  <c r="J757" i="4"/>
  <c r="J754" i="4"/>
  <c r="J752" i="4"/>
  <c r="J751" i="4"/>
  <c r="J747" i="4"/>
  <c r="J746" i="4"/>
  <c r="J745" i="4"/>
  <c r="J744" i="4"/>
  <c r="J743" i="4"/>
  <c r="J742" i="4"/>
  <c r="J741" i="4"/>
  <c r="J740" i="4"/>
  <c r="J739" i="4"/>
  <c r="J737" i="4"/>
  <c r="J736" i="4"/>
  <c r="J735" i="4"/>
  <c r="J734" i="4"/>
  <c r="J733" i="4"/>
  <c r="J732" i="4"/>
  <c r="J731" i="4"/>
  <c r="J727" i="4"/>
  <c r="J726" i="4"/>
  <c r="J725" i="4"/>
  <c r="J724" i="4"/>
  <c r="J723" i="4"/>
  <c r="J719" i="4"/>
  <c r="J716" i="4"/>
  <c r="J715" i="4"/>
  <c r="J712" i="4"/>
  <c r="J711" i="4"/>
  <c r="J706" i="4"/>
  <c r="H475" i="4"/>
  <c r="L134" i="4"/>
  <c r="L13" i="4" s="1"/>
  <c r="I13" i="4" l="1"/>
  <c r="K159" i="4"/>
  <c r="P159" i="4" s="1"/>
  <c r="H13" i="4" l="1"/>
  <c r="K188" i="4"/>
  <c r="P188" i="4" l="1"/>
  <c r="K882" i="4" l="1"/>
  <c r="P882" i="4" s="1"/>
  <c r="K881" i="4"/>
  <c r="P881" i="4" s="1"/>
  <c r="K880" i="4"/>
  <c r="P880" i="4" s="1"/>
  <c r="K1025" i="4" l="1"/>
  <c r="P1025" i="4" s="1"/>
  <c r="K1098" i="4" l="1"/>
  <c r="P1098" i="4" s="1"/>
  <c r="K1336" i="4"/>
  <c r="P1336" i="4" s="1"/>
  <c r="K1039" i="4" l="1"/>
  <c r="P1039" i="4" s="1"/>
  <c r="K1215" i="4"/>
  <c r="P1215" i="4" s="1"/>
  <c r="K143" i="4"/>
  <c r="P143" i="4" s="1"/>
  <c r="K1458" i="4"/>
  <c r="P1458" i="4" s="1"/>
  <c r="K885" i="4"/>
  <c r="P885" i="4" s="1"/>
  <c r="P13" i="4" l="1"/>
  <c r="O1136" i="4" l="1"/>
  <c r="K1136" i="4" s="1"/>
  <c r="P1136" i="4" s="1"/>
  <c r="O1111" i="4"/>
  <c r="K1111" i="4" s="1"/>
  <c r="O634" i="4"/>
  <c r="K634" i="4" s="1"/>
  <c r="P634" i="4" s="1"/>
  <c r="O183" i="4"/>
  <c r="K183" i="4" s="1"/>
  <c r="P183" i="4" s="1"/>
  <c r="O177" i="4"/>
  <c r="K177" i="4" s="1"/>
  <c r="P177" i="4" s="1"/>
  <c r="O1442" i="4"/>
  <c r="K1442" i="4" s="1"/>
  <c r="P1442" i="4" s="1"/>
  <c r="O1316" i="4"/>
  <c r="K1316" i="4" s="1"/>
  <c r="P1316" i="4" s="1"/>
  <c r="O627" i="4"/>
  <c r="K627" i="4" s="1"/>
  <c r="P627" i="4" s="1"/>
  <c r="O440" i="4"/>
  <c r="K440" i="4" s="1"/>
  <c r="P440" i="4" s="1"/>
  <c r="O441" i="4"/>
  <c r="K441" i="4" s="1"/>
  <c r="P441" i="4" s="1"/>
  <c r="O269" i="4"/>
  <c r="K269" i="4" s="1"/>
  <c r="P269" i="4" s="1"/>
  <c r="O41" i="4"/>
  <c r="K41" i="4" s="1"/>
  <c r="P41" i="4" s="1"/>
  <c r="K1033" i="4" l="1"/>
  <c r="P1033" i="4" s="1"/>
  <c r="K1314" i="4" l="1"/>
  <c r="P1314" i="4" s="1"/>
  <c r="K194" i="4" l="1"/>
  <c r="P194" i="4" s="1"/>
  <c r="K966" i="4" l="1"/>
  <c r="P966" i="4" s="1"/>
  <c r="K1530" i="4" l="1"/>
  <c r="P1530" i="4" s="1"/>
  <c r="K1342" i="4" l="1"/>
  <c r="P1342" i="4" s="1"/>
  <c r="K1226" i="4"/>
  <c r="P1226" i="4" s="1"/>
  <c r="K790" i="4" l="1"/>
  <c r="P790" i="4" s="1"/>
  <c r="K1499" i="4" l="1"/>
  <c r="P1499" i="4" s="1"/>
  <c r="K1510" i="4" l="1"/>
  <c r="P1510" i="4" s="1"/>
  <c r="K136" i="4" l="1"/>
  <c r="P136" i="4" s="1"/>
  <c r="K1459" i="4" l="1"/>
  <c r="P1459" i="4" s="1"/>
  <c r="K1403" i="4"/>
  <c r="P1403" i="4" s="1"/>
  <c r="K1275" i="4"/>
  <c r="P1275" i="4" s="1"/>
  <c r="K1313" i="4"/>
  <c r="P1313" i="4" s="1"/>
  <c r="K1193" i="4" l="1"/>
  <c r="P1193" i="4" s="1"/>
  <c r="K1152" i="4" l="1"/>
  <c r="P1152" i="4" s="1"/>
  <c r="K1183" i="4"/>
  <c r="P1183" i="4" s="1"/>
  <c r="K1228" i="4"/>
  <c r="P1228" i="4" s="1"/>
  <c r="K1214" i="4"/>
  <c r="P1214" i="4" s="1"/>
  <c r="K1212" i="4"/>
  <c r="P1212" i="4" s="1"/>
  <c r="K1138" i="4"/>
  <c r="P1138" i="4" s="1"/>
  <c r="K1095" i="4" l="1"/>
  <c r="P1095" i="4" s="1"/>
  <c r="K1114" i="4"/>
  <c r="P1114" i="4" s="1"/>
  <c r="K1116" i="4"/>
  <c r="P1116" i="4" s="1"/>
  <c r="K1132" i="4"/>
  <c r="P1132" i="4" s="1"/>
  <c r="K1058" i="4" l="1"/>
  <c r="P1058" i="4" s="1"/>
  <c r="K1056" i="4" l="1"/>
  <c r="P1056" i="4" s="1"/>
  <c r="O34" i="4" l="1"/>
  <c r="K34" i="4" s="1"/>
  <c r="P34" i="4" s="1"/>
  <c r="O35" i="4"/>
  <c r="K35" i="4" s="1"/>
  <c r="P35" i="4" s="1"/>
  <c r="O36" i="4"/>
  <c r="K36" i="4" s="1"/>
  <c r="P36" i="4" s="1"/>
  <c r="O46" i="4"/>
  <c r="K46" i="4" s="1"/>
  <c r="P46" i="4" s="1"/>
  <c r="O64" i="4"/>
  <c r="K64" i="4" s="1"/>
  <c r="P64" i="4" s="1"/>
  <c r="O106" i="4"/>
  <c r="O42" i="4"/>
  <c r="K42" i="4" s="1"/>
  <c r="P42" i="4" s="1"/>
  <c r="K1259" i="4" l="1"/>
  <c r="P1259" i="4" s="1"/>
  <c r="K1124" i="4"/>
  <c r="P1124" i="4" s="1"/>
  <c r="O891" i="4"/>
  <c r="K891" i="4" s="1"/>
  <c r="P891" i="4" s="1"/>
  <c r="K1593" i="4"/>
  <c r="P1593" i="4" s="1"/>
  <c r="K1564" i="4"/>
  <c r="P1564" i="4" s="1"/>
  <c r="K106" i="4"/>
  <c r="P106" i="4"/>
  <c r="K1591" i="4"/>
  <c r="P1591" i="4" s="1"/>
  <c r="K1550" i="4"/>
  <c r="P1550" i="4" s="1"/>
  <c r="K1578" i="4"/>
  <c r="P1578" i="4" s="1"/>
  <c r="K1562" i="4"/>
  <c r="P1562" i="4" s="1"/>
  <c r="K1586" i="4"/>
  <c r="P1586" i="4" s="1"/>
  <c r="K1569" i="4"/>
  <c r="P1569" i="4" s="1"/>
  <c r="K1595" i="4"/>
  <c r="P1595" i="4" s="1"/>
  <c r="K1419" i="4" l="1"/>
  <c r="P1419" i="4" s="1"/>
  <c r="K1486" i="4"/>
  <c r="P1486" i="4" s="1"/>
  <c r="K1488" i="4"/>
  <c r="P1488" i="4" s="1"/>
  <c r="K1406" i="4"/>
  <c r="P1406" i="4" s="1"/>
  <c r="K1508" i="4"/>
  <c r="P1508" i="4" s="1"/>
  <c r="K1482" i="4"/>
  <c r="P1482" i="4" s="1"/>
  <c r="K1397" i="4"/>
  <c r="P1397" i="4" s="1"/>
  <c r="K1393" i="4"/>
  <c r="P1393" i="4" s="1"/>
  <c r="K1391" i="4"/>
  <c r="P1391" i="4" s="1"/>
  <c r="K1324" i="4"/>
  <c r="P1324" i="4" s="1"/>
  <c r="K1325" i="4"/>
  <c r="P1325" i="4" s="1"/>
  <c r="K1234" i="4"/>
  <c r="P1234" i="4" s="1"/>
  <c r="K1236" i="4"/>
  <c r="P1236" i="4" s="1"/>
  <c r="K1237" i="4"/>
  <c r="P1237" i="4" s="1"/>
  <c r="K1344" i="4"/>
  <c r="P1344" i="4" s="1"/>
  <c r="K1352" i="4"/>
  <c r="P1352" i="4" s="1"/>
  <c r="K1305" i="4"/>
  <c r="P1305" i="4" s="1"/>
  <c r="K1320" i="4"/>
  <c r="P1320" i="4" s="1"/>
  <c r="K1243" i="4"/>
  <c r="P1243" i="4" s="1"/>
  <c r="K1232" i="4"/>
  <c r="P1232" i="4" s="1"/>
  <c r="K1241" i="4"/>
  <c r="P1241" i="4" s="1"/>
  <c r="K1280" i="4"/>
  <c r="P1280" i="4" s="1"/>
  <c r="K1166" i="4"/>
  <c r="P1166" i="4" s="1"/>
  <c r="K1238" i="4"/>
  <c r="P1238" i="4" s="1"/>
  <c r="K1323" i="4"/>
  <c r="P1323" i="4" s="1"/>
  <c r="K906" i="4"/>
  <c r="P906" i="4" s="1"/>
  <c r="K785" i="4"/>
  <c r="P785" i="4" s="1"/>
  <c r="K786" i="4"/>
  <c r="P786" i="4" s="1"/>
  <c r="K1523" i="4" l="1"/>
  <c r="P1523" i="4" s="1"/>
  <c r="O24" i="4" l="1"/>
  <c r="K24" i="4" s="1"/>
  <c r="P24" i="4" s="1"/>
  <c r="O18" i="4"/>
  <c r="K18" i="4" s="1"/>
  <c r="K1547" i="4"/>
  <c r="P1547" i="4" s="1"/>
  <c r="K1546" i="4"/>
  <c r="P1546" i="4" s="1"/>
  <c r="K1520" i="4" l="1"/>
  <c r="P1520" i="4" s="1"/>
  <c r="K1440" i="4"/>
  <c r="P1440" i="4" s="1"/>
  <c r="K1452" i="4"/>
  <c r="P1452" i="4" s="1"/>
  <c r="K1455" i="4"/>
  <c r="P1455" i="4" s="1"/>
  <c r="K1464" i="4"/>
  <c r="P1464" i="4" s="1"/>
  <c r="K1218" i="4"/>
  <c r="P1218" i="4" s="1"/>
  <c r="K1248" i="4"/>
  <c r="P1248" i="4" s="1"/>
  <c r="K1265" i="4"/>
  <c r="P1265" i="4" s="1"/>
  <c r="K1267" i="4"/>
  <c r="P1267" i="4" s="1"/>
  <c r="K1338" i="4"/>
  <c r="P1338" i="4" s="1"/>
  <c r="K1256" i="4"/>
  <c r="P1256" i="4" s="1"/>
  <c r="K1257" i="4"/>
  <c r="P1257" i="4" s="1"/>
  <c r="K1554" i="4"/>
  <c r="P1554" i="4" s="1"/>
  <c r="K1582" i="4"/>
  <c r="P1582" i="4" s="1"/>
  <c r="K1557" i="4"/>
  <c r="P1557" i="4" s="1"/>
  <c r="K1552" i="4"/>
  <c r="P1552" i="4" s="1"/>
  <c r="K1572" i="4"/>
  <c r="P1572" i="4" s="1"/>
  <c r="K1588" i="4"/>
  <c r="P1588" i="4" s="1"/>
  <c r="K137" i="4"/>
  <c r="P137" i="4" s="1"/>
  <c r="K1555" i="4"/>
  <c r="P1555" i="4" s="1"/>
  <c r="O22" i="4"/>
  <c r="K22" i="4" s="1"/>
  <c r="K1551" i="4"/>
  <c r="P1551" i="4" s="1"/>
  <c r="K1581" i="4"/>
  <c r="P1581" i="4" s="1"/>
  <c r="K1587" i="4"/>
  <c r="P1587" i="4" s="1"/>
  <c r="K1048" i="4"/>
  <c r="P1048" i="4" s="1"/>
  <c r="K1558" i="4"/>
  <c r="P1558" i="4" s="1"/>
  <c r="K138" i="4"/>
  <c r="P138" i="4" s="1"/>
  <c r="K1573" i="4"/>
  <c r="P1573" i="4" s="1"/>
  <c r="K1556" i="4"/>
  <c r="P1556" i="4" s="1"/>
  <c r="K1534" i="4"/>
  <c r="P1534" i="4" s="1"/>
  <c r="K1544" i="4"/>
  <c r="P1544" i="4" s="1"/>
  <c r="K1538" i="4"/>
  <c r="P1538" i="4" s="1"/>
  <c r="K140" i="4"/>
  <c r="P140" i="4" s="1"/>
  <c r="K1560" i="4"/>
  <c r="P1560" i="4" s="1"/>
  <c r="K1566" i="4"/>
  <c r="P1566" i="4" s="1"/>
  <c r="K1561" i="4"/>
  <c r="P1561" i="4" s="1"/>
  <c r="K1567" i="4"/>
  <c r="P1567" i="4" s="1"/>
  <c r="K1583" i="4"/>
  <c r="P1583" i="4" s="1"/>
  <c r="K1574" i="4"/>
  <c r="P1574" i="4" s="1"/>
  <c r="K1484" i="4" l="1"/>
  <c r="P1484" i="4" s="1"/>
  <c r="K1411" i="4"/>
  <c r="P1411" i="4" s="1"/>
  <c r="K1502" i="4"/>
  <c r="P1502" i="4" s="1"/>
  <c r="K1438" i="4"/>
  <c r="P1438" i="4" s="1"/>
  <c r="K1408" i="4"/>
  <c r="P1408" i="4" s="1"/>
  <c r="K1443" i="4"/>
  <c r="P1443" i="4" s="1"/>
  <c r="K1468" i="4"/>
  <c r="P1468" i="4" s="1"/>
  <c r="K1509" i="4"/>
  <c r="P1509" i="4" s="1"/>
  <c r="K1407" i="4"/>
  <c r="P1407" i="4" s="1"/>
  <c r="K1465" i="4"/>
  <c r="P1465" i="4" s="1"/>
  <c r="K1475" i="4"/>
  <c r="P1475" i="4" s="1"/>
  <c r="K1503" i="4"/>
  <c r="P1503" i="4" s="1"/>
  <c r="K1461" i="4"/>
  <c r="P1461" i="4" s="1"/>
  <c r="K1492" i="4"/>
  <c r="P1492" i="4" s="1"/>
  <c r="K1533" i="4"/>
  <c r="P1533" i="4" s="1"/>
  <c r="K1457" i="4"/>
  <c r="P1457" i="4" s="1"/>
  <c r="K1432" i="4"/>
  <c r="P1432" i="4" s="1"/>
  <c r="K1453" i="4"/>
  <c r="P1453" i="4" s="1"/>
  <c r="K1483" i="4"/>
  <c r="P1483" i="4" s="1"/>
  <c r="K1412" i="4"/>
  <c r="P1412" i="4" s="1"/>
  <c r="K1450" i="4"/>
  <c r="P1450" i="4" s="1"/>
  <c r="K1527" i="4"/>
  <c r="P1527" i="4" s="1"/>
  <c r="K1421" i="4"/>
  <c r="P1421" i="4" s="1"/>
  <c r="K1430" i="4"/>
  <c r="P1430" i="4" s="1"/>
  <c r="K1431" i="4"/>
  <c r="P1431" i="4" s="1"/>
  <c r="K1525" i="4"/>
  <c r="P1525" i="4" s="1"/>
  <c r="K1497" i="4"/>
  <c r="P1497" i="4" s="1"/>
  <c r="K1439" i="4"/>
  <c r="P1439" i="4" s="1"/>
  <c r="K1444" i="4"/>
  <c r="P1444" i="4" s="1"/>
  <c r="K1441" i="4"/>
  <c r="P1441" i="4" s="1"/>
  <c r="K1512" i="4"/>
  <c r="P1512" i="4" s="1"/>
  <c r="K1498" i="4"/>
  <c r="P1498" i="4" s="1"/>
  <c r="K1410" i="4"/>
  <c r="P1410" i="4" s="1"/>
  <c r="K1422" i="4"/>
  <c r="P1422" i="4" s="1"/>
  <c r="K1409" i="4"/>
  <c r="P1409" i="4" s="1"/>
  <c r="K1454" i="4"/>
  <c r="P1454" i="4" s="1"/>
  <c r="K1451" i="4"/>
  <c r="P1451" i="4" s="1"/>
  <c r="K1395" i="4"/>
  <c r="P1395" i="4" s="1"/>
  <c r="K1389" i="4"/>
  <c r="P1389" i="4" s="1"/>
  <c r="K1394" i="4"/>
  <c r="P1394" i="4" s="1"/>
  <c r="K1339" i="4"/>
  <c r="P1339" i="4" s="1"/>
  <c r="K1341" i="4"/>
  <c r="P1341" i="4" s="1"/>
  <c r="K1331" i="4"/>
  <c r="P1331" i="4" s="1"/>
  <c r="K1229" i="4"/>
  <c r="P1229" i="4" s="1"/>
  <c r="K1370" i="4"/>
  <c r="P1370" i="4" s="1"/>
  <c r="K1309" i="4"/>
  <c r="P1309" i="4" s="1"/>
  <c r="K1310" i="4"/>
  <c r="P1310" i="4" s="1"/>
  <c r="K1284" i="4"/>
  <c r="P1284" i="4" s="1"/>
  <c r="K1288" i="4"/>
  <c r="P1288" i="4" s="1"/>
  <c r="K1308" i="4"/>
  <c r="P1308" i="4" s="1"/>
  <c r="K1350" i="4"/>
  <c r="P1350" i="4" s="1"/>
  <c r="K1088" i="4"/>
  <c r="P1088" i="4" s="1"/>
  <c r="K1373" i="4"/>
  <c r="P1373" i="4" s="1"/>
  <c r="K1369" i="4"/>
  <c r="P1369" i="4" s="1"/>
  <c r="K1294" i="4"/>
  <c r="P1294" i="4" s="1"/>
  <c r="K1349" i="4"/>
  <c r="P1349" i="4" s="1"/>
  <c r="K1186" i="4"/>
  <c r="P1186" i="4" s="1"/>
  <c r="K1253" i="4"/>
  <c r="P1253" i="4" s="1"/>
  <c r="K1254" i="4"/>
  <c r="P1254" i="4" s="1"/>
  <c r="K1262" i="4"/>
  <c r="P1262" i="4" s="1"/>
  <c r="K1268" i="4"/>
  <c r="P1268" i="4" s="1"/>
  <c r="K1081" i="4"/>
  <c r="P1081" i="4" s="1"/>
  <c r="K1367" i="4"/>
  <c r="P1367" i="4" s="1"/>
  <c r="K1191" i="4"/>
  <c r="P1191" i="4" s="1"/>
  <c r="K1122" i="4"/>
  <c r="P1122" i="4" s="1"/>
  <c r="K1249" i="4"/>
  <c r="P1249" i="4" s="1"/>
  <c r="O1250" i="4"/>
  <c r="K1250" i="4" s="1"/>
  <c r="P1250" i="4" s="1"/>
  <c r="K1290" i="4"/>
  <c r="P1290" i="4" s="1"/>
  <c r="K1293" i="4"/>
  <c r="P1293" i="4" s="1"/>
  <c r="K1171" i="4"/>
  <c r="P1171" i="4" s="1"/>
  <c r="K1167" i="4"/>
  <c r="P1167" i="4" s="1"/>
  <c r="K1179" i="4"/>
  <c r="P1179" i="4" s="1"/>
  <c r="K1173" i="4"/>
  <c r="P1173" i="4" s="1"/>
  <c r="K1364" i="4"/>
  <c r="P1364" i="4" s="1"/>
  <c r="K1076" i="4"/>
  <c r="P1076" i="4" s="1"/>
  <c r="K1371" i="4"/>
  <c r="P1371" i="4" s="1"/>
  <c r="K1372" i="4"/>
  <c r="P1372" i="4" s="1"/>
  <c r="K1219" i="4"/>
  <c r="P1219" i="4" s="1"/>
  <c r="K1050" i="4"/>
  <c r="P1050" i="4" s="1"/>
  <c r="K1044" i="4"/>
  <c r="P1044" i="4" s="1"/>
  <c r="K1216" i="4"/>
  <c r="P1216" i="4" s="1"/>
  <c r="K1155" i="4"/>
  <c r="P1155" i="4" s="1"/>
  <c r="K1153" i="4"/>
  <c r="P1153" i="4" s="1"/>
  <c r="K1109" i="4"/>
  <c r="P1109" i="4" s="1"/>
  <c r="K1097" i="4"/>
  <c r="P1097" i="4" s="1"/>
  <c r="K1110" i="4"/>
  <c r="P1110" i="4" s="1"/>
  <c r="K1086" i="4"/>
  <c r="P1086" i="4" s="1"/>
  <c r="K1172" i="4"/>
  <c r="P1172" i="4" s="1"/>
  <c r="K1340" i="4"/>
  <c r="P1340" i="4" s="1"/>
  <c r="K1094" i="4"/>
  <c r="P1094" i="4" s="1"/>
  <c r="K1092" i="4"/>
  <c r="P1092" i="4" s="1"/>
  <c r="K1196" i="4"/>
  <c r="P1196" i="4" s="1"/>
  <c r="K1194" i="4"/>
  <c r="P1194" i="4" s="1"/>
  <c r="K1069" i="4"/>
  <c r="P1069" i="4" s="1"/>
  <c r="K1066" i="4"/>
  <c r="P1066" i="4" s="1"/>
  <c r="K1252" i="4"/>
  <c r="P1252" i="4" s="1"/>
  <c r="K1134" i="4"/>
  <c r="P1134" i="4" s="1"/>
  <c r="K1085" i="4"/>
  <c r="P1085" i="4" s="1"/>
  <c r="K1084" i="4"/>
  <c r="P1084" i="4" s="1"/>
  <c r="K1273" i="4"/>
  <c r="P1273" i="4" s="1"/>
  <c r="K1278" i="4"/>
  <c r="P1278" i="4" s="1"/>
  <c r="K1090" i="4"/>
  <c r="P1090" i="4" s="1"/>
  <c r="K1180" i="4"/>
  <c r="P1180" i="4" s="1"/>
  <c r="K1052" i="4"/>
  <c r="P1052" i="4" s="1"/>
  <c r="K1047" i="4"/>
  <c r="P1047" i="4" s="1"/>
  <c r="K1189" i="4"/>
  <c r="P1189" i="4" s="1"/>
  <c r="K1187" i="4"/>
  <c r="P1187" i="4" s="1"/>
  <c r="K1040" i="4"/>
  <c r="P1040" i="4" s="1"/>
  <c r="K1307" i="4"/>
  <c r="P1307" i="4" s="1"/>
  <c r="K1054" i="4"/>
  <c r="P1054" i="4" s="1"/>
  <c r="K1045" i="4"/>
  <c r="P1045" i="4" s="1"/>
  <c r="K1089" i="4"/>
  <c r="P1089" i="4" s="1"/>
  <c r="K1164" i="4"/>
  <c r="P1164" i="4" s="1"/>
  <c r="K1156" i="4"/>
  <c r="P1156" i="4" s="1"/>
  <c r="K1027" i="4"/>
  <c r="P1027" i="4" s="1"/>
  <c r="K1366" i="4"/>
  <c r="P1366" i="4" s="1"/>
  <c r="K1041" i="4"/>
  <c r="P1041" i="4" s="1"/>
  <c r="K1329" i="4"/>
  <c r="P1329" i="4" s="1"/>
  <c r="K1365" i="4"/>
  <c r="P1365" i="4" s="1"/>
  <c r="K1296" i="4"/>
  <c r="P1296" i="4" s="1"/>
  <c r="K1297" i="4"/>
  <c r="P1297" i="4" s="1"/>
  <c r="K792" i="4"/>
  <c r="P792" i="4" s="1"/>
  <c r="K791" i="4"/>
  <c r="P791" i="4" s="1"/>
  <c r="K1517" i="4"/>
  <c r="P1517" i="4" s="1"/>
  <c r="S1517" i="4"/>
  <c r="K1524" i="4"/>
  <c r="K1474" i="4"/>
  <c r="K1398" i="4"/>
  <c r="P1398" i="4" s="1"/>
  <c r="P133" i="4"/>
  <c r="K133" i="4"/>
  <c r="K1479" i="4"/>
  <c r="K126" i="4"/>
  <c r="P126" i="4"/>
  <c r="P134" i="4"/>
  <c r="K134" i="4"/>
  <c r="K1480" i="4" l="1"/>
  <c r="P1480" i="4" s="1"/>
  <c r="P1524" i="4"/>
  <c r="K1476" i="4"/>
  <c r="P1479" i="4"/>
  <c r="P1474" i="4"/>
  <c r="K1518" i="4"/>
  <c r="P1518" i="4" s="1"/>
  <c r="P1476" i="4" l="1"/>
  <c r="P1473" i="4"/>
  <c r="O139" i="4" l="1"/>
  <c r="K139" i="4" s="1"/>
  <c r="P139" i="4" s="1"/>
  <c r="O373" i="4" l="1"/>
  <c r="O357" i="4" l="1"/>
  <c r="K357" i="4" s="1"/>
  <c r="P357" i="4" s="1"/>
  <c r="K373" i="4"/>
  <c r="O698" i="4" l="1"/>
  <c r="K698" i="4" s="1"/>
  <c r="P698" i="4" s="1"/>
  <c r="P373" i="4"/>
  <c r="M49" i="4" l="1"/>
  <c r="K49" i="4" l="1"/>
  <c r="P49" i="4" s="1"/>
  <c r="O1330" i="4" l="1"/>
  <c r="K1330" i="4" s="1"/>
  <c r="P1330" i="4" s="1"/>
  <c r="O745" i="4" l="1"/>
  <c r="K745" i="4" s="1"/>
  <c r="P745" i="4" s="1"/>
  <c r="O778" i="4" l="1"/>
  <c r="K778" i="4" s="1"/>
  <c r="P778" i="4" s="1"/>
  <c r="O756" i="4"/>
  <c r="K756" i="4" s="1"/>
  <c r="P756" i="4" s="1"/>
  <c r="O382" i="4" l="1"/>
  <c r="O212" i="4"/>
  <c r="K212" i="4" l="1"/>
  <c r="K382" i="4"/>
  <c r="P382" i="4" l="1"/>
  <c r="P212" i="4"/>
  <c r="O262" i="4"/>
  <c r="K262" i="4" s="1"/>
  <c r="P262" i="4" s="1"/>
  <c r="O517" i="4" l="1"/>
  <c r="K517" i="4" s="1"/>
  <c r="P517" i="4" s="1"/>
  <c r="O516" i="4"/>
  <c r="K516" i="4" s="1"/>
  <c r="P516" i="4" s="1"/>
  <c r="O1306" i="4" l="1"/>
  <c r="K1306" i="4" s="1"/>
  <c r="P1306" i="4" s="1"/>
  <c r="M1174" i="4" l="1"/>
  <c r="K1174" i="4" l="1"/>
  <c r="P1174" i="4" s="1"/>
  <c r="O85" i="4"/>
  <c r="K85" i="4" l="1"/>
  <c r="P85" i="4"/>
  <c r="O1129" i="4"/>
  <c r="K1129" i="4" s="1"/>
  <c r="P1129" i="4" s="1"/>
  <c r="O80" i="4" l="1"/>
  <c r="P80" i="4" l="1"/>
  <c r="K80" i="4"/>
  <c r="O1343" i="4"/>
  <c r="K1343" i="4" s="1"/>
  <c r="P1343" i="4" s="1"/>
  <c r="O1220" i="4"/>
  <c r="K1220" i="4" s="1"/>
  <c r="P1220" i="4" s="1"/>
  <c r="O1221" i="4"/>
  <c r="K1221" i="4" s="1"/>
  <c r="P1221" i="4" s="1"/>
  <c r="O1107" i="4"/>
  <c r="K1107" i="4" s="1"/>
  <c r="P1107" i="4" s="1"/>
  <c r="O1105" i="4"/>
  <c r="K1105" i="4" s="1"/>
  <c r="P1105" i="4" s="1"/>
  <c r="O1106" i="4"/>
  <c r="K1106" i="4" s="1"/>
  <c r="P1106" i="4" s="1"/>
  <c r="O1059" i="4"/>
  <c r="K1059" i="4" s="1"/>
  <c r="P1059" i="4" s="1"/>
  <c r="O1190" i="4"/>
  <c r="K1190" i="4" s="1"/>
  <c r="P1190" i="4" s="1"/>
  <c r="O1021" i="4"/>
  <c r="K1021" i="4" s="1"/>
  <c r="P1021" i="4" s="1"/>
  <c r="O978" i="4"/>
  <c r="K978" i="4" s="1"/>
  <c r="P978" i="4" s="1"/>
  <c r="O967" i="4"/>
  <c r="K967" i="4" s="1"/>
  <c r="P967" i="4" s="1"/>
  <c r="O923" i="4"/>
  <c r="K923" i="4" s="1"/>
  <c r="P923" i="4" s="1"/>
  <c r="O1263" i="4"/>
  <c r="K1263" i="4" s="1"/>
  <c r="P1263" i="4" s="1"/>
  <c r="O981" i="4"/>
  <c r="K981" i="4" s="1"/>
  <c r="P981" i="4" s="1"/>
  <c r="O952" i="4"/>
  <c r="K952" i="4" s="1"/>
  <c r="P952" i="4" s="1"/>
  <c r="O1418" i="4"/>
  <c r="K1418" i="4" s="1"/>
  <c r="P1418" i="4" s="1"/>
  <c r="O954" i="4" l="1"/>
  <c r="K954" i="4" s="1"/>
  <c r="P954" i="4" s="1"/>
  <c r="O1028" i="4"/>
  <c r="K1028" i="4" s="1"/>
  <c r="P1028" i="4" s="1"/>
  <c r="O1175" i="4"/>
  <c r="K1175" i="4" s="1"/>
  <c r="P1175" i="4" s="1"/>
  <c r="O943" i="4"/>
  <c r="K943" i="4" s="1"/>
  <c r="P943" i="4" s="1"/>
  <c r="O1266" i="4"/>
  <c r="O1258" i="4"/>
  <c r="K1258" i="4" s="1"/>
  <c r="P1258" i="4" s="1"/>
  <c r="O1292" i="4"/>
  <c r="K1292" i="4" s="1"/>
  <c r="P1292" i="4" s="1"/>
  <c r="O957" i="4"/>
  <c r="K957" i="4" s="1"/>
  <c r="P957" i="4" s="1"/>
  <c r="O965" i="4"/>
  <c r="K965" i="4" s="1"/>
  <c r="P965" i="4" s="1"/>
  <c r="O683" i="4" l="1"/>
  <c r="K683" i="4" s="1"/>
  <c r="O685" i="4"/>
  <c r="K685" i="4" s="1"/>
  <c r="P685" i="4" s="1"/>
  <c r="K1266" i="4"/>
  <c r="P1266" i="4"/>
  <c r="O344" i="4"/>
  <c r="K344" i="4" s="1"/>
  <c r="P344" i="4" s="1"/>
  <c r="P683" i="4" l="1"/>
  <c r="O82" i="4" l="1"/>
  <c r="K82" i="4" l="1"/>
  <c r="P82" i="4"/>
  <c r="O1513" i="4" l="1"/>
  <c r="K1513" i="4" l="1"/>
  <c r="P1513" i="4" s="1"/>
  <c r="S1513" i="4"/>
  <c r="O1286" i="4" l="1"/>
  <c r="K1286" i="4" s="1"/>
  <c r="P1286" i="4" s="1"/>
  <c r="O1277" i="4"/>
  <c r="K1277" i="4" s="1"/>
  <c r="P1277" i="4" s="1"/>
  <c r="O1149" i="4"/>
  <c r="K1149" i="4" s="1"/>
  <c r="P1149" i="4" s="1"/>
  <c r="O1119" i="4" l="1"/>
  <c r="K1119" i="4" s="1"/>
  <c r="P1119" i="4" s="1"/>
  <c r="O1003" i="4"/>
  <c r="K1003" i="4" s="1"/>
  <c r="P1003" i="4" s="1"/>
  <c r="O766" i="4"/>
  <c r="K766" i="4" s="1"/>
  <c r="P766" i="4" s="1"/>
  <c r="O762" i="4"/>
  <c r="K762" i="4" s="1"/>
  <c r="P762" i="4" s="1"/>
  <c r="O718" i="4"/>
  <c r="K718" i="4" s="1"/>
  <c r="P718" i="4" s="1"/>
  <c r="O710" i="4"/>
  <c r="K710" i="4" s="1"/>
  <c r="P710" i="4" s="1"/>
  <c r="O708" i="4"/>
  <c r="K708" i="4" s="1"/>
  <c r="P708" i="4" s="1"/>
  <c r="O669" i="4" l="1"/>
  <c r="K669" i="4" s="1"/>
  <c r="P669" i="4" s="1"/>
  <c r="O579" i="4" l="1"/>
  <c r="K579" i="4" s="1"/>
  <c r="P579" i="4" s="1"/>
  <c r="O255" i="4" l="1"/>
  <c r="K255" i="4" s="1"/>
  <c r="P255" i="4" s="1"/>
  <c r="O1103" i="4" l="1"/>
  <c r="K1103" i="4" s="1"/>
  <c r="P1103" i="4" s="1"/>
  <c r="O91" i="4" l="1"/>
  <c r="K91" i="4" s="1"/>
  <c r="P91" i="4" s="1"/>
  <c r="O603" i="4"/>
  <c r="K603" i="4" s="1"/>
  <c r="P603" i="4" s="1"/>
  <c r="O535" i="4"/>
  <c r="K535" i="4" s="1"/>
  <c r="P535" i="4" s="1"/>
  <c r="O197" i="4" l="1"/>
  <c r="K197" i="4" s="1"/>
  <c r="P197" i="4" s="1"/>
  <c r="O1208" i="4" l="1"/>
  <c r="K1208" i="4" s="1"/>
  <c r="P1208" i="4" s="1"/>
  <c r="O1195" i="4"/>
  <c r="K1195" i="4" s="1"/>
  <c r="P1195" i="4" s="1"/>
  <c r="O1176" i="4"/>
  <c r="K1176" i="4" s="1"/>
  <c r="P1176" i="4" s="1"/>
  <c r="O846" i="4"/>
  <c r="K846" i="4" s="1"/>
  <c r="P846" i="4" s="1"/>
  <c r="O1019" i="4"/>
  <c r="K1019" i="4" s="1"/>
  <c r="P1019" i="4" s="1"/>
  <c r="O823" i="4"/>
  <c r="K823" i="4" s="1"/>
  <c r="P823" i="4" s="1"/>
  <c r="O1357" i="4"/>
  <c r="K1357" i="4" s="1"/>
  <c r="P1357" i="4" s="1"/>
  <c r="O1356" i="4"/>
  <c r="K1356" i="4" s="1"/>
  <c r="P1356" i="4" s="1"/>
  <c r="O1300" i="4"/>
  <c r="K1300" i="4" s="1"/>
  <c r="P1300" i="4" s="1"/>
  <c r="O1197" i="4"/>
  <c r="K1197" i="4" s="1"/>
  <c r="P1197" i="4" s="1"/>
  <c r="O1038" i="4"/>
  <c r="K1038" i="4" s="1"/>
  <c r="P1038" i="4" s="1"/>
  <c r="O820" i="4"/>
  <c r="K820" i="4" s="1"/>
  <c r="P820" i="4" s="1"/>
  <c r="O1100" i="4"/>
  <c r="K1100" i="4" s="1"/>
  <c r="P1100" i="4" s="1"/>
  <c r="O878" i="4"/>
  <c r="K878" i="4" s="1"/>
  <c r="P878" i="4" s="1"/>
  <c r="O1026" i="4"/>
  <c r="K1026" i="4" s="1"/>
  <c r="P1026" i="4" s="1"/>
  <c r="O1133" i="4"/>
  <c r="K1133" i="4" s="1"/>
  <c r="P1133" i="4" s="1"/>
  <c r="O1101" i="4"/>
  <c r="K1101" i="4" s="1"/>
  <c r="P1101" i="4" s="1"/>
  <c r="O909" i="4"/>
  <c r="K909" i="4" s="1"/>
  <c r="P909" i="4" s="1"/>
  <c r="O1159" i="4" l="1"/>
  <c r="K1358" i="4"/>
  <c r="P1358" i="4" s="1"/>
  <c r="O1102" i="4"/>
  <c r="K1102" i="4" s="1"/>
  <c r="P1102" i="4" s="1"/>
  <c r="O1335" i="4"/>
  <c r="K1335" i="4" s="1"/>
  <c r="P1335" i="4" s="1"/>
  <c r="O1334" i="4"/>
  <c r="K1334" i="4" s="1"/>
  <c r="P1334" i="4" s="1"/>
  <c r="O968" i="4"/>
  <c r="K968" i="4" s="1"/>
  <c r="P968" i="4" s="1"/>
  <c r="K1159" i="4"/>
  <c r="P1159" i="4"/>
  <c r="O1099" i="4"/>
  <c r="K1099" i="4" s="1"/>
  <c r="P1099" i="4" s="1"/>
  <c r="O910" i="4"/>
  <c r="K910" i="4" s="1"/>
  <c r="P910" i="4" s="1"/>
  <c r="O1224" i="4"/>
  <c r="K1224" i="4" s="1"/>
  <c r="P1224" i="4" s="1"/>
  <c r="O1223" i="4"/>
  <c r="K1223" i="4" s="1"/>
  <c r="P1223" i="4" s="1"/>
  <c r="O1203" i="4"/>
  <c r="K1203" i="4" s="1"/>
  <c r="P1203" i="4" s="1"/>
  <c r="O884" i="4"/>
  <c r="K884" i="4" s="1"/>
  <c r="P884" i="4" s="1"/>
  <c r="O879" i="4"/>
  <c r="K879" i="4" s="1"/>
  <c r="P879" i="4" s="1"/>
  <c r="O245" i="4" l="1"/>
  <c r="K245" i="4" s="1"/>
  <c r="P245" i="4" s="1"/>
  <c r="O696" i="4"/>
  <c r="K696" i="4" s="1"/>
  <c r="P696" i="4" s="1"/>
  <c r="O695" i="4"/>
  <c r="K695" i="4" s="1"/>
  <c r="P695" i="4" s="1"/>
  <c r="O694" i="4"/>
  <c r="K694" i="4" s="1"/>
  <c r="P694" i="4" s="1"/>
  <c r="O693" i="4"/>
  <c r="K693" i="4" s="1"/>
  <c r="P693" i="4" s="1"/>
  <c r="O688" i="4"/>
  <c r="K688" i="4" s="1"/>
  <c r="P688" i="4" s="1"/>
  <c r="O687" i="4"/>
  <c r="K687" i="4" s="1"/>
  <c r="P687" i="4" s="1"/>
  <c r="O690" i="4"/>
  <c r="K690" i="4" s="1"/>
  <c r="P690" i="4" s="1"/>
  <c r="O689" i="4"/>
  <c r="K689" i="4" s="1"/>
  <c r="P689" i="4" s="1"/>
  <c r="O496" i="4"/>
  <c r="K496" i="4" s="1"/>
  <c r="P496" i="4" s="1"/>
  <c r="O1580" i="4"/>
  <c r="K1580" i="4" s="1"/>
  <c r="P1580" i="4" s="1"/>
  <c r="O1535" i="4"/>
  <c r="K1535" i="4" s="1"/>
  <c r="P1535" i="4" s="1"/>
  <c r="O1462" i="4"/>
  <c r="K1462" i="4" s="1"/>
  <c r="P1462" i="4" s="1"/>
  <c r="O1401" i="4"/>
  <c r="K1401" i="4" s="1"/>
  <c r="P1401" i="4" s="1"/>
  <c r="O1390" i="4"/>
  <c r="K1390" i="4" s="1"/>
  <c r="P1390" i="4" s="1"/>
  <c r="O1347" i="4"/>
  <c r="K1347" i="4" s="1"/>
  <c r="P1347" i="4" s="1"/>
  <c r="O1321" i="4"/>
  <c r="K1321" i="4" s="1"/>
  <c r="P1321" i="4" s="1"/>
  <c r="O1260" i="4"/>
  <c r="K1260" i="4" s="1"/>
  <c r="P1260" i="4" s="1"/>
  <c r="O1244" i="4"/>
  <c r="K1244" i="4" s="1"/>
  <c r="P1244" i="4" s="1"/>
  <c r="O1188" i="4"/>
  <c r="K1188" i="4" s="1"/>
  <c r="P1188" i="4" s="1"/>
  <c r="O1144" i="4"/>
  <c r="K1144" i="4" s="1"/>
  <c r="P1144" i="4" s="1"/>
  <c r="O1140" i="4"/>
  <c r="K1140" i="4" s="1"/>
  <c r="P1140" i="4" s="1"/>
  <c r="O1123" i="4"/>
  <c r="K1123" i="4" s="1"/>
  <c r="P1123" i="4" s="1"/>
  <c r="O1108" i="4"/>
  <c r="K1108" i="4" s="1"/>
  <c r="P1108" i="4" s="1"/>
  <c r="O1078" i="4"/>
  <c r="K1078" i="4" s="1"/>
  <c r="P1078" i="4" s="1"/>
  <c r="O1068" i="4"/>
  <c r="K1068" i="4" s="1"/>
  <c r="P1068" i="4" s="1"/>
  <c r="O1067" i="4"/>
  <c r="K1067" i="4" s="1"/>
  <c r="P1067" i="4" s="1"/>
  <c r="O1051" i="4"/>
  <c r="K1051" i="4" s="1"/>
  <c r="P1051" i="4" s="1"/>
  <c r="O1046" i="4"/>
  <c r="K1046" i="4" s="1"/>
  <c r="P1046" i="4" s="1"/>
  <c r="O1029" i="4"/>
  <c r="K1029" i="4" s="1"/>
  <c r="P1029" i="4" s="1"/>
  <c r="O1011" i="4"/>
  <c r="K1011" i="4" s="1"/>
  <c r="P1011" i="4" s="1"/>
  <c r="O998" i="4"/>
  <c r="O989" i="4"/>
  <c r="K989" i="4" s="1"/>
  <c r="P989" i="4" s="1"/>
  <c r="O982" i="4"/>
  <c r="K982" i="4" s="1"/>
  <c r="P982" i="4" s="1"/>
  <c r="O960" i="4"/>
  <c r="K960" i="4" s="1"/>
  <c r="P960" i="4" s="1"/>
  <c r="O950" i="4"/>
  <c r="K950" i="4" s="1"/>
  <c r="P950" i="4" s="1"/>
  <c r="O949" i="4"/>
  <c r="K949" i="4" s="1"/>
  <c r="P949" i="4" s="1"/>
  <c r="O944" i="4"/>
  <c r="K944" i="4" s="1"/>
  <c r="P944" i="4" s="1"/>
  <c r="O941" i="4"/>
  <c r="K941" i="4" s="1"/>
  <c r="P941" i="4" s="1"/>
  <c r="O933" i="4"/>
  <c r="K933" i="4" s="1"/>
  <c r="P933" i="4" s="1"/>
  <c r="O930" i="4"/>
  <c r="K930" i="4" s="1"/>
  <c r="P930" i="4" s="1"/>
  <c r="O936" i="4"/>
  <c r="K936" i="4" s="1"/>
  <c r="P936" i="4" s="1"/>
  <c r="O919" i="4"/>
  <c r="K919" i="4" s="1"/>
  <c r="P919" i="4" s="1"/>
  <c r="O918" i="4"/>
  <c r="K918" i="4" s="1"/>
  <c r="P918" i="4" s="1"/>
  <c r="O916" i="4"/>
  <c r="K916" i="4" s="1"/>
  <c r="P916" i="4" s="1"/>
  <c r="O914" i="4"/>
  <c r="K914" i="4" s="1"/>
  <c r="P914" i="4" s="1"/>
  <c r="O843" i="4"/>
  <c r="K843" i="4" s="1"/>
  <c r="P843" i="4" s="1"/>
  <c r="O832" i="4"/>
  <c r="K832" i="4" s="1"/>
  <c r="P832" i="4" s="1"/>
  <c r="O811" i="4"/>
  <c r="K811" i="4" s="1"/>
  <c r="P811" i="4" s="1"/>
  <c r="O810" i="4"/>
  <c r="K810" i="4" s="1"/>
  <c r="P810" i="4" s="1"/>
  <c r="O793" i="4"/>
  <c r="K793" i="4" s="1"/>
  <c r="P793" i="4" s="1"/>
  <c r="O746" i="4"/>
  <c r="K746" i="4" s="1"/>
  <c r="P746" i="4" s="1"/>
  <c r="M676" i="4"/>
  <c r="K676" i="4" s="1"/>
  <c r="P676" i="4" s="1"/>
  <c r="O655" i="4"/>
  <c r="K655" i="4" s="1"/>
  <c r="P655" i="4" s="1"/>
  <c r="O613" i="4"/>
  <c r="K613" i="4" s="1"/>
  <c r="P613" i="4" s="1"/>
  <c r="O611" i="4"/>
  <c r="K611" i="4" s="1"/>
  <c r="P611" i="4" s="1"/>
  <c r="O593" i="4"/>
  <c r="K593" i="4" s="1"/>
  <c r="P593" i="4" s="1"/>
  <c r="O587" i="4"/>
  <c r="K587" i="4" s="1"/>
  <c r="P587" i="4" s="1"/>
  <c r="O573" i="4"/>
  <c r="K573" i="4" s="1"/>
  <c r="P573" i="4" s="1"/>
  <c r="O560" i="4"/>
  <c r="K560" i="4" s="1"/>
  <c r="P560" i="4" s="1"/>
  <c r="O559" i="4"/>
  <c r="K559" i="4" s="1"/>
  <c r="P559" i="4" s="1"/>
  <c r="O502" i="4"/>
  <c r="K502" i="4" s="1"/>
  <c r="P502" i="4" s="1"/>
  <c r="O499" i="4"/>
  <c r="K499" i="4" s="1"/>
  <c r="P499" i="4" s="1"/>
  <c r="O468" i="4"/>
  <c r="K468" i="4" s="1"/>
  <c r="P468" i="4" s="1"/>
  <c r="O417" i="4"/>
  <c r="K417" i="4" s="1"/>
  <c r="P417" i="4" s="1"/>
  <c r="O413" i="4"/>
  <c r="K413" i="4" s="1"/>
  <c r="P413" i="4" s="1"/>
  <c r="O377" i="4"/>
  <c r="O359" i="4"/>
  <c r="K359" i="4" s="1"/>
  <c r="P359" i="4" s="1"/>
  <c r="O345" i="4"/>
  <c r="K345" i="4" s="1"/>
  <c r="P345" i="4" s="1"/>
  <c r="O288" i="4"/>
  <c r="K288" i="4" s="1"/>
  <c r="P288" i="4" s="1"/>
  <c r="O258" i="4"/>
  <c r="K258" i="4" s="1"/>
  <c r="P258" i="4" s="1"/>
  <c r="O256" i="4"/>
  <c r="K256" i="4" s="1"/>
  <c r="P256" i="4" s="1"/>
  <c r="O250" i="4"/>
  <c r="K250" i="4" s="1"/>
  <c r="P250" i="4" s="1"/>
  <c r="O249" i="4"/>
  <c r="O208" i="4"/>
  <c r="K208" i="4" s="1"/>
  <c r="P208" i="4" s="1"/>
  <c r="O203" i="4"/>
  <c r="K203" i="4" s="1"/>
  <c r="P203" i="4" s="1"/>
  <c r="O178" i="4"/>
  <c r="K178" i="4" s="1"/>
  <c r="P178" i="4" s="1"/>
  <c r="M150" i="4"/>
  <c r="K150" i="4" s="1"/>
  <c r="P150" i="4" s="1"/>
  <c r="O128" i="4"/>
  <c r="O111" i="4"/>
  <c r="O94" i="4"/>
  <c r="O75" i="4"/>
  <c r="O71" i="4"/>
  <c r="O60" i="4"/>
  <c r="K60" i="4" s="1"/>
  <c r="P60" i="4" s="1"/>
  <c r="O40" i="4"/>
  <c r="K40" i="4" s="1"/>
  <c r="P40" i="4" s="1"/>
  <c r="O38" i="4"/>
  <c r="K38" i="4" s="1"/>
  <c r="P38" i="4" s="1"/>
  <c r="O1575" i="4"/>
  <c r="K1575" i="4" s="1"/>
  <c r="P1575" i="4" s="1"/>
  <c r="O1553" i="4"/>
  <c r="K1553" i="4" s="1"/>
  <c r="P1553" i="4" s="1"/>
  <c r="O1548" i="4"/>
  <c r="K1548" i="4" s="1"/>
  <c r="P1548" i="4" s="1"/>
  <c r="O1539" i="4"/>
  <c r="K1539" i="4" s="1"/>
  <c r="P1539" i="4" s="1"/>
  <c r="O1469" i="4"/>
  <c r="K1469" i="4" s="1"/>
  <c r="P1469" i="4" s="1"/>
  <c r="O1456" i="4"/>
  <c r="K1456" i="4" s="1"/>
  <c r="P1456" i="4" s="1"/>
  <c r="O1436" i="4"/>
  <c r="K1436" i="4" s="1"/>
  <c r="P1436" i="4" s="1"/>
  <c r="O1353" i="4"/>
  <c r="K1353" i="4" s="1"/>
  <c r="P1353" i="4" s="1"/>
  <c r="O1348" i="4"/>
  <c r="K1348" i="4" s="1"/>
  <c r="P1348" i="4" s="1"/>
  <c r="O1333" i="4"/>
  <c r="K1333" i="4" s="1"/>
  <c r="P1333" i="4" s="1"/>
  <c r="O1301" i="4"/>
  <c r="K1301" i="4" s="1"/>
  <c r="P1301" i="4" s="1"/>
  <c r="O1285" i="4"/>
  <c r="K1285" i="4" s="1"/>
  <c r="P1285" i="4" s="1"/>
  <c r="O1283" i="4"/>
  <c r="K1283" i="4" s="1"/>
  <c r="P1283" i="4" s="1"/>
  <c r="O1276" i="4"/>
  <c r="K1276" i="4" s="1"/>
  <c r="P1276" i="4" s="1"/>
  <c r="O1239" i="4"/>
  <c r="K1239" i="4" s="1"/>
  <c r="P1239" i="4" s="1"/>
  <c r="O1222" i="4"/>
  <c r="K1222" i="4" s="1"/>
  <c r="P1222" i="4" s="1"/>
  <c r="O1210" i="4"/>
  <c r="K1210" i="4" s="1"/>
  <c r="P1210" i="4" s="1"/>
  <c r="O1209" i="4"/>
  <c r="K1209" i="4" s="1"/>
  <c r="P1209" i="4" s="1"/>
  <c r="O1198" i="4"/>
  <c r="K1198" i="4" s="1"/>
  <c r="P1198" i="4" s="1"/>
  <c r="O1177" i="4"/>
  <c r="K1177" i="4" s="1"/>
  <c r="P1177" i="4" s="1"/>
  <c r="O1148" i="4"/>
  <c r="O1063" i="4"/>
  <c r="K1063" i="4" s="1"/>
  <c r="P1063" i="4" s="1"/>
  <c r="O1060" i="4"/>
  <c r="K1060" i="4" s="1"/>
  <c r="P1060" i="4" s="1"/>
  <c r="O1035" i="4"/>
  <c r="K1035" i="4" s="1"/>
  <c r="P1035" i="4" s="1"/>
  <c r="O1017" i="4"/>
  <c r="K1017" i="4" s="1"/>
  <c r="P1017" i="4" s="1"/>
  <c r="O1000" i="4"/>
  <c r="K1000" i="4" s="1"/>
  <c r="P1000" i="4" s="1"/>
  <c r="O986" i="4"/>
  <c r="K986" i="4" s="1"/>
  <c r="P986" i="4" s="1"/>
  <c r="O937" i="4"/>
  <c r="K937" i="4" s="1"/>
  <c r="P937" i="4" s="1"/>
  <c r="O924" i="4"/>
  <c r="K924" i="4" s="1"/>
  <c r="P924" i="4" s="1"/>
  <c r="O911" i="4"/>
  <c r="K911" i="4" s="1"/>
  <c r="P911" i="4" s="1"/>
  <c r="O908" i="4"/>
  <c r="K908" i="4" s="1"/>
  <c r="P908" i="4" s="1"/>
  <c r="O903" i="4"/>
  <c r="K903" i="4" s="1"/>
  <c r="P903" i="4" s="1"/>
  <c r="O897" i="4"/>
  <c r="K897" i="4" s="1"/>
  <c r="P897" i="4" s="1"/>
  <c r="O896" i="4"/>
  <c r="K896" i="4" s="1"/>
  <c r="P896" i="4" s="1"/>
  <c r="O895" i="4"/>
  <c r="K895" i="4" s="1"/>
  <c r="P895" i="4" s="1"/>
  <c r="O894" i="4"/>
  <c r="K894" i="4" s="1"/>
  <c r="P894" i="4" s="1"/>
  <c r="O887" i="4"/>
  <c r="K887" i="4" s="1"/>
  <c r="P887" i="4" s="1"/>
  <c r="O874" i="4"/>
  <c r="K874" i="4" s="1"/>
  <c r="P874" i="4" s="1"/>
  <c r="O872" i="4"/>
  <c r="K872" i="4" s="1"/>
  <c r="P872" i="4" s="1"/>
  <c r="O871" i="4"/>
  <c r="K871" i="4" s="1"/>
  <c r="P871" i="4" s="1"/>
  <c r="O864" i="4"/>
  <c r="K864" i="4" s="1"/>
  <c r="P864" i="4" s="1"/>
  <c r="O850" i="4"/>
  <c r="K850" i="4" s="1"/>
  <c r="P850" i="4" s="1"/>
  <c r="O849" i="4"/>
  <c r="K849" i="4" s="1"/>
  <c r="P849" i="4" s="1"/>
  <c r="O838" i="4"/>
  <c r="K838" i="4" s="1"/>
  <c r="P838" i="4" s="1"/>
  <c r="O827" i="4"/>
  <c r="K827" i="4" s="1"/>
  <c r="P827" i="4" s="1"/>
  <c r="O817" i="4"/>
  <c r="K817" i="4" s="1"/>
  <c r="P817" i="4" s="1"/>
  <c r="O816" i="4"/>
  <c r="K816" i="4" s="1"/>
  <c r="P816" i="4" s="1"/>
  <c r="O814" i="4"/>
  <c r="K814" i="4" s="1"/>
  <c r="P814" i="4" s="1"/>
  <c r="O812" i="4"/>
  <c r="K812" i="4" s="1"/>
  <c r="P812" i="4" s="1"/>
  <c r="O808" i="4"/>
  <c r="O807" i="4"/>
  <c r="O806" i="4"/>
  <c r="K806" i="4" s="1"/>
  <c r="P806" i="4" s="1"/>
  <c r="O799" i="4"/>
  <c r="K799" i="4" s="1"/>
  <c r="P799" i="4" s="1"/>
  <c r="O798" i="4"/>
  <c r="K798" i="4" s="1"/>
  <c r="P798" i="4" s="1"/>
  <c r="O774" i="4"/>
  <c r="K774" i="4" s="1"/>
  <c r="P774" i="4" s="1"/>
  <c r="O767" i="4"/>
  <c r="K767" i="4" s="1"/>
  <c r="P767" i="4" s="1"/>
  <c r="O755" i="4"/>
  <c r="K755" i="4" s="1"/>
  <c r="P755" i="4" s="1"/>
  <c r="O730" i="4"/>
  <c r="K730" i="4" s="1"/>
  <c r="P730" i="4" s="1"/>
  <c r="O724" i="4"/>
  <c r="K724" i="4" s="1"/>
  <c r="P724" i="4" s="1"/>
  <c r="O721" i="4"/>
  <c r="K721" i="4" s="1"/>
  <c r="P721" i="4" s="1"/>
  <c r="O697" i="4"/>
  <c r="K697" i="4" s="1"/>
  <c r="P697" i="4" s="1"/>
  <c r="O686" i="4"/>
  <c r="M667" i="4"/>
  <c r="O653" i="4"/>
  <c r="K653" i="4" s="1"/>
  <c r="P653" i="4" s="1"/>
  <c r="O640" i="4"/>
  <c r="K640" i="4" s="1"/>
  <c r="P640" i="4" s="1"/>
  <c r="O637" i="4"/>
  <c r="K637" i="4" s="1"/>
  <c r="P637" i="4" s="1"/>
  <c r="O632" i="4"/>
  <c r="K632" i="4" s="1"/>
  <c r="P632" i="4" s="1"/>
  <c r="O609" i="4"/>
  <c r="K609" i="4" s="1"/>
  <c r="P609" i="4" s="1"/>
  <c r="O602" i="4"/>
  <c r="K602" i="4" s="1"/>
  <c r="P602" i="4" s="1"/>
  <c r="O595" i="4"/>
  <c r="K595" i="4" s="1"/>
  <c r="P595" i="4" s="1"/>
  <c r="O510" i="4"/>
  <c r="K510" i="4" s="1"/>
  <c r="P510" i="4" s="1"/>
  <c r="O507" i="4"/>
  <c r="K507" i="4" s="1"/>
  <c r="P507" i="4" s="1"/>
  <c r="O503" i="4"/>
  <c r="K503" i="4" s="1"/>
  <c r="P503" i="4" s="1"/>
  <c r="O500" i="4"/>
  <c r="K500" i="4" s="1"/>
  <c r="P500" i="4" s="1"/>
  <c r="O498" i="4"/>
  <c r="K498" i="4" s="1"/>
  <c r="P498" i="4" s="1"/>
  <c r="O494" i="4"/>
  <c r="K494" i="4" s="1"/>
  <c r="P494" i="4" s="1"/>
  <c r="O489" i="4"/>
  <c r="K489" i="4" s="1"/>
  <c r="P489" i="4" s="1"/>
  <c r="O457" i="4"/>
  <c r="K457" i="4" s="1"/>
  <c r="P457" i="4" s="1"/>
  <c r="O456" i="4"/>
  <c r="K456" i="4" s="1"/>
  <c r="P456" i="4" s="1"/>
  <c r="O455" i="4"/>
  <c r="K455" i="4" s="1"/>
  <c r="P455" i="4" s="1"/>
  <c r="O450" i="4"/>
  <c r="K450" i="4" s="1"/>
  <c r="P450" i="4" s="1"/>
  <c r="O449" i="4"/>
  <c r="K449" i="4" s="1"/>
  <c r="P449" i="4" s="1"/>
  <c r="O448" i="4"/>
  <c r="K448" i="4" s="1"/>
  <c r="P448" i="4" s="1"/>
  <c r="O438" i="4"/>
  <c r="K438" i="4" s="1"/>
  <c r="P438" i="4" s="1"/>
  <c r="O433" i="4"/>
  <c r="K433" i="4" s="1"/>
  <c r="P433" i="4" s="1"/>
  <c r="O432" i="4"/>
  <c r="K432" i="4" s="1"/>
  <c r="P432" i="4" s="1"/>
  <c r="O431" i="4"/>
  <c r="O416" i="4"/>
  <c r="K416" i="4" s="1"/>
  <c r="P416" i="4" s="1"/>
  <c r="O367" i="4"/>
  <c r="O332" i="4"/>
  <c r="K332" i="4" s="1"/>
  <c r="P332" i="4" s="1"/>
  <c r="O328" i="4"/>
  <c r="K328" i="4" s="1"/>
  <c r="P328" i="4" s="1"/>
  <c r="O325" i="4"/>
  <c r="K325" i="4" s="1"/>
  <c r="P325" i="4" s="1"/>
  <c r="O316" i="4"/>
  <c r="O277" i="4"/>
  <c r="K277" i="4" s="1"/>
  <c r="P277" i="4" s="1"/>
  <c r="O273" i="4"/>
  <c r="K273" i="4" s="1"/>
  <c r="P273" i="4" s="1"/>
  <c r="O267" i="4"/>
  <c r="K267" i="4" s="1"/>
  <c r="P267" i="4" s="1"/>
  <c r="O259" i="4"/>
  <c r="K259" i="4" s="1"/>
  <c r="P259" i="4" s="1"/>
  <c r="O254" i="4"/>
  <c r="K254" i="4" s="1"/>
  <c r="P254" i="4" s="1"/>
  <c r="O237" i="4"/>
  <c r="K237" i="4" s="1"/>
  <c r="P237" i="4" s="1"/>
  <c r="O221" i="4"/>
  <c r="K221" i="4" s="1"/>
  <c r="P221" i="4" s="1"/>
  <c r="O217" i="4"/>
  <c r="O219" i="4"/>
  <c r="K219" i="4" s="1"/>
  <c r="P219" i="4" s="1"/>
  <c r="O218" i="4"/>
  <c r="K218" i="4" s="1"/>
  <c r="P218" i="4" s="1"/>
  <c r="O199" i="4"/>
  <c r="K199" i="4" s="1"/>
  <c r="P199" i="4" s="1"/>
  <c r="O184" i="4"/>
  <c r="K184" i="4" s="1"/>
  <c r="P184" i="4" s="1"/>
  <c r="O170" i="4"/>
  <c r="K170" i="4" s="1"/>
  <c r="P170" i="4" s="1"/>
  <c r="O162" i="4"/>
  <c r="K162" i="4" s="1"/>
  <c r="P162" i="4" s="1"/>
  <c r="O161" i="4"/>
  <c r="K161" i="4" s="1"/>
  <c r="P161" i="4" s="1"/>
  <c r="O142" i="4"/>
  <c r="K142" i="4" s="1"/>
  <c r="P142" i="4" s="1"/>
  <c r="O122" i="4"/>
  <c r="O121" i="4"/>
  <c r="O119" i="4"/>
  <c r="O114" i="4"/>
  <c r="O92" i="4"/>
  <c r="O83" i="4"/>
  <c r="O74" i="4"/>
  <c r="O63" i="4"/>
  <c r="K63" i="4" s="1"/>
  <c r="P63" i="4" s="1"/>
  <c r="O57" i="4"/>
  <c r="K57" i="4" s="1"/>
  <c r="P57" i="4" s="1"/>
  <c r="O48" i="4"/>
  <c r="K48" i="4" s="1"/>
  <c r="P48" i="4" s="1"/>
  <c r="O44" i="4"/>
  <c r="K44" i="4" s="1"/>
  <c r="P44" i="4" s="1"/>
  <c r="O37" i="4"/>
  <c r="K37" i="4" s="1"/>
  <c r="P37" i="4" s="1"/>
  <c r="O32" i="4"/>
  <c r="O28" i="4"/>
  <c r="K28" i="4" s="1"/>
  <c r="P28" i="4" s="1"/>
  <c r="O17" i="4"/>
  <c r="K17" i="4" s="1"/>
  <c r="K377" i="4" l="1"/>
  <c r="P377" i="4" s="1"/>
  <c r="O1585" i="4"/>
  <c r="K1585" i="4" s="1"/>
  <c r="P1585" i="4" s="1"/>
  <c r="O1414" i="4"/>
  <c r="K1414" i="4" s="1"/>
  <c r="P1414" i="4" s="1"/>
  <c r="O1388" i="4"/>
  <c r="K1388" i="4" s="1"/>
  <c r="P1388" i="4" s="1"/>
  <c r="O1563" i="4"/>
  <c r="K1563" i="4" s="1"/>
  <c r="P1563" i="4" s="1"/>
  <c r="O361" i="4"/>
  <c r="K361" i="4" s="1"/>
  <c r="P361" i="4" s="1"/>
  <c r="O399" i="4"/>
  <c r="K399" i="4" s="1"/>
  <c r="P399" i="4" s="1"/>
  <c r="O1037" i="4"/>
  <c r="K1037" i="4" s="1"/>
  <c r="P1037" i="4" s="1"/>
  <c r="O1117" i="4"/>
  <c r="K1117" i="4" s="1"/>
  <c r="P1117" i="4" s="1"/>
  <c r="O100" i="4"/>
  <c r="K100" i="4" s="1"/>
  <c r="O205" i="4"/>
  <c r="K205" i="4" s="1"/>
  <c r="P205" i="4" s="1"/>
  <c r="O329" i="4"/>
  <c r="K329" i="4" s="1"/>
  <c r="P329" i="4" s="1"/>
  <c r="O797" i="4"/>
  <c r="O995" i="4"/>
  <c r="K995" i="4" s="1"/>
  <c r="P995" i="4" s="1"/>
  <c r="O1147" i="4"/>
  <c r="K1147" i="4" s="1"/>
  <c r="P1147" i="4" s="1"/>
  <c r="O1162" i="4"/>
  <c r="K1162" i="4" s="1"/>
  <c r="P1162" i="4" s="1"/>
  <c r="O1270" i="4"/>
  <c r="K1270" i="4" s="1"/>
  <c r="P1270" i="4" s="1"/>
  <c r="O1399" i="4"/>
  <c r="K1399" i="4" s="1"/>
  <c r="P1399" i="4" s="1"/>
  <c r="O66" i="4"/>
  <c r="K66" i="4" s="1"/>
  <c r="P66" i="4" s="1"/>
  <c r="O118" i="4"/>
  <c r="K118" i="4" s="1"/>
  <c r="O141" i="4"/>
  <c r="K141" i="4" s="1"/>
  <c r="P141" i="4" s="1"/>
  <c r="O158" i="4"/>
  <c r="K158" i="4" s="1"/>
  <c r="P158" i="4" s="1"/>
  <c r="M191" i="4"/>
  <c r="O319" i="4"/>
  <c r="K319" i="4" s="1"/>
  <c r="P319" i="4" s="1"/>
  <c r="O461" i="4"/>
  <c r="K461" i="4" s="1"/>
  <c r="P461" i="4" s="1"/>
  <c r="O544" i="4"/>
  <c r="K544" i="4" s="1"/>
  <c r="P544" i="4" s="1"/>
  <c r="O591" i="4"/>
  <c r="K591" i="4" s="1"/>
  <c r="P591" i="4" s="1"/>
  <c r="O616" i="4"/>
  <c r="K616" i="4" s="1"/>
  <c r="P616" i="4" s="1"/>
  <c r="O705" i="4"/>
  <c r="K705" i="4" s="1"/>
  <c r="P705" i="4" s="1"/>
  <c r="O763" i="4"/>
  <c r="K763" i="4" s="1"/>
  <c r="P763" i="4" s="1"/>
  <c r="O900" i="4"/>
  <c r="K900" i="4" s="1"/>
  <c r="P900" i="4" s="1"/>
  <c r="O1113" i="4"/>
  <c r="K1113" i="4" s="1"/>
  <c r="P1113" i="4" s="1"/>
  <c r="O1199" i="4"/>
  <c r="K1199" i="4" s="1"/>
  <c r="P1199" i="4" s="1"/>
  <c r="O1217" i="4"/>
  <c r="K1217" i="4" s="1"/>
  <c r="P1217" i="4" s="1"/>
  <c r="O1235" i="4"/>
  <c r="K1235" i="4" s="1"/>
  <c r="P1235" i="4" s="1"/>
  <c r="O1274" i="4"/>
  <c r="K1274" i="4" s="1"/>
  <c r="P1274" i="4" s="1"/>
  <c r="O1312" i="4"/>
  <c r="K1312" i="4" s="1"/>
  <c r="P1312" i="4" s="1"/>
  <c r="O167" i="4"/>
  <c r="K167" i="4" s="1"/>
  <c r="P167" i="4" s="1"/>
  <c r="O356" i="4"/>
  <c r="K356" i="4" s="1"/>
  <c r="P356" i="4" s="1"/>
  <c r="O414" i="4"/>
  <c r="K414" i="4" s="1"/>
  <c r="P414" i="4" s="1"/>
  <c r="O1542" i="4"/>
  <c r="K1542" i="4" s="1"/>
  <c r="P1542" i="4" s="1"/>
  <c r="O831" i="4"/>
  <c r="K831" i="4" s="1"/>
  <c r="P831" i="4" s="1"/>
  <c r="O869" i="4"/>
  <c r="K869" i="4" s="1"/>
  <c r="P869" i="4" s="1"/>
  <c r="O973" i="4"/>
  <c r="K973" i="4" s="1"/>
  <c r="P973" i="4" s="1"/>
  <c r="O1127" i="4"/>
  <c r="K1127" i="4" s="1"/>
  <c r="P1127" i="4" s="1"/>
  <c r="O1150" i="4"/>
  <c r="K1150" i="4" s="1"/>
  <c r="P1150" i="4" s="1"/>
  <c r="O223" i="4"/>
  <c r="K223" i="4" s="1"/>
  <c r="P223" i="4" s="1"/>
  <c r="O280" i="4"/>
  <c r="K280" i="4" s="1"/>
  <c r="P280" i="4" s="1"/>
  <c r="O1139" i="4"/>
  <c r="K1139" i="4" s="1"/>
  <c r="P1139" i="4" s="1"/>
  <c r="O1298" i="4"/>
  <c r="K1298" i="4" s="1"/>
  <c r="P1298" i="4" s="1"/>
  <c r="O1435" i="4"/>
  <c r="K1435" i="4" s="1"/>
  <c r="P1435" i="4" s="1"/>
  <c r="O1386" i="4"/>
  <c r="K1386" i="4" s="1"/>
  <c r="P1386" i="4" s="1"/>
  <c r="O644" i="4"/>
  <c r="K644" i="4" s="1"/>
  <c r="P644" i="4" s="1"/>
  <c r="O801" i="4"/>
  <c r="K801" i="4" s="1"/>
  <c r="P801" i="4" s="1"/>
  <c r="O847" i="4"/>
  <c r="K847" i="4" s="1"/>
  <c r="P847" i="4" s="1"/>
  <c r="O860" i="4"/>
  <c r="K860" i="4" s="1"/>
  <c r="P860" i="4" s="1"/>
  <c r="O892" i="4"/>
  <c r="K892" i="4" s="1"/>
  <c r="P892" i="4" s="1"/>
  <c r="O1042" i="4"/>
  <c r="K1042" i="4" s="1"/>
  <c r="P1042" i="4" s="1"/>
  <c r="O1057" i="4"/>
  <c r="K1057" i="4" s="1"/>
  <c r="P1057" i="4" s="1"/>
  <c r="O1071" i="4"/>
  <c r="K1071" i="4" s="1"/>
  <c r="P1071" i="4" s="1"/>
  <c r="O1082" i="4"/>
  <c r="K1082" i="4" s="1"/>
  <c r="P1082" i="4" s="1"/>
  <c r="O1170" i="4"/>
  <c r="K1170" i="4" s="1"/>
  <c r="P1170" i="4" s="1"/>
  <c r="O1448" i="4"/>
  <c r="K1448" i="4" s="1"/>
  <c r="P1448" i="4" s="1"/>
  <c r="O1463" i="4"/>
  <c r="K1463" i="4" s="1"/>
  <c r="P1463" i="4" s="1"/>
  <c r="O1549" i="4"/>
  <c r="K1549" i="4" s="1"/>
  <c r="P1549" i="4" s="1"/>
  <c r="M365" i="4"/>
  <c r="O402" i="4"/>
  <c r="K402" i="4" s="1"/>
  <c r="P402" i="4" s="1"/>
  <c r="O472" i="4"/>
  <c r="K472" i="4" s="1"/>
  <c r="P472" i="4" s="1"/>
  <c r="O707" i="4"/>
  <c r="K707" i="4" s="1"/>
  <c r="P707" i="4" s="1"/>
  <c r="O964" i="4"/>
  <c r="K964" i="4" s="1"/>
  <c r="P964" i="4" s="1"/>
  <c r="O1120" i="4"/>
  <c r="K1120" i="4" s="1"/>
  <c r="P1120" i="4" s="1"/>
  <c r="O1299" i="4"/>
  <c r="K1299" i="4" s="1"/>
  <c r="P1299" i="4" s="1"/>
  <c r="O1318" i="4"/>
  <c r="K1318" i="4" s="1"/>
  <c r="P1318" i="4" s="1"/>
  <c r="O1355" i="4"/>
  <c r="K1355" i="4" s="1"/>
  <c r="P1355" i="4" s="1"/>
  <c r="O1381" i="4"/>
  <c r="K1381" i="4" s="1"/>
  <c r="P1381" i="4" s="1"/>
  <c r="O1387" i="4"/>
  <c r="K1387" i="4" s="1"/>
  <c r="P1387" i="4" s="1"/>
  <c r="O1589" i="4"/>
  <c r="K1589" i="4" s="1"/>
  <c r="P1589" i="4" s="1"/>
  <c r="O45" i="4"/>
  <c r="K45" i="4" s="1"/>
  <c r="P45" i="4" s="1"/>
  <c r="O222" i="4"/>
  <c r="K222" i="4" s="1"/>
  <c r="P222" i="4" s="1"/>
  <c r="O406" i="4"/>
  <c r="K406" i="4" s="1"/>
  <c r="P406" i="4" s="1"/>
  <c r="M533" i="4"/>
  <c r="O646" i="4"/>
  <c r="K646" i="4" s="1"/>
  <c r="P646" i="4" s="1"/>
  <c r="O657" i="4"/>
  <c r="K657" i="4" s="1"/>
  <c r="P657" i="4" s="1"/>
  <c r="O720" i="4"/>
  <c r="K720" i="4" s="1"/>
  <c r="P720" i="4" s="1"/>
  <c r="O740" i="4"/>
  <c r="K740" i="4" s="1"/>
  <c r="P740" i="4" s="1"/>
  <c r="O787" i="4"/>
  <c r="K787" i="4" s="1"/>
  <c r="P787" i="4" s="1"/>
  <c r="O804" i="4"/>
  <c r="K804" i="4" s="1"/>
  <c r="P804" i="4" s="1"/>
  <c r="O829" i="4"/>
  <c r="K829" i="4" s="1"/>
  <c r="P829" i="4" s="1"/>
  <c r="O856" i="4"/>
  <c r="K856" i="4" s="1"/>
  <c r="P856" i="4" s="1"/>
  <c r="O861" i="4"/>
  <c r="K861" i="4" s="1"/>
  <c r="P861" i="4" s="1"/>
  <c r="O921" i="4"/>
  <c r="K921" i="4" s="1"/>
  <c r="P921" i="4" s="1"/>
  <c r="O1024" i="4"/>
  <c r="K1024" i="4" s="1"/>
  <c r="P1024" i="4" s="1"/>
  <c r="O1043" i="4"/>
  <c r="K1043" i="4" s="1"/>
  <c r="P1043" i="4" s="1"/>
  <c r="O1061" i="4"/>
  <c r="K1061" i="4" s="1"/>
  <c r="P1061" i="4" s="1"/>
  <c r="O1072" i="4"/>
  <c r="K1072" i="4" s="1"/>
  <c r="M765" i="4"/>
  <c r="K765" i="4" s="1"/>
  <c r="P765" i="4" s="1"/>
  <c r="O1428" i="4"/>
  <c r="K1428" i="4" s="1"/>
  <c r="P1428" i="4" s="1"/>
  <c r="O1460" i="4"/>
  <c r="K1460" i="4" s="1"/>
  <c r="P1460" i="4" s="1"/>
  <c r="M1491" i="4"/>
  <c r="O1590" i="4"/>
  <c r="K1590" i="4" s="1"/>
  <c r="P1590" i="4" s="1"/>
  <c r="O1083" i="4"/>
  <c r="K1083" i="4" s="1"/>
  <c r="P1083" i="4" s="1"/>
  <c r="O1204" i="4"/>
  <c r="K1204" i="4" s="1"/>
  <c r="P1204" i="4" s="1"/>
  <c r="O1570" i="4"/>
  <c r="K1570" i="4" s="1"/>
  <c r="P1570" i="4" s="1"/>
  <c r="O127" i="4"/>
  <c r="K127" i="4" s="1"/>
  <c r="M147" i="4"/>
  <c r="K147" i="4" s="1"/>
  <c r="P147" i="4" s="1"/>
  <c r="O375" i="4"/>
  <c r="K375" i="4" s="1"/>
  <c r="O466" i="4"/>
  <c r="K466" i="4" s="1"/>
  <c r="P466" i="4" s="1"/>
  <c r="O597" i="4"/>
  <c r="K597" i="4" s="1"/>
  <c r="P597" i="4" s="1"/>
  <c r="O610" i="4"/>
  <c r="K610" i="4" s="1"/>
  <c r="P610" i="4" s="1"/>
  <c r="O635" i="4"/>
  <c r="K635" i="4" s="1"/>
  <c r="P635" i="4" s="1"/>
  <c r="O660" i="4"/>
  <c r="K660" i="4" s="1"/>
  <c r="P660" i="4" s="1"/>
  <c r="O711" i="4"/>
  <c r="K711" i="4" s="1"/>
  <c r="P711" i="4" s="1"/>
  <c r="O853" i="4"/>
  <c r="K853" i="4" s="1"/>
  <c r="P853" i="4" s="1"/>
  <c r="O926" i="4"/>
  <c r="K926" i="4" s="1"/>
  <c r="P926" i="4" s="1"/>
  <c r="O979" i="4"/>
  <c r="K979" i="4" s="1"/>
  <c r="P979" i="4" s="1"/>
  <c r="O1007" i="4"/>
  <c r="K1007" i="4" s="1"/>
  <c r="P1007" i="4" s="1"/>
  <c r="O1091" i="4"/>
  <c r="K1091" i="4" s="1"/>
  <c r="P1091" i="4" s="1"/>
  <c r="O1157" i="4"/>
  <c r="K1157" i="4" s="1"/>
  <c r="P1157" i="4" s="1"/>
  <c r="K431" i="4"/>
  <c r="K92" i="4"/>
  <c r="P92" i="4"/>
  <c r="O1255" i="4"/>
  <c r="K1255" i="4" s="1"/>
  <c r="P1255" i="4" s="1"/>
  <c r="O1368" i="4"/>
  <c r="K1368" i="4" s="1"/>
  <c r="P1368" i="4" s="1"/>
  <c r="O1507" i="4"/>
  <c r="K1507" i="4" s="1"/>
  <c r="P1507" i="4" s="1"/>
  <c r="K119" i="4"/>
  <c r="P119" i="4"/>
  <c r="K217" i="4"/>
  <c r="O537" i="4"/>
  <c r="K537" i="4" s="1"/>
  <c r="P537" i="4" s="1"/>
  <c r="P121" i="4"/>
  <c r="K121" i="4"/>
  <c r="O220" i="4"/>
  <c r="K220" i="4" s="1"/>
  <c r="P220" i="4" s="1"/>
  <c r="O358" i="4"/>
  <c r="K358" i="4" s="1"/>
  <c r="P358" i="4" s="1"/>
  <c r="O395" i="4"/>
  <c r="K395" i="4" s="1"/>
  <c r="P395" i="4" s="1"/>
  <c r="O518" i="4"/>
  <c r="K518" i="4" s="1"/>
  <c r="P518" i="4" s="1"/>
  <c r="K686" i="4"/>
  <c r="P807" i="4"/>
  <c r="K807" i="4"/>
  <c r="K71" i="4"/>
  <c r="P71" i="4"/>
  <c r="O1424" i="4"/>
  <c r="K1424" i="4" s="1"/>
  <c r="P1424" i="4" s="1"/>
  <c r="K808" i="4"/>
  <c r="P808" i="4"/>
  <c r="P75" i="4"/>
  <c r="K75" i="4"/>
  <c r="P128" i="4"/>
  <c r="K128" i="4"/>
  <c r="P74" i="4"/>
  <c r="K74" i="4"/>
  <c r="K83" i="4"/>
  <c r="P83" i="4"/>
  <c r="K316" i="4"/>
  <c r="K111" i="4"/>
  <c r="P111" i="4"/>
  <c r="P94" i="4"/>
  <c r="K94" i="4"/>
  <c r="O1178" i="4"/>
  <c r="K1178" i="4" s="1"/>
  <c r="P1178" i="4" s="1"/>
  <c r="P998" i="4"/>
  <c r="K998" i="4"/>
  <c r="K367" i="4"/>
  <c r="P367" i="4" s="1"/>
  <c r="P122" i="4"/>
  <c r="K122" i="4"/>
  <c r="K667" i="4"/>
  <c r="P667" i="4" s="1"/>
  <c r="K32" i="4"/>
  <c r="K114" i="4"/>
  <c r="P114" i="4"/>
  <c r="K1148" i="4"/>
  <c r="P1148" i="4"/>
  <c r="K249" i="4"/>
  <c r="O385" i="4"/>
  <c r="O709" i="4"/>
  <c r="K709" i="4" s="1"/>
  <c r="P709" i="4" s="1"/>
  <c r="O904" i="4"/>
  <c r="O1073" i="4"/>
  <c r="K1073" i="4" s="1"/>
  <c r="P1073" i="4" s="1"/>
  <c r="O1163" i="4"/>
  <c r="K1163" i="4" s="1"/>
  <c r="P1163" i="4" s="1"/>
  <c r="O1271" i="4"/>
  <c r="K1271" i="4" s="1"/>
  <c r="P1271" i="4" s="1"/>
  <c r="O1302" i="4"/>
  <c r="K1302" i="4" s="1"/>
  <c r="P1302" i="4" s="1"/>
  <c r="O1346" i="4"/>
  <c r="K1346" i="4" s="1"/>
  <c r="P1346" i="4" s="1"/>
  <c r="O1417" i="4"/>
  <c r="K1417" i="4" s="1"/>
  <c r="P1417" i="4" s="1"/>
  <c r="O52" i="4"/>
  <c r="K52" i="4" s="1"/>
  <c r="P52" i="4" s="1"/>
  <c r="O68" i="4"/>
  <c r="K68" i="4" s="1"/>
  <c r="P68" i="4" s="1"/>
  <c r="O322" i="4"/>
  <c r="K322" i="4" s="1"/>
  <c r="P322" i="4" s="1"/>
  <c r="O396" i="4"/>
  <c r="K396" i="4" s="1"/>
  <c r="P396" i="4" s="1"/>
  <c r="O556" i="4"/>
  <c r="K556" i="4" s="1"/>
  <c r="P556" i="4" s="1"/>
  <c r="O648" i="4"/>
  <c r="K648" i="4" s="1"/>
  <c r="P648" i="4" s="1"/>
  <c r="O768" i="4"/>
  <c r="K768" i="4" s="1"/>
  <c r="P768" i="4" s="1"/>
  <c r="O775" i="4"/>
  <c r="K775" i="4" s="1"/>
  <c r="P775" i="4" s="1"/>
  <c r="O784" i="4"/>
  <c r="K784" i="4" s="1"/>
  <c r="P784" i="4" s="1"/>
  <c r="O802" i="4"/>
  <c r="K802" i="4" s="1"/>
  <c r="P802" i="4" s="1"/>
  <c r="O905" i="4"/>
  <c r="K905" i="4" s="1"/>
  <c r="P905" i="4" s="1"/>
  <c r="O1031" i="4"/>
  <c r="K1031" i="4" s="1"/>
  <c r="P1031" i="4" s="1"/>
  <c r="O1049" i="4"/>
  <c r="K1049" i="4" s="1"/>
  <c r="P1049" i="4" s="1"/>
  <c r="O1077" i="4"/>
  <c r="K1077" i="4" s="1"/>
  <c r="P1077" i="4" s="1"/>
  <c r="O1115" i="4"/>
  <c r="K1115" i="4" s="1"/>
  <c r="P1115" i="4" s="1"/>
  <c r="O1131" i="4"/>
  <c r="K1131" i="4" s="1"/>
  <c r="P1131" i="4" s="1"/>
  <c r="O1206" i="4"/>
  <c r="K1206" i="4" s="1"/>
  <c r="P1206" i="4" s="1"/>
  <c r="O1225" i="4"/>
  <c r="K1225" i="4" s="1"/>
  <c r="P1225" i="4" s="1"/>
  <c r="O1240" i="4"/>
  <c r="K1240" i="4" s="1"/>
  <c r="P1240" i="4" s="1"/>
  <c r="O1279" i="4"/>
  <c r="K1279" i="4" s="1"/>
  <c r="P1279" i="4" s="1"/>
  <c r="O1319" i="4"/>
  <c r="K1319" i="4" s="1"/>
  <c r="P1319" i="4" s="1"/>
  <c r="O1423" i="4"/>
  <c r="K1423" i="4" s="1"/>
  <c r="P1423" i="4" s="1"/>
  <c r="O1392" i="4"/>
  <c r="K1392" i="4" s="1"/>
  <c r="P1392" i="4" s="1"/>
  <c r="M1402" i="4"/>
  <c r="O1481" i="4"/>
  <c r="O1568" i="4"/>
  <c r="K1568" i="4" s="1"/>
  <c r="P1568" i="4" s="1"/>
  <c r="O1577" i="4"/>
  <c r="K1577" i="4" s="1"/>
  <c r="P1577" i="4" s="1"/>
  <c r="O73" i="4"/>
  <c r="O271" i="4"/>
  <c r="K271" i="4" s="1"/>
  <c r="P271" i="4" s="1"/>
  <c r="O1165" i="4"/>
  <c r="K1165" i="4" s="1"/>
  <c r="P1165" i="4" s="1"/>
  <c r="O1326" i="4"/>
  <c r="K1326" i="4" s="1"/>
  <c r="P1326" i="4" s="1"/>
  <c r="O99" i="4"/>
  <c r="O251" i="4"/>
  <c r="K251" i="4" s="1"/>
  <c r="P251" i="4" s="1"/>
  <c r="O286" i="4"/>
  <c r="K286" i="4" s="1"/>
  <c r="P286" i="4" s="1"/>
  <c r="O335" i="4"/>
  <c r="K335" i="4" s="1"/>
  <c r="P335" i="4" s="1"/>
  <c r="O349" i="4"/>
  <c r="K349" i="4" s="1"/>
  <c r="P349" i="4" s="1"/>
  <c r="O400" i="4"/>
  <c r="K400" i="4" s="1"/>
  <c r="P400" i="4" s="1"/>
  <c r="M419" i="4"/>
  <c r="O447" i="4"/>
  <c r="K447" i="4" s="1"/>
  <c r="P447" i="4" s="1"/>
  <c r="O484" i="4"/>
  <c r="K484" i="4" s="1"/>
  <c r="P484" i="4" s="1"/>
  <c r="O506" i="4"/>
  <c r="K506" i="4" s="1"/>
  <c r="P506" i="4" s="1"/>
  <c r="O571" i="4"/>
  <c r="K571" i="4" s="1"/>
  <c r="P571" i="4" s="1"/>
  <c r="O670" i="4"/>
  <c r="K670" i="4" s="1"/>
  <c r="P670" i="4" s="1"/>
  <c r="O692" i="4"/>
  <c r="K692" i="4" s="1"/>
  <c r="P692" i="4" s="1"/>
  <c r="O726" i="4"/>
  <c r="K726" i="4" s="1"/>
  <c r="P726" i="4" s="1"/>
  <c r="O751" i="4"/>
  <c r="K751" i="4" s="1"/>
  <c r="P751" i="4" s="1"/>
  <c r="O912" i="4"/>
  <c r="K912" i="4" s="1"/>
  <c r="P912" i="4" s="1"/>
  <c r="O1118" i="4"/>
  <c r="K1118" i="4" s="1"/>
  <c r="P1118" i="4" s="1"/>
  <c r="O1137" i="4"/>
  <c r="K1137" i="4" s="1"/>
  <c r="P1137" i="4" s="1"/>
  <c r="O1207" i="4"/>
  <c r="O1227" i="4"/>
  <c r="K1227" i="4" s="1"/>
  <c r="P1227" i="4" s="1"/>
  <c r="O1242" i="4"/>
  <c r="K1242" i="4" s="1"/>
  <c r="P1242" i="4" s="1"/>
  <c r="O975" i="4"/>
  <c r="K975" i="4" s="1"/>
  <c r="P975" i="4" s="1"/>
  <c r="O1074" i="4"/>
  <c r="K1074" i="4" s="1"/>
  <c r="P1074" i="4" s="1"/>
  <c r="O1130" i="4"/>
  <c r="K1130" i="4" s="1"/>
  <c r="P1130" i="4" s="1"/>
  <c r="O1154" i="4"/>
  <c r="K1154" i="4" s="1"/>
  <c r="P1154" i="4" s="1"/>
  <c r="O1311" i="4"/>
  <c r="K1311" i="4" s="1"/>
  <c r="P1311" i="4" s="1"/>
  <c r="O1433" i="4"/>
  <c r="K1433" i="4" s="1"/>
  <c r="P1433" i="4" s="1"/>
  <c r="O1384" i="4"/>
  <c r="K1384" i="4" s="1"/>
  <c r="P1384" i="4" s="1"/>
  <c r="O1537" i="4"/>
  <c r="K1537" i="4" s="1"/>
  <c r="P1537" i="4" s="1"/>
  <c r="O54" i="4"/>
  <c r="K54" i="4" s="1"/>
  <c r="P54" i="4" s="1"/>
  <c r="M227" i="4"/>
  <c r="O294" i="4"/>
  <c r="K294" i="4" s="1"/>
  <c r="P294" i="4" s="1"/>
  <c r="O566" i="4"/>
  <c r="K566" i="4" s="1"/>
  <c r="P566" i="4" s="1"/>
  <c r="O651" i="4"/>
  <c r="K651" i="4" s="1"/>
  <c r="P651" i="4" s="1"/>
  <c r="O714" i="4"/>
  <c r="K714" i="4" s="1"/>
  <c r="P714" i="4" s="1"/>
  <c r="O737" i="4"/>
  <c r="K737" i="4" s="1"/>
  <c r="P737" i="4" s="1"/>
  <c r="O769" i="4"/>
  <c r="K769" i="4" s="1"/>
  <c r="P769" i="4" s="1"/>
  <c r="O776" i="4"/>
  <c r="K776" i="4" s="1"/>
  <c r="P776" i="4" s="1"/>
  <c r="O788" i="4"/>
  <c r="K788" i="4" s="1"/>
  <c r="P788" i="4" s="1"/>
  <c r="O857" i="4"/>
  <c r="K857" i="4" s="1"/>
  <c r="P857" i="4" s="1"/>
  <c r="O1053" i="4"/>
  <c r="K1053" i="4" s="1"/>
  <c r="P1053" i="4" s="1"/>
  <c r="O1079" i="4"/>
  <c r="K1079" i="4" s="1"/>
  <c r="P1079" i="4" s="1"/>
  <c r="O1093" i="4"/>
  <c r="K1093" i="4" s="1"/>
  <c r="P1093" i="4" s="1"/>
  <c r="O1168" i="4"/>
  <c r="K1168" i="4" s="1"/>
  <c r="P1168" i="4" s="1"/>
  <c r="O1396" i="4"/>
  <c r="K1396" i="4" s="1"/>
  <c r="P1396" i="4" s="1"/>
  <c r="O1404" i="4"/>
  <c r="K1404" i="4" s="1"/>
  <c r="P1404" i="4" s="1"/>
  <c r="O1415" i="4"/>
  <c r="K1415" i="4" s="1"/>
  <c r="P1415" i="4" s="1"/>
  <c r="O360" i="4"/>
  <c r="K360" i="4" s="1"/>
  <c r="P360" i="4" s="1"/>
  <c r="O1096" i="4"/>
  <c r="K1096" i="4" s="1"/>
  <c r="P1096" i="4" s="1"/>
  <c r="O1135" i="4"/>
  <c r="K1135" i="4" s="1"/>
  <c r="P1135" i="4" s="1"/>
  <c r="O1181" i="4"/>
  <c r="K1181" i="4" s="1"/>
  <c r="P1181" i="4" s="1"/>
  <c r="O1434" i="4"/>
  <c r="K1434" i="4" s="1"/>
  <c r="P1434" i="4" s="1"/>
  <c r="O1385" i="4"/>
  <c r="K1385" i="4" s="1"/>
  <c r="P1385" i="4" s="1"/>
  <c r="O1500" i="4"/>
  <c r="K1500" i="4" s="1"/>
  <c r="P1500" i="4" s="1"/>
  <c r="O1531" i="4"/>
  <c r="K1531" i="4" s="1"/>
  <c r="P1531" i="4" s="1"/>
  <c r="O109" i="4"/>
  <c r="O338" i="4"/>
  <c r="K338" i="4" s="1"/>
  <c r="P338" i="4" s="1"/>
  <c r="M421" i="4"/>
  <c r="K421" i="4" s="1"/>
  <c r="P421" i="4" s="1"/>
  <c r="O485" i="4"/>
  <c r="K485" i="4" s="1"/>
  <c r="P485" i="4" s="1"/>
  <c r="O727" i="4"/>
  <c r="K727" i="4" s="1"/>
  <c r="P727" i="4" s="1"/>
  <c r="O752" i="4"/>
  <c r="K752" i="4" s="1"/>
  <c r="P752" i="4" s="1"/>
  <c r="O800" i="4"/>
  <c r="K800" i="4" s="1"/>
  <c r="P800" i="4" s="1"/>
  <c r="O845" i="4"/>
  <c r="K845" i="4" s="1"/>
  <c r="P845" i="4" s="1"/>
  <c r="O858" i="4"/>
  <c r="K858" i="4" s="1"/>
  <c r="P858" i="4" s="1"/>
  <c r="O890" i="4"/>
  <c r="K890" i="4" s="1"/>
  <c r="P890" i="4" s="1"/>
  <c r="O993" i="4"/>
  <c r="O1055" i="4"/>
  <c r="K1055" i="4" s="1"/>
  <c r="P1055" i="4" s="1"/>
  <c r="O1080" i="4"/>
  <c r="K1080" i="4" s="1"/>
  <c r="P1080" i="4" s="1"/>
  <c r="O1104" i="4"/>
  <c r="O1169" i="4"/>
  <c r="K1169" i="4" s="1"/>
  <c r="P1169" i="4" s="1"/>
  <c r="O1231" i="4"/>
  <c r="K1231" i="4" s="1"/>
  <c r="P1231" i="4" s="1"/>
  <c r="O1416" i="4"/>
  <c r="K1416" i="4" s="1"/>
  <c r="P1416" i="4" s="1"/>
  <c r="O232" i="4"/>
  <c r="K232" i="4" s="1"/>
  <c r="P232" i="4" s="1"/>
  <c r="O553" i="4"/>
  <c r="K553" i="4" s="1"/>
  <c r="P553" i="4" s="1"/>
  <c r="O633" i="4"/>
  <c r="K633" i="4" s="1"/>
  <c r="P633" i="4" s="1"/>
  <c r="O656" i="4"/>
  <c r="K656" i="4" s="1"/>
  <c r="P656" i="4" s="1"/>
  <c r="M700" i="4"/>
  <c r="O962" i="4"/>
  <c r="K962" i="4" s="1"/>
  <c r="P962" i="4" s="1"/>
  <c r="O1158" i="4"/>
  <c r="K1158" i="4" s="1"/>
  <c r="P1158" i="4" s="1"/>
  <c r="O1315" i="4"/>
  <c r="K1315" i="4" s="1"/>
  <c r="P1315" i="4" s="1"/>
  <c r="O1327" i="4"/>
  <c r="K1327" i="4" s="1"/>
  <c r="P1327" i="4" s="1"/>
  <c r="O1354" i="4"/>
  <c r="K1354" i="4" s="1"/>
  <c r="P1354" i="4" s="1"/>
  <c r="O55" i="4"/>
  <c r="K55" i="4" s="1"/>
  <c r="P55" i="4" s="1"/>
  <c r="O81" i="4"/>
  <c r="O181" i="4"/>
  <c r="K181" i="4" s="1"/>
  <c r="P181" i="4" s="1"/>
  <c r="O206" i="4"/>
  <c r="K206" i="4" s="1"/>
  <c r="P206" i="4" s="1"/>
  <c r="O230" i="4"/>
  <c r="K230" i="4" s="1"/>
  <c r="P230" i="4" s="1"/>
  <c r="O289" i="4"/>
  <c r="K289" i="4" s="1"/>
  <c r="P289" i="4" s="1"/>
  <c r="O404" i="4"/>
  <c r="K404" i="4" s="1"/>
  <c r="P404" i="4" s="1"/>
  <c r="O501" i="4"/>
  <c r="K501" i="4" s="1"/>
  <c r="P501" i="4" s="1"/>
  <c r="O542" i="4"/>
  <c r="K542" i="4" s="1"/>
  <c r="P542" i="4" s="1"/>
  <c r="O588" i="4"/>
  <c r="K588" i="4" s="1"/>
  <c r="P588" i="4" s="1"/>
  <c r="O654" i="4"/>
  <c r="K654" i="4" s="1"/>
  <c r="P654" i="4" s="1"/>
  <c r="O715" i="4"/>
  <c r="K715" i="4" s="1"/>
  <c r="P715" i="4" s="1"/>
  <c r="O739" i="4"/>
  <c r="K739" i="4" s="1"/>
  <c r="P739" i="4" s="1"/>
  <c r="O779" i="4"/>
  <c r="K779" i="4" s="1"/>
  <c r="P779" i="4" s="1"/>
  <c r="O789" i="4"/>
  <c r="K789" i="4" s="1"/>
  <c r="P789" i="4" s="1"/>
  <c r="O824" i="4"/>
  <c r="K824" i="4" s="1"/>
  <c r="P824" i="4" s="1"/>
  <c r="O969" i="4"/>
  <c r="K969" i="4" s="1"/>
  <c r="P969" i="4" s="1"/>
  <c r="O1016" i="4"/>
  <c r="K1016" i="4" s="1"/>
  <c r="P1016" i="4" s="1"/>
  <c r="O1125" i="4"/>
  <c r="O1142" i="4"/>
  <c r="K1142" i="4" s="1"/>
  <c r="P1142" i="4" s="1"/>
  <c r="O1192" i="4"/>
  <c r="K1192" i="4" s="1"/>
  <c r="P1192" i="4" s="1"/>
  <c r="O1211" i="4"/>
  <c r="K1211" i="4" s="1"/>
  <c r="P1211" i="4" s="1"/>
  <c r="O1245" i="4"/>
  <c r="K1245" i="4" s="1"/>
  <c r="P1245" i="4" s="1"/>
  <c r="O1261" i="4"/>
  <c r="K1261" i="4" s="1"/>
  <c r="P1261" i="4" s="1"/>
  <c r="O1332" i="4"/>
  <c r="K1332" i="4" s="1"/>
  <c r="P1332" i="4" s="1"/>
  <c r="O1420" i="4"/>
  <c r="K1420" i="4" s="1"/>
  <c r="P1420" i="4" s="1"/>
  <c r="O1363" i="4"/>
  <c r="K1363" i="4" s="1"/>
  <c r="P1363" i="4" s="1"/>
  <c r="O1400" i="4"/>
  <c r="K1400" i="4" s="1"/>
  <c r="P1400" i="4" s="1"/>
  <c r="O1184" i="4"/>
  <c r="K1184" i="4" s="1"/>
  <c r="P1184" i="4" s="1"/>
  <c r="M1470" i="4"/>
  <c r="M135" i="4"/>
  <c r="O282" i="4"/>
  <c r="K282" i="4" s="1"/>
  <c r="P282" i="4" s="1"/>
  <c r="O308" i="4"/>
  <c r="K308" i="4" s="1"/>
  <c r="P308" i="4" s="1"/>
  <c r="O342" i="4"/>
  <c r="O459" i="4"/>
  <c r="K459" i="4" s="1"/>
  <c r="P459" i="4" s="1"/>
  <c r="O575" i="4"/>
  <c r="K575" i="4" s="1"/>
  <c r="P575" i="4" s="1"/>
  <c r="O663" i="4"/>
  <c r="K663" i="4" s="1"/>
  <c r="P663" i="4" s="1"/>
  <c r="O678" i="4"/>
  <c r="K678" i="4" s="1"/>
  <c r="P678" i="4" s="1"/>
  <c r="O747" i="4"/>
  <c r="K747" i="4" s="1"/>
  <c r="P747" i="4" s="1"/>
  <c r="O754" i="4"/>
  <c r="K754" i="4" s="1"/>
  <c r="P754" i="4" s="1"/>
  <c r="O51" i="4"/>
  <c r="K51" i="4" s="1"/>
  <c r="P51" i="4" s="1"/>
  <c r="O202" i="4"/>
  <c r="K202" i="4" s="1"/>
  <c r="P202" i="4" s="1"/>
  <c r="O658" i="4"/>
  <c r="K658" i="4" s="1"/>
  <c r="P658" i="4" s="1"/>
  <c r="O777" i="4"/>
  <c r="K777" i="4" s="1"/>
  <c r="P777" i="4" s="1"/>
  <c r="O991" i="4"/>
  <c r="K991" i="4" s="1"/>
  <c r="P991" i="4" s="1"/>
  <c r="O1160" i="4"/>
  <c r="K1160" i="4" s="1"/>
  <c r="P1160" i="4" s="1"/>
  <c r="O1269" i="4"/>
  <c r="K1269" i="4" s="1"/>
  <c r="P1269" i="4" s="1"/>
  <c r="O1362" i="4"/>
  <c r="K1362" i="4" s="1"/>
  <c r="P1362" i="4" s="1"/>
  <c r="O1532" i="4"/>
  <c r="K1532" i="4" s="1"/>
  <c r="P1532" i="4" s="1"/>
  <c r="O1540" i="4"/>
  <c r="K1540" i="4" s="1"/>
  <c r="P1540" i="4" s="1"/>
  <c r="O1559" i="4"/>
  <c r="K1559" i="4" s="1"/>
  <c r="P1559" i="4" s="1"/>
  <c r="O157" i="4"/>
  <c r="O185" i="4"/>
  <c r="K185" i="4" s="1"/>
  <c r="P185" i="4" s="1"/>
  <c r="O229" i="4"/>
  <c r="K229" i="4" s="1"/>
  <c r="P229" i="4" s="1"/>
  <c r="O290" i="4"/>
  <c r="K290" i="4" s="1"/>
  <c r="P290" i="4" s="1"/>
  <c r="O434" i="4"/>
  <c r="K434" i="4" s="1"/>
  <c r="P434" i="4" s="1"/>
  <c r="O470" i="4"/>
  <c r="K470" i="4" s="1"/>
  <c r="P470" i="4" s="1"/>
  <c r="O486" i="4"/>
  <c r="K486" i="4" s="1"/>
  <c r="P486" i="4" s="1"/>
  <c r="O614" i="4"/>
  <c r="K614" i="4" s="1"/>
  <c r="P614" i="4" s="1"/>
  <c r="O628" i="4"/>
  <c r="K628" i="4" s="1"/>
  <c r="P628" i="4" s="1"/>
  <c r="O729" i="4"/>
  <c r="K729" i="4" s="1"/>
  <c r="P729" i="4" s="1"/>
  <c r="O974" i="4"/>
  <c r="K974" i="4" s="1"/>
  <c r="P974" i="4" s="1"/>
  <c r="O994" i="4"/>
  <c r="K994" i="4" s="1"/>
  <c r="P994" i="4" s="1"/>
  <c r="O1112" i="4"/>
  <c r="K1112" i="4" s="1"/>
  <c r="P1112" i="4" s="1"/>
  <c r="O1126" i="4"/>
  <c r="O1213" i="4"/>
  <c r="K1213" i="4" s="1"/>
  <c r="P1213" i="4" s="1"/>
  <c r="O1233" i="4"/>
  <c r="K1233" i="4" s="1"/>
  <c r="P1233" i="4" s="1"/>
  <c r="O1246" i="4"/>
  <c r="K1246" i="4" s="1"/>
  <c r="P1246" i="4" s="1"/>
  <c r="O1272" i="4"/>
  <c r="K1272" i="4" s="1"/>
  <c r="P1272" i="4" s="1"/>
  <c r="O1304" i="4"/>
  <c r="K1304" i="4" s="1"/>
  <c r="P1304" i="4" s="1"/>
  <c r="O1337" i="4"/>
  <c r="K1337" i="4" s="1"/>
  <c r="P1337" i="4" s="1"/>
  <c r="O1405" i="4"/>
  <c r="K1405" i="4" s="1"/>
  <c r="P1405" i="4" s="1"/>
  <c r="O1496" i="4"/>
  <c r="O96" i="4"/>
  <c r="O284" i="4"/>
  <c r="K284" i="4" s="1"/>
  <c r="P284" i="4" s="1"/>
  <c r="O665" i="4"/>
  <c r="K665" i="4" s="1"/>
  <c r="P665" i="4" s="1"/>
  <c r="O691" i="4"/>
  <c r="K691" i="4" s="1"/>
  <c r="P691" i="4" s="1"/>
  <c r="O604" i="4"/>
  <c r="K604" i="4" s="1"/>
  <c r="P604" i="4" s="1"/>
  <c r="O668" i="4"/>
  <c r="K668" i="4" s="1"/>
  <c r="P668" i="4" s="1"/>
  <c r="O972" i="4"/>
  <c r="K972" i="4" s="1"/>
  <c r="P972" i="4" s="1"/>
  <c r="O1121" i="4"/>
  <c r="K1121" i="4" s="1"/>
  <c r="P1121" i="4" s="1"/>
  <c r="O1201" i="4"/>
  <c r="K1201" i="4" s="1"/>
  <c r="P1201" i="4" s="1"/>
  <c r="O1322" i="4"/>
  <c r="K1322" i="4" s="1"/>
  <c r="P1322" i="4" s="1"/>
  <c r="O1382" i="4"/>
  <c r="K1382" i="4" s="1"/>
  <c r="P1382" i="4" s="1"/>
  <c r="O1490" i="4"/>
  <c r="K1490" i="4" s="1"/>
  <c r="P1490" i="4" s="1"/>
  <c r="O1516" i="4"/>
  <c r="O1541" i="4"/>
  <c r="K1541" i="4" s="1"/>
  <c r="P1541" i="4" s="1"/>
  <c r="O98" i="4"/>
  <c r="O292" i="4"/>
  <c r="K292" i="4" s="1"/>
  <c r="P292" i="4" s="1"/>
  <c r="O354" i="4"/>
  <c r="K354" i="4" s="1"/>
  <c r="P354" i="4" s="1"/>
  <c r="O504" i="4"/>
  <c r="K504" i="4" s="1"/>
  <c r="P504" i="4" s="1"/>
  <c r="O551" i="4"/>
  <c r="K551" i="4" s="1"/>
  <c r="P551" i="4" s="1"/>
  <c r="O569" i="4"/>
  <c r="K569" i="4" s="1"/>
  <c r="P569" i="4" s="1"/>
  <c r="O608" i="4"/>
  <c r="K608" i="4" s="1"/>
  <c r="P608" i="4" s="1"/>
  <c r="O631" i="4"/>
  <c r="K631" i="4" s="1"/>
  <c r="P631" i="4" s="1"/>
  <c r="O659" i="4"/>
  <c r="K659" i="4" s="1"/>
  <c r="P659" i="4" s="1"/>
  <c r="O722" i="4"/>
  <c r="K722" i="4" s="1"/>
  <c r="P722" i="4" s="1"/>
  <c r="O733" i="4"/>
  <c r="K733" i="4" s="1"/>
  <c r="P733" i="4" s="1"/>
  <c r="O750" i="4"/>
  <c r="K750" i="4" s="1"/>
  <c r="P750" i="4" s="1"/>
  <c r="O851" i="4"/>
  <c r="K851" i="4" s="1"/>
  <c r="P851" i="4" s="1"/>
  <c r="O867" i="4"/>
  <c r="K867" i="4" s="1"/>
  <c r="P867" i="4" s="1"/>
  <c r="O1062" i="4"/>
  <c r="K1062" i="4" s="1"/>
  <c r="P1062" i="4" s="1"/>
  <c r="O1087" i="4"/>
  <c r="K1087" i="4" s="1"/>
  <c r="P1087" i="4" s="1"/>
  <c r="O1151" i="4"/>
  <c r="K1151" i="4" s="1"/>
  <c r="P1151" i="4" s="1"/>
  <c r="O1182" i="4"/>
  <c r="K1182" i="4" s="1"/>
  <c r="P1182" i="4" s="1"/>
  <c r="O1247" i="4"/>
  <c r="O1351" i="4"/>
  <c r="K1351" i="4" s="1"/>
  <c r="P1351" i="4" s="1"/>
  <c r="O1413" i="4"/>
  <c r="K1413" i="4" s="1"/>
  <c r="P1413" i="4" s="1"/>
  <c r="O1511" i="4"/>
  <c r="K1511" i="4" s="1"/>
  <c r="P1511" i="4" s="1"/>
  <c r="O825" i="4"/>
  <c r="K825" i="4" s="1"/>
  <c r="P825" i="4" s="1"/>
  <c r="O39" i="4"/>
  <c r="K39" i="4" s="1"/>
  <c r="P39" i="4" s="1"/>
  <c r="O90" i="4"/>
  <c r="K90" i="4" s="1"/>
  <c r="P90" i="4" s="1"/>
  <c r="O1529" i="4"/>
  <c r="K1529" i="4" s="1"/>
  <c r="P1529" i="4" s="1"/>
  <c r="O589" i="4"/>
  <c r="K589" i="4" s="1"/>
  <c r="P589" i="4" s="1"/>
  <c r="O130" i="4"/>
  <c r="O1380" i="4"/>
  <c r="K1380" i="4" s="1"/>
  <c r="P1380" i="4" s="1"/>
  <c r="O717" i="4"/>
  <c r="K717" i="4" s="1"/>
  <c r="P717" i="4" s="1"/>
  <c r="O1375" i="4"/>
  <c r="K1375" i="4" s="1"/>
  <c r="P1375" i="4" s="1"/>
  <c r="O388" i="4"/>
  <c r="K388" i="4" s="1"/>
  <c r="P388" i="4" s="1"/>
  <c r="O540" i="4"/>
  <c r="K540" i="4" s="1"/>
  <c r="P540" i="4" s="1"/>
  <c r="O828" i="4"/>
  <c r="K828" i="4" s="1"/>
  <c r="P828" i="4" s="1"/>
  <c r="O1185" i="4"/>
  <c r="K1185" i="4" s="1"/>
  <c r="P1185" i="4" s="1"/>
  <c r="O1374" i="4"/>
  <c r="K1374" i="4" s="1"/>
  <c r="P1374" i="4" s="1"/>
  <c r="O963" i="4"/>
  <c r="K963" i="4" s="1"/>
  <c r="P963" i="4" s="1"/>
  <c r="O599" i="4"/>
  <c r="K599" i="4" s="1"/>
  <c r="P599" i="4" s="1"/>
  <c r="O744" i="4"/>
  <c r="K744" i="4" s="1"/>
  <c r="P744" i="4" s="1"/>
  <c r="O550" i="4"/>
  <c r="K550" i="4" s="1"/>
  <c r="P550" i="4" s="1"/>
  <c r="O1425" i="4"/>
  <c r="K1425" i="4" s="1"/>
  <c r="P1425" i="4" s="1"/>
  <c r="O509" i="4"/>
  <c r="K509" i="4" s="1"/>
  <c r="P509" i="4" s="1"/>
  <c r="O898" i="4"/>
  <c r="K898" i="4" s="1"/>
  <c r="P898" i="4" s="1"/>
  <c r="O992" i="4"/>
  <c r="K992" i="4" s="1"/>
  <c r="P992" i="4" s="1"/>
  <c r="O523" i="4"/>
  <c r="K523" i="4" s="1"/>
  <c r="P523" i="4" s="1"/>
  <c r="O555" i="4"/>
  <c r="K555" i="4" s="1"/>
  <c r="P555" i="4" s="1"/>
  <c r="O732" i="4"/>
  <c r="K732" i="4" s="1"/>
  <c r="P732" i="4" s="1"/>
  <c r="O453" i="4"/>
  <c r="K453" i="4" s="1"/>
  <c r="P453" i="4" s="1"/>
  <c r="O564" i="4"/>
  <c r="K564" i="4" s="1"/>
  <c r="P564" i="4" s="1"/>
  <c r="O835" i="4"/>
  <c r="K835" i="4" s="1"/>
  <c r="P835" i="4" s="1"/>
  <c r="O985" i="4"/>
  <c r="K985" i="4" s="1"/>
  <c r="P985" i="4" s="1"/>
  <c r="O175" i="4"/>
  <c r="K175" i="4" s="1"/>
  <c r="P175" i="4" s="1"/>
  <c r="O596" i="4"/>
  <c r="K596" i="4" s="1"/>
  <c r="P596" i="4" s="1"/>
  <c r="O612" i="4"/>
  <c r="K612" i="4" s="1"/>
  <c r="P612" i="4" s="1"/>
  <c r="O1493" i="4"/>
  <c r="K1493" i="4" s="1"/>
  <c r="P1493" i="4" s="1"/>
  <c r="O1205" i="4"/>
  <c r="K1205" i="4" s="1"/>
  <c r="P1205" i="4" s="1"/>
  <c r="O116" i="4"/>
  <c r="O131" i="4"/>
  <c r="O176" i="4"/>
  <c r="K176" i="4" s="1"/>
  <c r="P176" i="4" s="1"/>
  <c r="O351" i="4"/>
  <c r="K351" i="4" s="1"/>
  <c r="P351" i="4" s="1"/>
  <c r="O389" i="4"/>
  <c r="K389" i="4" s="1"/>
  <c r="P389" i="4" s="1"/>
  <c r="O476" i="4"/>
  <c r="K476" i="4" s="1"/>
  <c r="P476" i="4" s="1"/>
  <c r="O716" i="4"/>
  <c r="K716" i="4" s="1"/>
  <c r="P716" i="4" s="1"/>
  <c r="O734" i="4"/>
  <c r="K734" i="4" s="1"/>
  <c r="P734" i="4" s="1"/>
  <c r="O749" i="4"/>
  <c r="K749" i="4" s="1"/>
  <c r="P749" i="4" s="1"/>
  <c r="O166" i="4"/>
  <c r="K166" i="4" s="1"/>
  <c r="P166" i="4" s="1"/>
  <c r="O392" i="4"/>
  <c r="K392" i="4" s="1"/>
  <c r="P392" i="4" s="1"/>
  <c r="O452" i="4"/>
  <c r="K452" i="4" s="1"/>
  <c r="P452" i="4" s="1"/>
  <c r="O479" i="4"/>
  <c r="K479" i="4" s="1"/>
  <c r="P479" i="4" s="1"/>
  <c r="O888" i="4"/>
  <c r="K888" i="4" s="1"/>
  <c r="P888" i="4" s="1"/>
  <c r="O940" i="4"/>
  <c r="K940" i="4" s="1"/>
  <c r="P940" i="4" s="1"/>
  <c r="O1594" i="4"/>
  <c r="K1594" i="4" s="1"/>
  <c r="P1594" i="4" s="1"/>
  <c r="O78" i="4"/>
  <c r="O279" i="4"/>
  <c r="K279" i="4" s="1"/>
  <c r="P279" i="4" s="1"/>
  <c r="O1528" i="4"/>
  <c r="K1528" i="4" s="1"/>
  <c r="P1528" i="4" s="1"/>
  <c r="O605" i="4"/>
  <c r="K605" i="4" s="1"/>
  <c r="P605" i="4" s="1"/>
  <c r="O477" i="4"/>
  <c r="K477" i="4" s="1"/>
  <c r="P477" i="4" s="1"/>
  <c r="O578" i="4"/>
  <c r="K578" i="4" s="1"/>
  <c r="P578" i="4" s="1"/>
  <c r="O830" i="4"/>
  <c r="K830" i="4" s="1"/>
  <c r="P830" i="4" s="1"/>
  <c r="O1303" i="4"/>
  <c r="K1303" i="4" s="1"/>
  <c r="P1303" i="4" s="1"/>
  <c r="O567" i="4"/>
  <c r="K567" i="4" s="1"/>
  <c r="P567" i="4" s="1"/>
  <c r="O642" i="4"/>
  <c r="K642" i="4" s="1"/>
  <c r="P642" i="4" s="1"/>
  <c r="O826" i="4"/>
  <c r="K826" i="4" s="1"/>
  <c r="P826" i="4" s="1"/>
  <c r="O1471" i="4"/>
  <c r="O748" i="4"/>
  <c r="K748" i="4" s="1"/>
  <c r="P748" i="4" s="1"/>
  <c r="O761" i="4"/>
  <c r="K761" i="4" s="1"/>
  <c r="P761" i="4" s="1"/>
  <c r="O877" i="4"/>
  <c r="K877" i="4" s="1"/>
  <c r="P877" i="4" s="1"/>
  <c r="O1251" i="4"/>
  <c r="K1251" i="4" s="1"/>
  <c r="P1251" i="4" s="1"/>
  <c r="O436" i="4"/>
  <c r="K436" i="4" s="1"/>
  <c r="P436" i="4" s="1"/>
  <c r="O662" i="4"/>
  <c r="K662" i="4" s="1"/>
  <c r="P662" i="4" s="1"/>
  <c r="O1064" i="4"/>
  <c r="K1064" i="4" s="1"/>
  <c r="P1064" i="4" s="1"/>
  <c r="O521" i="4"/>
  <c r="K521" i="4" s="1"/>
  <c r="P521" i="4" s="1"/>
  <c r="O554" i="4"/>
  <c r="K554" i="4" s="1"/>
  <c r="P554" i="4" s="1"/>
  <c r="O626" i="4"/>
  <c r="O719" i="4"/>
  <c r="K719" i="4" s="1"/>
  <c r="P719" i="4" s="1"/>
  <c r="O735" i="4"/>
  <c r="K735" i="4" s="1"/>
  <c r="P735" i="4" s="1"/>
  <c r="O840" i="4"/>
  <c r="K840" i="4" s="1"/>
  <c r="P840" i="4" s="1"/>
  <c r="O1519" i="4"/>
  <c r="K1519" i="4" s="1"/>
  <c r="P1519" i="4" s="1"/>
  <c r="O278" i="4"/>
  <c r="K278" i="4" s="1"/>
  <c r="P278" i="4" s="1"/>
  <c r="O347" i="4"/>
  <c r="K347" i="4" s="1"/>
  <c r="P347" i="4" s="1"/>
  <c r="O435" i="4"/>
  <c r="K435" i="4" s="1"/>
  <c r="P435" i="4" s="1"/>
  <c r="O1018" i="4"/>
  <c r="K1018" i="4" s="1"/>
  <c r="P1018" i="4" s="1"/>
  <c r="O1295" i="4"/>
  <c r="K1295" i="4" s="1"/>
  <c r="P1295" i="4" s="1"/>
  <c r="O1317" i="4"/>
  <c r="K1317" i="4" s="1"/>
  <c r="P1317" i="4" s="1"/>
  <c r="O1571" i="4"/>
  <c r="K1571" i="4" s="1"/>
  <c r="P1571" i="4" s="1"/>
  <c r="O1426" i="4"/>
  <c r="K1426" i="4" s="1"/>
  <c r="P1426" i="4" s="1"/>
  <c r="O458" i="4"/>
  <c r="K458" i="4" s="1"/>
  <c r="P458" i="4" s="1"/>
  <c r="O129" i="4"/>
  <c r="O263" i="4"/>
  <c r="K263" i="4" s="1"/>
  <c r="P263" i="4" s="1"/>
  <c r="O306" i="4"/>
  <c r="K306" i="4" s="1"/>
  <c r="P306" i="4" s="1"/>
  <c r="O520" i="4"/>
  <c r="K520" i="4" s="1"/>
  <c r="P520" i="4" s="1"/>
  <c r="O639" i="4"/>
  <c r="K639" i="4" s="1"/>
  <c r="P639" i="4" s="1"/>
  <c r="O1467" i="4"/>
  <c r="K1467" i="4" s="1"/>
  <c r="P1467" i="4" s="1"/>
  <c r="O620" i="4"/>
  <c r="K620" i="4" s="1"/>
  <c r="P620" i="4" s="1"/>
  <c r="O1501" i="4"/>
  <c r="K1501" i="4" s="1"/>
  <c r="P1501" i="4" s="1"/>
  <c r="O132" i="4"/>
  <c r="O266" i="4"/>
  <c r="K266" i="4" s="1"/>
  <c r="P266" i="4" s="1"/>
  <c r="O307" i="4"/>
  <c r="K307" i="4" s="1"/>
  <c r="P307" i="4" s="1"/>
  <c r="O324" i="4"/>
  <c r="K324" i="4" s="1"/>
  <c r="P324" i="4" s="1"/>
  <c r="O522" i="4"/>
  <c r="K522" i="4" s="1"/>
  <c r="P522" i="4" s="1"/>
  <c r="O725" i="4"/>
  <c r="K725" i="4" s="1"/>
  <c r="P725" i="4" s="1"/>
  <c r="O855" i="4"/>
  <c r="K855" i="4" s="1"/>
  <c r="P855" i="4" s="1"/>
  <c r="O1287" i="4"/>
  <c r="K1287" i="4" s="1"/>
  <c r="P1287" i="4" s="1"/>
  <c r="O1447" i="4"/>
  <c r="O1545" i="4"/>
  <c r="K1545" i="4" s="1"/>
  <c r="P1545" i="4" s="1"/>
  <c r="O1579" i="4"/>
  <c r="K1579" i="4" s="1"/>
  <c r="P1579" i="4" s="1"/>
  <c r="O272" i="4"/>
  <c r="K272" i="4" s="1"/>
  <c r="P272" i="4" s="1"/>
  <c r="O390" i="4"/>
  <c r="K390" i="4" s="1"/>
  <c r="P390" i="4" s="1"/>
  <c r="O773" i="4"/>
  <c r="K773" i="4" s="1"/>
  <c r="P773" i="4" s="1"/>
  <c r="O1526" i="4"/>
  <c r="O253" i="4"/>
  <c r="K253" i="4" s="1"/>
  <c r="P253" i="4" s="1"/>
  <c r="O276" i="4"/>
  <c r="K276" i="4" s="1"/>
  <c r="P276" i="4" s="1"/>
  <c r="O641" i="4"/>
  <c r="K641" i="4" s="1"/>
  <c r="P641" i="4" s="1"/>
  <c r="O1506" i="4"/>
  <c r="O1230" i="4"/>
  <c r="K1230" i="4" s="1"/>
  <c r="P1230" i="4" s="1"/>
  <c r="O77" i="4"/>
  <c r="O275" i="4"/>
  <c r="K275" i="4" s="1"/>
  <c r="P275" i="4" s="1"/>
  <c r="O312" i="4"/>
  <c r="K312" i="4" s="1"/>
  <c r="P312" i="4" s="1"/>
  <c r="O330" i="4"/>
  <c r="K330" i="4" s="1"/>
  <c r="P330" i="4" s="1"/>
  <c r="O412" i="4"/>
  <c r="O427" i="4"/>
  <c r="O492" i="4"/>
  <c r="O508" i="4"/>
  <c r="K508" i="4" s="1"/>
  <c r="P508" i="4" s="1"/>
  <c r="O514" i="4"/>
  <c r="K514" i="4" s="1"/>
  <c r="P514" i="4" s="1"/>
  <c r="O532" i="4"/>
  <c r="K532" i="4" s="1"/>
  <c r="P532" i="4" s="1"/>
  <c r="O680" i="4"/>
  <c r="K680" i="4" s="1"/>
  <c r="P680" i="4" s="1"/>
  <c r="O772" i="4"/>
  <c r="K772" i="4" s="1"/>
  <c r="P772" i="4" s="1"/>
  <c r="O1002" i="4"/>
  <c r="K1002" i="4" s="1"/>
  <c r="P1002" i="4" s="1"/>
  <c r="O1030" i="4"/>
  <c r="K1030" i="4" s="1"/>
  <c r="P1030" i="4" s="1"/>
  <c r="O195" i="4"/>
  <c r="K195" i="4" s="1"/>
  <c r="P195" i="4" s="1"/>
  <c r="O333" i="4"/>
  <c r="K333" i="4" s="1"/>
  <c r="P333" i="4" s="1"/>
  <c r="O403" i="4"/>
  <c r="K403" i="4" s="1"/>
  <c r="P403" i="4" s="1"/>
  <c r="O442" i="4"/>
  <c r="K442" i="4" s="1"/>
  <c r="P442" i="4" s="1"/>
  <c r="O511" i="4"/>
  <c r="K511" i="4" s="1"/>
  <c r="P511" i="4" s="1"/>
  <c r="O576" i="4"/>
  <c r="K576" i="4" s="1"/>
  <c r="P576" i="4" s="1"/>
  <c r="O583" i="4"/>
  <c r="K583" i="4" s="1"/>
  <c r="P583" i="4" s="1"/>
  <c r="O813" i="4"/>
  <c r="K813" i="4" s="1"/>
  <c r="P813" i="4" s="1"/>
  <c r="O870" i="4"/>
  <c r="K870" i="4" s="1"/>
  <c r="P870" i="4" s="1"/>
  <c r="O1032" i="4"/>
  <c r="K1032" i="4" s="1"/>
  <c r="P1032" i="4" s="1"/>
  <c r="O1128" i="4"/>
  <c r="K1128" i="4" s="1"/>
  <c r="P1128" i="4" s="1"/>
  <c r="O935" i="4"/>
  <c r="K935" i="4" s="1"/>
  <c r="P935" i="4" s="1"/>
  <c r="O939" i="4"/>
  <c r="K939" i="4" s="1"/>
  <c r="P939" i="4" s="1"/>
  <c r="O1034" i="4"/>
  <c r="K1034" i="4" s="1"/>
  <c r="P1034" i="4" s="1"/>
  <c r="O1070" i="4"/>
  <c r="K1070" i="4" s="1"/>
  <c r="P1070" i="4" s="1"/>
  <c r="O1143" i="4"/>
  <c r="K1143" i="4" s="1"/>
  <c r="P1143" i="4" s="1"/>
  <c r="O1200" i="4"/>
  <c r="K1200" i="4" s="1"/>
  <c r="P1200" i="4" s="1"/>
  <c r="O1584" i="4"/>
  <c r="K1584" i="4" s="1"/>
  <c r="P1584" i="4" s="1"/>
  <c r="O268" i="4"/>
  <c r="K268" i="4" s="1"/>
  <c r="P268" i="4" s="1"/>
  <c r="O274" i="4"/>
  <c r="K274" i="4" s="1"/>
  <c r="P274" i="4" s="1"/>
  <c r="O478" i="4"/>
  <c r="K478" i="4" s="1"/>
  <c r="P478" i="4" s="1"/>
  <c r="O495" i="4"/>
  <c r="K495" i="4" s="1"/>
  <c r="P495" i="4" s="1"/>
  <c r="O561" i="4"/>
  <c r="K561" i="4" s="1"/>
  <c r="P561" i="4" s="1"/>
  <c r="O582" i="4"/>
  <c r="K582" i="4" s="1"/>
  <c r="P582" i="4" s="1"/>
  <c r="O794" i="4"/>
  <c r="K794" i="4" s="1"/>
  <c r="P794" i="4" s="1"/>
  <c r="O938" i="4"/>
  <c r="K938" i="4" s="1"/>
  <c r="P938" i="4" s="1"/>
  <c r="O976" i="4"/>
  <c r="K976" i="4" s="1"/>
  <c r="P976" i="4" s="1"/>
  <c r="O1036" i="4"/>
  <c r="K1036" i="4" s="1"/>
  <c r="P1036" i="4" s="1"/>
  <c r="O1291" i="4"/>
  <c r="K1291" i="4" s="1"/>
  <c r="P1291" i="4" s="1"/>
  <c r="O984" i="4"/>
  <c r="K984" i="4" s="1"/>
  <c r="P984" i="4" s="1"/>
  <c r="O1345" i="4"/>
  <c r="K1345" i="4" s="1"/>
  <c r="P1345" i="4" s="1"/>
  <c r="O1427" i="4"/>
  <c r="O1565" i="4"/>
  <c r="K1565" i="4" s="1"/>
  <c r="P1565" i="4" s="1"/>
  <c r="O172" i="4"/>
  <c r="K172" i="4" s="1"/>
  <c r="P172" i="4" s="1"/>
  <c r="O270" i="4"/>
  <c r="K270" i="4" s="1"/>
  <c r="P270" i="4" s="1"/>
  <c r="O352" i="4"/>
  <c r="K352" i="4" s="1"/>
  <c r="P352" i="4" s="1"/>
  <c r="O548" i="4"/>
  <c r="K548" i="4" s="1"/>
  <c r="P548" i="4" s="1"/>
  <c r="O987" i="4"/>
  <c r="K987" i="4" s="1"/>
  <c r="P987" i="4" s="1"/>
  <c r="O1065" i="4"/>
  <c r="K1065" i="4" s="1"/>
  <c r="P1065" i="4" s="1"/>
  <c r="O1264" i="4"/>
  <c r="O1282" i="4"/>
  <c r="K1282" i="4" s="1"/>
  <c r="P1282" i="4" s="1"/>
  <c r="O1289" i="4"/>
  <c r="K1289" i="4" s="1"/>
  <c r="P1289" i="4" s="1"/>
  <c r="O1377" i="4"/>
  <c r="K1377" i="4" s="1"/>
  <c r="P1377" i="4" s="1"/>
  <c r="O1328" i="4"/>
  <c r="K1328" i="4" s="1"/>
  <c r="P1328" i="4" s="1"/>
  <c r="O1576" i="4"/>
  <c r="K1576" i="4" s="1"/>
  <c r="P1576" i="4" s="1"/>
  <c r="O1376" i="4"/>
  <c r="K1376" i="4" s="1"/>
  <c r="P1376" i="4" s="1"/>
  <c r="O1379" i="4"/>
  <c r="K1379" i="4" s="1"/>
  <c r="P1379" i="4" s="1"/>
  <c r="O1487" i="4"/>
  <c r="K1487" i="4" s="1"/>
  <c r="P1487" i="4" s="1"/>
  <c r="O834" i="4"/>
  <c r="K834" i="4" s="1"/>
  <c r="P834" i="4" s="1"/>
  <c r="O536" i="4"/>
  <c r="K536" i="4" s="1"/>
  <c r="P536" i="4" s="1"/>
  <c r="O16" i="4"/>
  <c r="O67" i="4"/>
  <c r="K67" i="4" s="1"/>
  <c r="P67" i="4" s="1"/>
  <c r="O163" i="4"/>
  <c r="K163" i="4" s="1"/>
  <c r="P163" i="4" s="1"/>
  <c r="O334" i="4"/>
  <c r="K334" i="4" s="1"/>
  <c r="P334" i="4" s="1"/>
  <c r="O437" i="4"/>
  <c r="K437" i="4" s="1"/>
  <c r="P437" i="4" s="1"/>
  <c r="O736" i="4"/>
  <c r="K736" i="4" s="1"/>
  <c r="P736" i="4" s="1"/>
  <c r="O1536" i="4"/>
  <c r="K1536" i="4" s="1"/>
  <c r="P1536" i="4" s="1"/>
  <c r="O260" i="4"/>
  <c r="K260" i="4" s="1"/>
  <c r="P260" i="4" s="1"/>
  <c r="O386" i="4"/>
  <c r="K386" i="4" s="1"/>
  <c r="P386" i="4" s="1"/>
  <c r="O619" i="4"/>
  <c r="K619" i="4" s="1"/>
  <c r="P619" i="4" s="1"/>
  <c r="O43" i="4"/>
  <c r="K43" i="4" s="1"/>
  <c r="P43" i="4" s="1"/>
  <c r="O145" i="4"/>
  <c r="K145" i="4" s="1"/>
  <c r="P145" i="4" s="1"/>
  <c r="O164" i="4"/>
  <c r="K164" i="4" s="1"/>
  <c r="P164" i="4" s="1"/>
  <c r="O488" i="4"/>
  <c r="K488" i="4" s="1"/>
  <c r="P488" i="4" s="1"/>
  <c r="O618" i="4"/>
  <c r="K618" i="4" s="1"/>
  <c r="P618" i="4" s="1"/>
  <c r="O643" i="4"/>
  <c r="K643" i="4" s="1"/>
  <c r="P643" i="4" s="1"/>
  <c r="O713" i="4"/>
  <c r="K713" i="4" s="1"/>
  <c r="P713" i="4" s="1"/>
  <c r="O815" i="4"/>
  <c r="K815" i="4" s="1"/>
  <c r="P815" i="4" s="1"/>
  <c r="O996" i="4"/>
  <c r="K996" i="4" s="1"/>
  <c r="P996" i="4" s="1"/>
  <c r="O1161" i="4"/>
  <c r="K1161" i="4" s="1"/>
  <c r="P1161" i="4" s="1"/>
  <c r="O1281" i="4"/>
  <c r="K1281" i="4" s="1"/>
  <c r="P1281" i="4" s="1"/>
  <c r="O1429" i="4"/>
  <c r="K1429" i="4" s="1"/>
  <c r="P1429" i="4" s="1"/>
  <c r="O1489" i="4"/>
  <c r="K1489" i="4" s="1"/>
  <c r="P1489" i="4" s="1"/>
  <c r="O1543" i="4"/>
  <c r="K1543" i="4" s="1"/>
  <c r="P1543" i="4" s="1"/>
  <c r="O165" i="4"/>
  <c r="K165" i="4" s="1"/>
  <c r="P165" i="4" s="1"/>
  <c r="O264" i="4"/>
  <c r="K264" i="4" s="1"/>
  <c r="P264" i="4" s="1"/>
  <c r="O337" i="4"/>
  <c r="K337" i="4" s="1"/>
  <c r="P337" i="4" s="1"/>
  <c r="O346" i="4"/>
  <c r="K346" i="4" s="1"/>
  <c r="P346" i="4" s="1"/>
  <c r="O538" i="4"/>
  <c r="K538" i="4" s="1"/>
  <c r="P538" i="4" s="1"/>
  <c r="O546" i="4"/>
  <c r="K546" i="4" s="1"/>
  <c r="P546" i="4" s="1"/>
  <c r="O1001" i="4"/>
  <c r="K1001" i="4" s="1"/>
  <c r="P1001" i="4" s="1"/>
  <c r="O1202" i="4"/>
  <c r="K1202" i="4" s="1"/>
  <c r="P1202" i="4" s="1"/>
  <c r="O1383" i="4"/>
  <c r="K1383" i="4" s="1"/>
  <c r="P1383" i="4" s="1"/>
  <c r="O563" i="4"/>
  <c r="K563" i="4" s="1"/>
  <c r="P563" i="4" s="1"/>
  <c r="O1361" i="4"/>
  <c r="O505" i="4"/>
  <c r="K505" i="4" s="1"/>
  <c r="P505" i="4" s="1"/>
  <c r="O600" i="4"/>
  <c r="K600" i="4" s="1"/>
  <c r="P600" i="4" s="1"/>
  <c r="O1449" i="4"/>
  <c r="K1449" i="4" s="1"/>
  <c r="P1449" i="4" s="1"/>
  <c r="O1466" i="4"/>
  <c r="K1466" i="4" s="1"/>
  <c r="P1466" i="4" s="1"/>
  <c r="O1485" i="4"/>
  <c r="K1485" i="4" s="1"/>
  <c r="P1485" i="4" s="1"/>
  <c r="O702" i="4"/>
  <c r="K702" i="4" s="1"/>
  <c r="P702" i="4" s="1"/>
  <c r="O809" i="4"/>
  <c r="K809" i="4" s="1"/>
  <c r="P809" i="4" s="1"/>
  <c r="O875" i="4"/>
  <c r="K875" i="4" s="1"/>
  <c r="P875" i="4" s="1"/>
  <c r="O945" i="4"/>
  <c r="K945" i="4" s="1"/>
  <c r="P945" i="4" s="1"/>
  <c r="O1075" i="4"/>
  <c r="K1075" i="4" s="1"/>
  <c r="P1075" i="4" s="1"/>
  <c r="O1378" i="4"/>
  <c r="K1378" i="4" s="1"/>
  <c r="P1378" i="4" s="1"/>
  <c r="O1437" i="4"/>
  <c r="K1437" i="4" s="1"/>
  <c r="P1437" i="4" s="1"/>
  <c r="O493" i="4"/>
  <c r="K493" i="4" s="1"/>
  <c r="P493" i="4" s="1"/>
  <c r="O1592" i="4"/>
  <c r="K1592" i="4" s="1"/>
  <c r="P1592" i="4" s="1"/>
  <c r="P118" i="4" l="1"/>
  <c r="K365" i="4"/>
  <c r="P100" i="4"/>
  <c r="K191" i="4"/>
  <c r="P191" i="4" s="1"/>
  <c r="K1491" i="4"/>
  <c r="P1491" i="4" s="1"/>
  <c r="K797" i="4"/>
  <c r="K533" i="4"/>
  <c r="P533" i="4" s="1"/>
  <c r="P127" i="4"/>
  <c r="P1072" i="4"/>
  <c r="K492" i="4"/>
  <c r="K16" i="4"/>
  <c r="K412" i="4"/>
  <c r="K626" i="4"/>
  <c r="P32" i="4"/>
  <c r="K132" i="4"/>
  <c r="P132" i="4"/>
  <c r="K131" i="4"/>
  <c r="P131" i="4"/>
  <c r="K109" i="4"/>
  <c r="P109" i="4"/>
  <c r="K1361" i="4"/>
  <c r="P116" i="4"/>
  <c r="K116" i="4"/>
  <c r="K135" i="4"/>
  <c r="P135" i="4" s="1"/>
  <c r="P1125" i="4"/>
  <c r="K1125" i="4"/>
  <c r="K700" i="4"/>
  <c r="P700" i="4" s="1"/>
  <c r="P904" i="4"/>
  <c r="K904" i="4"/>
  <c r="P1126" i="4"/>
  <c r="K1126" i="4"/>
  <c r="K1470" i="4"/>
  <c r="P1470" i="4" s="1"/>
  <c r="P993" i="4"/>
  <c r="K993" i="4"/>
  <c r="K227" i="4"/>
  <c r="P227" i="4" s="1"/>
  <c r="K73" i="4"/>
  <c r="P73" i="4"/>
  <c r="P375" i="4"/>
  <c r="K77" i="4"/>
  <c r="P77" i="4"/>
  <c r="K98" i="4"/>
  <c r="P98" i="4"/>
  <c r="K157" i="4"/>
  <c r="P1207" i="4"/>
  <c r="K1207" i="4"/>
  <c r="K419" i="4"/>
  <c r="P419" i="4" s="1"/>
  <c r="K385" i="4"/>
  <c r="K1447" i="4"/>
  <c r="P316" i="4"/>
  <c r="K1506" i="4"/>
  <c r="K1516" i="4"/>
  <c r="P96" i="4"/>
  <c r="K96" i="4"/>
  <c r="K1481" i="4"/>
  <c r="P249" i="4"/>
  <c r="K1427" i="4"/>
  <c r="P1427" i="4" s="1"/>
  <c r="P130" i="4"/>
  <c r="K130" i="4"/>
  <c r="K1496" i="4"/>
  <c r="K81" i="4"/>
  <c r="P81" i="4"/>
  <c r="K1402" i="4"/>
  <c r="P1402" i="4" s="1"/>
  <c r="P365" i="4"/>
  <c r="P217" i="4"/>
  <c r="K1526" i="4"/>
  <c r="P129" i="4"/>
  <c r="K129" i="4"/>
  <c r="K1471" i="4"/>
  <c r="P1471" i="4" s="1"/>
  <c r="S1471" i="4"/>
  <c r="P78" i="4"/>
  <c r="K78" i="4"/>
  <c r="P1247" i="4"/>
  <c r="K1247" i="4"/>
  <c r="P686" i="4"/>
  <c r="P1264" i="4"/>
  <c r="K1264" i="4"/>
  <c r="K427" i="4"/>
  <c r="K342" i="4"/>
  <c r="K1104" i="4"/>
  <c r="P1104" i="4"/>
  <c r="K99" i="4"/>
  <c r="P99" i="4"/>
  <c r="P431" i="4"/>
  <c r="O240" i="4"/>
  <c r="O117" i="4"/>
  <c r="P797" i="4" l="1"/>
  <c r="P1478" i="4"/>
  <c r="M13" i="4"/>
  <c r="O13" i="4" s="1"/>
  <c r="P1360" i="4"/>
  <c r="P1446" i="4"/>
  <c r="K117" i="4"/>
  <c r="P117" i="4"/>
  <c r="P342" i="4"/>
  <c r="P427" i="4"/>
  <c r="P426" i="4"/>
  <c r="P1447" i="4"/>
  <c r="P157" i="4"/>
  <c r="K240" i="4"/>
  <c r="P1481" i="4"/>
  <c r="P626" i="4"/>
  <c r="P1522" i="4"/>
  <c r="P1526" i="4"/>
  <c r="P412" i="4"/>
  <c r="P1495" i="4"/>
  <c r="P1496" i="4"/>
  <c r="P1361" i="4"/>
  <c r="P1516" i="4"/>
  <c r="P1515" i="4"/>
  <c r="P385" i="4"/>
  <c r="P16" i="4"/>
  <c r="P1505" i="4"/>
  <c r="P1506" i="4"/>
  <c r="P492" i="4"/>
  <c r="P240" i="4" l="1"/>
  <c r="O592" i="4" l="1"/>
  <c r="K592" i="4" s="1"/>
  <c r="P592" i="4" s="1"/>
  <c r="O193" i="4" l="1"/>
  <c r="K193" i="4" s="1"/>
  <c r="P193" i="4" s="1"/>
  <c r="O961" i="4" l="1"/>
  <c r="K961" i="4" s="1"/>
  <c r="P961" i="4" s="1"/>
  <c r="O47" i="4"/>
  <c r="K47" i="4" s="1"/>
  <c r="P47" i="4" s="1"/>
  <c r="O913" i="4" l="1"/>
  <c r="K913" i="4" s="1"/>
  <c r="P913" i="4" s="1"/>
  <c r="O837" i="4" l="1"/>
  <c r="K837" i="4" s="1"/>
  <c r="P837" i="4" s="1"/>
  <c r="O970" i="4" l="1"/>
  <c r="K970" i="4" s="1"/>
  <c r="P970" i="4" s="1"/>
  <c r="O497" i="4" l="1"/>
  <c r="O108" i="4"/>
  <c r="K108" i="4" s="1"/>
  <c r="P108" i="4" s="1"/>
  <c r="K497" i="4" l="1"/>
  <c r="O182" i="4"/>
  <c r="K182" i="4" s="1"/>
  <c r="P182" i="4" s="1"/>
  <c r="P497" i="4" l="1"/>
  <c r="O248" i="4" l="1"/>
  <c r="K248" i="4" l="1"/>
  <c r="P248" i="4" l="1"/>
  <c r="O190" i="4" l="1"/>
  <c r="K190" i="4" s="1"/>
  <c r="P190" i="4" s="1"/>
  <c r="O371" i="4" l="1"/>
  <c r="K371" i="4" s="1"/>
  <c r="P371" i="4" s="1"/>
  <c r="O370" i="4"/>
  <c r="O321" i="4"/>
  <c r="K321" i="4" s="1"/>
  <c r="P321" i="4" s="1"/>
  <c r="O731" i="4" l="1"/>
  <c r="K731" i="4" s="1"/>
  <c r="P731" i="4" s="1"/>
  <c r="O728" i="4"/>
  <c r="K728" i="4" s="1"/>
  <c r="P728" i="4" s="1"/>
  <c r="K370" i="4"/>
  <c r="P370" i="4" l="1"/>
  <c r="O738" i="4" l="1"/>
  <c r="K738" i="4" s="1"/>
  <c r="P738" i="4" s="1"/>
  <c r="O401" i="4"/>
  <c r="K401" i="4" s="1"/>
  <c r="P401" i="4" s="1"/>
  <c r="O261" i="4"/>
  <c r="K261" i="4" s="1"/>
  <c r="P261" i="4" s="1"/>
  <c r="O265" i="4"/>
  <c r="K265" i="4" s="1"/>
  <c r="P265" i="4" s="1"/>
  <c r="O148" i="4" l="1"/>
  <c r="K148" i="4" s="1"/>
  <c r="P148" i="4" s="1"/>
  <c r="O420" i="4"/>
  <c r="K420" i="4" s="1"/>
  <c r="P420" i="4" s="1"/>
  <c r="O422" i="4"/>
  <c r="K422" i="4" s="1"/>
  <c r="P422" i="4" s="1"/>
  <c r="O192" i="4"/>
  <c r="K192" i="4" s="1"/>
  <c r="P192" i="4" s="1"/>
  <c r="O677" i="4"/>
  <c r="K677" i="4" s="1"/>
  <c r="P677" i="4" s="1"/>
  <c r="O151" i="4"/>
  <c r="K151" i="4" s="1"/>
  <c r="P151" i="4" s="1"/>
  <c r="O228" i="4"/>
  <c r="K228" i="4" s="1"/>
  <c r="P228" i="4" s="1"/>
  <c r="O534" i="4"/>
  <c r="K534" i="4" s="1"/>
  <c r="P534" i="4" s="1"/>
  <c r="O999" i="4" l="1"/>
  <c r="K999" i="4" s="1"/>
  <c r="P999" i="4" s="1"/>
  <c r="O983" i="4"/>
  <c r="K983" i="4" s="1"/>
  <c r="P983" i="4" s="1"/>
  <c r="O953" i="4"/>
  <c r="K953" i="4" s="1"/>
  <c r="P953" i="4" s="1"/>
  <c r="O958" i="4" l="1"/>
  <c r="K958" i="4" s="1"/>
  <c r="P958" i="4" s="1"/>
  <c r="O1012" i="4" l="1"/>
  <c r="K1012" i="4" s="1"/>
  <c r="P1012" i="4" s="1"/>
  <c r="O1008" i="4"/>
  <c r="K1008" i="4" s="1"/>
  <c r="P1008" i="4" s="1"/>
  <c r="O649" i="4" l="1"/>
  <c r="K649" i="4" s="1"/>
  <c r="P649" i="4" s="1"/>
  <c r="O922" i="4" l="1"/>
  <c r="K922" i="4" s="1"/>
  <c r="P922" i="4" s="1"/>
  <c r="O652" i="4"/>
  <c r="K652" i="4" s="1"/>
  <c r="P652" i="4" s="1"/>
  <c r="O927" i="4"/>
  <c r="K927" i="4" s="1"/>
  <c r="P927" i="4" s="1"/>
  <c r="O920" i="4"/>
  <c r="K920" i="4" s="1"/>
  <c r="P920" i="4" s="1"/>
  <c r="O931" i="4"/>
  <c r="K931" i="4" s="1"/>
  <c r="P931" i="4" s="1"/>
  <c r="O557" i="4"/>
  <c r="K557" i="4" s="1"/>
  <c r="P557" i="4" s="1"/>
  <c r="O833" i="4"/>
  <c r="K833" i="4" s="1"/>
  <c r="P833" i="4" s="1"/>
  <c r="O252" i="4" l="1"/>
  <c r="O213" i="4"/>
  <c r="K213" i="4" s="1"/>
  <c r="P213" i="4" s="1"/>
  <c r="O893" i="4"/>
  <c r="K893" i="4" s="1"/>
  <c r="P893" i="4" s="1"/>
  <c r="O293" i="4"/>
  <c r="K293" i="4" s="1"/>
  <c r="P293" i="4" s="1"/>
  <c r="O383" i="4"/>
  <c r="K383" i="4" s="1"/>
  <c r="P383" i="4" s="1"/>
  <c r="O350" i="4"/>
  <c r="K350" i="4" s="1"/>
  <c r="P350" i="4" s="1"/>
  <c r="O405" i="4"/>
  <c r="K405" i="4" s="1"/>
  <c r="P405" i="4" s="1"/>
  <c r="O391" i="4"/>
  <c r="K391" i="4" s="1"/>
  <c r="P391" i="4" s="1"/>
  <c r="O664" i="4"/>
  <c r="K664" i="4" s="1"/>
  <c r="P664" i="4" s="1"/>
  <c r="O287" i="4"/>
  <c r="K287" i="4" s="1"/>
  <c r="P287" i="4" s="1"/>
  <c r="O309" i="4"/>
  <c r="K309" i="4" s="1"/>
  <c r="P309" i="4" s="1"/>
  <c r="O821" i="4"/>
  <c r="K821" i="4" s="1"/>
  <c r="P821" i="4" s="1"/>
  <c r="O295" i="4"/>
  <c r="K295" i="4" s="1"/>
  <c r="P295" i="4" s="1"/>
  <c r="O336" i="4"/>
  <c r="K336" i="4" s="1"/>
  <c r="P336" i="4" s="1"/>
  <c r="O320" i="4"/>
  <c r="O378" i="4"/>
  <c r="K378" i="4" s="1"/>
  <c r="P378" i="4" s="1"/>
  <c r="O407" i="4"/>
  <c r="K407" i="4" s="1"/>
  <c r="P407" i="4" s="1"/>
  <c r="O594" i="4"/>
  <c r="K594" i="4" s="1"/>
  <c r="P594" i="4" s="1"/>
  <c r="O291" i="4"/>
  <c r="K291" i="4" s="1"/>
  <c r="P291" i="4" s="1"/>
  <c r="O956" i="4"/>
  <c r="K956" i="4" s="1"/>
  <c r="P956" i="4" s="1"/>
  <c r="O353" i="4"/>
  <c r="K353" i="4" s="1"/>
  <c r="P353" i="4" s="1"/>
  <c r="O980" i="4"/>
  <c r="K980" i="4" s="1"/>
  <c r="P980" i="4" s="1"/>
  <c r="O339" i="4"/>
  <c r="K339" i="4" s="1"/>
  <c r="P339" i="4" s="1"/>
  <c r="O281" i="4"/>
  <c r="K281" i="4" s="1"/>
  <c r="P281" i="4" s="1"/>
  <c r="O1022" i="4"/>
  <c r="K1022" i="4" s="1"/>
  <c r="P1022" i="4" s="1"/>
  <c r="O323" i="4"/>
  <c r="K323" i="4" s="1"/>
  <c r="P323" i="4" s="1"/>
  <c r="O50" i="4"/>
  <c r="K50" i="4" s="1"/>
  <c r="P50" i="4" s="1"/>
  <c r="O283" i="4"/>
  <c r="K283" i="4" s="1"/>
  <c r="P283" i="4" s="1"/>
  <c r="O376" i="4"/>
  <c r="K376" i="4" s="1"/>
  <c r="P376" i="4" s="1"/>
  <c r="O915" i="4"/>
  <c r="K915" i="4" s="1"/>
  <c r="P915" i="4" s="1"/>
  <c r="O661" i="4"/>
  <c r="K661" i="4" s="1"/>
  <c r="P661" i="4" s="1"/>
  <c r="O231" i="4"/>
  <c r="K231" i="4" s="1"/>
  <c r="P231" i="4" s="1"/>
  <c r="O671" i="4"/>
  <c r="K671" i="4" s="1"/>
  <c r="P671" i="4" s="1"/>
  <c r="O917" i="4"/>
  <c r="K917" i="4" s="1"/>
  <c r="P917" i="4" s="1"/>
  <c r="O487" i="4"/>
  <c r="K487" i="4" s="1"/>
  <c r="P487" i="4" s="1"/>
  <c r="O629" i="4"/>
  <c r="O852" i="4"/>
  <c r="K852" i="4" s="1"/>
  <c r="P852" i="4" s="1"/>
  <c r="O647" i="4"/>
  <c r="K647" i="4" s="1"/>
  <c r="P647" i="4" s="1"/>
  <c r="O854" i="4"/>
  <c r="K854" i="4" s="1"/>
  <c r="P854" i="4" s="1"/>
  <c r="O621" i="4"/>
  <c r="K621" i="4" s="1"/>
  <c r="P621" i="4" s="1"/>
  <c r="O467" i="4"/>
  <c r="K467" i="4" s="1"/>
  <c r="P467" i="4" s="1"/>
  <c r="O543" i="4"/>
  <c r="K543" i="4" s="1"/>
  <c r="P543" i="4" s="1"/>
  <c r="O699" i="4"/>
  <c r="K699" i="4" s="1"/>
  <c r="P699" i="4" s="1"/>
  <c r="O859" i="4"/>
  <c r="K859" i="4" s="1"/>
  <c r="P859" i="4" s="1"/>
  <c r="O684" i="4"/>
  <c r="O615" i="4"/>
  <c r="K615" i="4" s="1"/>
  <c r="P615" i="4" s="1"/>
  <c r="O636" i="4"/>
  <c r="K636" i="4" s="1"/>
  <c r="P636" i="4" s="1"/>
  <c r="O803" i="4"/>
  <c r="O285" i="4"/>
  <c r="K285" i="4" s="1"/>
  <c r="P285" i="4" s="1"/>
  <c r="O666" i="4"/>
  <c r="K666" i="4" s="1"/>
  <c r="P666" i="4" s="1"/>
  <c r="O617" i="4"/>
  <c r="K617" i="4" s="1"/>
  <c r="P617" i="4" s="1"/>
  <c r="O868" i="4"/>
  <c r="K868" i="4" s="1"/>
  <c r="P868" i="4" s="1"/>
  <c r="O393" i="4"/>
  <c r="K393" i="4" s="1"/>
  <c r="P393" i="4" s="1"/>
  <c r="O679" i="4"/>
  <c r="K679" i="4" s="1"/>
  <c r="P679" i="4" s="1"/>
  <c r="O394" i="4"/>
  <c r="K394" i="4" s="1"/>
  <c r="P394" i="4" s="1"/>
  <c r="O460" i="4"/>
  <c r="K460" i="4" s="1"/>
  <c r="P460" i="4" s="1"/>
  <c r="O462" i="4"/>
  <c r="K462" i="4" s="1"/>
  <c r="P462" i="4" s="1"/>
  <c r="O562" i="4"/>
  <c r="K562" i="4" s="1"/>
  <c r="P562" i="4" s="1"/>
  <c r="O348" i="4"/>
  <c r="K348" i="4" s="1"/>
  <c r="P348" i="4" s="1"/>
  <c r="O568" i="4"/>
  <c r="K568" i="4" s="1"/>
  <c r="P568" i="4" s="1"/>
  <c r="O570" i="4"/>
  <c r="K570" i="4" s="1"/>
  <c r="P570" i="4" s="1"/>
  <c r="O574" i="4"/>
  <c r="K574" i="4" s="1"/>
  <c r="P574" i="4" s="1"/>
  <c r="O545" i="4"/>
  <c r="K545" i="4" s="1"/>
  <c r="P545" i="4" s="1"/>
  <c r="O443" i="4"/>
  <c r="K443" i="4" s="1"/>
  <c r="P443" i="4" s="1"/>
  <c r="O547" i="4"/>
  <c r="K547" i="4" s="1"/>
  <c r="P547" i="4" s="1"/>
  <c r="O541" i="4"/>
  <c r="K541" i="4" s="1"/>
  <c r="P541" i="4" s="1"/>
  <c r="O572" i="4"/>
  <c r="K572" i="4" s="1"/>
  <c r="P572" i="4" s="1"/>
  <c r="O577" i="4"/>
  <c r="K577" i="4" s="1"/>
  <c r="P577" i="4" s="1"/>
  <c r="O549" i="4"/>
  <c r="K549" i="4" s="1"/>
  <c r="P549" i="4" s="1"/>
  <c r="O565" i="4"/>
  <c r="K565" i="4" s="1"/>
  <c r="P565" i="4" s="1"/>
  <c r="O836" i="4"/>
  <c r="K836" i="4" s="1"/>
  <c r="P836" i="4" s="1"/>
  <c r="K803" i="4" l="1"/>
  <c r="K629" i="4"/>
  <c r="K320" i="4"/>
  <c r="K684" i="4"/>
  <c r="K252" i="4"/>
  <c r="O112" i="4"/>
  <c r="K112" i="4" s="1"/>
  <c r="P112" i="4" s="1"/>
  <c r="O179" i="4"/>
  <c r="K179" i="4" s="1"/>
  <c r="P179" i="4" s="1"/>
  <c r="O207" i="4"/>
  <c r="K207" i="4" s="1"/>
  <c r="P207" i="4" s="1"/>
  <c r="O241" i="4"/>
  <c r="P803" i="4" l="1"/>
  <c r="K241" i="4"/>
  <c r="P252" i="4"/>
  <c r="P684" i="4"/>
  <c r="P320" i="4"/>
  <c r="P629" i="4"/>
  <c r="O33" i="4"/>
  <c r="O95" i="4"/>
  <c r="K95" i="4" s="1"/>
  <c r="P95" i="4" s="1"/>
  <c r="P241" i="4" l="1"/>
  <c r="K33" i="4"/>
  <c r="O61" i="4"/>
  <c r="K61" i="4" s="1"/>
  <c r="P61" i="4" s="1"/>
  <c r="P33" i="4" l="1"/>
  <c r="O327" i="4"/>
  <c r="K327" i="4" s="1"/>
  <c r="P327" i="4" s="1"/>
  <c r="O125" i="4"/>
  <c r="O124" i="4"/>
  <c r="P124" i="4" l="1"/>
  <c r="K124" i="4"/>
  <c r="P125" i="4"/>
  <c r="K125" i="4"/>
  <c r="O88" i="4"/>
  <c r="K88" i="4" s="1"/>
  <c r="P88" i="4" s="1"/>
  <c r="O196" i="4"/>
  <c r="K196" i="4" s="1"/>
  <c r="P196" i="4" s="1"/>
  <c r="O865" i="4"/>
  <c r="K865" i="4" s="1"/>
  <c r="P865" i="4" s="1"/>
  <c r="O901" i="4"/>
  <c r="K901" i="4" s="1"/>
  <c r="P901" i="4" s="1"/>
  <c r="O990" i="4"/>
  <c r="K990" i="4" s="1"/>
  <c r="P990" i="4" s="1"/>
  <c r="O873" i="4"/>
  <c r="K873" i="4" s="1"/>
  <c r="P873" i="4" s="1"/>
  <c r="O932" i="4"/>
  <c r="K932" i="4" s="1"/>
  <c r="P932" i="4" s="1"/>
  <c r="O951" i="4"/>
  <c r="K951" i="4" s="1"/>
  <c r="P951" i="4" s="1"/>
  <c r="O1004" i="4"/>
  <c r="K1004" i="4" s="1"/>
  <c r="P1004" i="4" s="1"/>
  <c r="O1010" i="4"/>
  <c r="K1010" i="4" s="1"/>
  <c r="P1010" i="4" s="1"/>
  <c r="O1020" i="4"/>
  <c r="K1020" i="4" s="1"/>
  <c r="P1020" i="4" s="1"/>
  <c r="O62" i="4"/>
  <c r="K62" i="4" s="1"/>
  <c r="P62" i="4" s="1"/>
  <c r="O764" i="4"/>
  <c r="K764" i="4" s="1"/>
  <c r="P764" i="4" s="1"/>
  <c r="O225" i="4"/>
  <c r="K225" i="4" s="1"/>
  <c r="P225" i="4" s="1"/>
  <c r="O154" i="4"/>
  <c r="O189" i="4"/>
  <c r="K189" i="4" s="1"/>
  <c r="P189" i="4" s="1"/>
  <c r="O156" i="4"/>
  <c r="K156" i="4" s="1"/>
  <c r="P156" i="4" s="1"/>
  <c r="O929" i="4"/>
  <c r="K929" i="4" s="1"/>
  <c r="P929" i="4" s="1"/>
  <c r="O948" i="4"/>
  <c r="K948" i="4" s="1"/>
  <c r="P948" i="4" s="1"/>
  <c r="O1009" i="4"/>
  <c r="K1009" i="4" s="1"/>
  <c r="P1009" i="4" s="1"/>
  <c r="O1015" i="4"/>
  <c r="K1015" i="4" s="1"/>
  <c r="P1015" i="4" s="1"/>
  <c r="O93" i="4"/>
  <c r="O224" i="4"/>
  <c r="K224" i="4" s="1"/>
  <c r="P224" i="4" s="1"/>
  <c r="O397" i="4"/>
  <c r="K397" i="4" s="1"/>
  <c r="P397" i="4" s="1"/>
  <c r="O418" i="4"/>
  <c r="K418" i="4" s="1"/>
  <c r="P418" i="4" s="1"/>
  <c r="O862" i="4"/>
  <c r="K862" i="4" s="1"/>
  <c r="P862" i="4" s="1"/>
  <c r="O907" i="4"/>
  <c r="K907" i="4" s="1"/>
  <c r="P907" i="4" s="1"/>
  <c r="O947" i="4"/>
  <c r="K947" i="4" s="1"/>
  <c r="P947" i="4" s="1"/>
  <c r="O236" i="4"/>
  <c r="K236" i="4" s="1"/>
  <c r="P236" i="4" s="1"/>
  <c r="O105" i="4"/>
  <c r="K105" i="4" s="1"/>
  <c r="P105" i="4" s="1"/>
  <c r="O242" i="4"/>
  <c r="O844" i="4"/>
  <c r="K844" i="4" s="1"/>
  <c r="P844" i="4" s="1"/>
  <c r="O27" i="4"/>
  <c r="K27" i="4" s="1"/>
  <c r="O84" i="4"/>
  <c r="O805" i="4"/>
  <c r="O839" i="4"/>
  <c r="K839" i="4" s="1"/>
  <c r="P839" i="4" s="1"/>
  <c r="O886" i="4"/>
  <c r="K886" i="4" s="1"/>
  <c r="P886" i="4" s="1"/>
  <c r="O977" i="4"/>
  <c r="K977" i="4" s="1"/>
  <c r="P977" i="4" s="1"/>
  <c r="O97" i="4"/>
  <c r="O398" i="4"/>
  <c r="K398" i="4" s="1"/>
  <c r="P398" i="4" s="1"/>
  <c r="O423" i="4"/>
  <c r="K423" i="4" s="1"/>
  <c r="P423" i="4" s="1"/>
  <c r="O473" i="4"/>
  <c r="K473" i="4" s="1"/>
  <c r="P473" i="4" s="1"/>
  <c r="O645" i="4"/>
  <c r="K645" i="4" s="1"/>
  <c r="P645" i="4" s="1"/>
  <c r="O818" i="4"/>
  <c r="K818" i="4" s="1"/>
  <c r="P818" i="4" s="1"/>
  <c r="O889" i="4"/>
  <c r="K889" i="4" s="1"/>
  <c r="P889" i="4" s="1"/>
  <c r="O606" i="4"/>
  <c r="K606" i="4" s="1"/>
  <c r="P606" i="4" s="1"/>
  <c r="O863" i="4"/>
  <c r="K863" i="4" s="1"/>
  <c r="P863" i="4" s="1"/>
  <c r="O988" i="4"/>
  <c r="K988" i="4" s="1"/>
  <c r="P988" i="4" s="1"/>
  <c r="O21" i="4"/>
  <c r="K21" i="4" s="1"/>
  <c r="P21" i="4" s="1"/>
  <c r="O65" i="4"/>
  <c r="K65" i="4" s="1"/>
  <c r="P65" i="4" s="1"/>
  <c r="O408" i="4"/>
  <c r="K408" i="4" s="1"/>
  <c r="P408" i="4" s="1"/>
  <c r="O819" i="4"/>
  <c r="K819" i="4" s="1"/>
  <c r="P819" i="4" s="1"/>
  <c r="O226" i="4"/>
  <c r="K226" i="4" s="1"/>
  <c r="P226" i="4" s="1"/>
  <c r="O355" i="4"/>
  <c r="K355" i="4" s="1"/>
  <c r="P355" i="4" s="1"/>
  <c r="O430" i="4"/>
  <c r="O753" i="4"/>
  <c r="K753" i="4" s="1"/>
  <c r="P753" i="4" s="1"/>
  <c r="O925" i="4"/>
  <c r="K925" i="4" s="1"/>
  <c r="P925" i="4" s="1"/>
  <c r="O934" i="4"/>
  <c r="K934" i="4" s="1"/>
  <c r="P934" i="4" s="1"/>
  <c r="O955" i="4"/>
  <c r="K955" i="4" s="1"/>
  <c r="P955" i="4" s="1"/>
  <c r="O971" i="4"/>
  <c r="K971" i="4" s="1"/>
  <c r="P971" i="4" s="1"/>
  <c r="O1005" i="4"/>
  <c r="K1005" i="4" s="1"/>
  <c r="P1005" i="4" s="1"/>
  <c r="O1013" i="4"/>
  <c r="K1013" i="4" s="1"/>
  <c r="P1013" i="4" s="1"/>
  <c r="O1023" i="4"/>
  <c r="K1023" i="4" s="1"/>
  <c r="P1023" i="4" s="1"/>
  <c r="O26" i="4"/>
  <c r="K26" i="4" s="1"/>
  <c r="O69" i="4"/>
  <c r="K69" i="4" s="1"/>
  <c r="P69" i="4" s="1"/>
  <c r="O107" i="4"/>
  <c r="K107" i="4" s="1"/>
  <c r="P107" i="4" s="1"/>
  <c r="O384" i="4"/>
  <c r="K384" i="4" s="1"/>
  <c r="P384" i="4" s="1"/>
  <c r="O701" i="4"/>
  <c r="O822" i="4"/>
  <c r="K822" i="4" s="1"/>
  <c r="P822" i="4" s="1"/>
  <c r="O883" i="4"/>
  <c r="K883" i="4" s="1"/>
  <c r="P883" i="4" s="1"/>
  <c r="O928" i="4"/>
  <c r="K928" i="4" s="1"/>
  <c r="P928" i="4" s="1"/>
  <c r="O942" i="4"/>
  <c r="K942" i="4" s="1"/>
  <c r="P942" i="4" s="1"/>
  <c r="O959" i="4"/>
  <c r="K959" i="4" s="1"/>
  <c r="P959" i="4" s="1"/>
  <c r="O1006" i="4"/>
  <c r="K1006" i="4" s="1"/>
  <c r="P1006" i="4" s="1"/>
  <c r="O1014" i="4"/>
  <c r="K1014" i="4" s="1"/>
  <c r="P1014" i="4" s="1"/>
  <c r="O144" i="4"/>
  <c r="K144" i="4" s="1"/>
  <c r="P144" i="4" s="1"/>
  <c r="O216" i="4"/>
  <c r="O235" i="4"/>
  <c r="K235" i="4" s="1"/>
  <c r="P235" i="4" s="1"/>
  <c r="O257" i="4"/>
  <c r="K257" i="4" s="1"/>
  <c r="P257" i="4" s="1"/>
  <c r="O387" i="4"/>
  <c r="K387" i="4" s="1"/>
  <c r="P387" i="4" s="1"/>
  <c r="O471" i="4"/>
  <c r="K471" i="4" s="1"/>
  <c r="P471" i="4" s="1"/>
  <c r="O590" i="4"/>
  <c r="K590" i="4" s="1"/>
  <c r="P590" i="4" s="1"/>
  <c r="O848" i="4"/>
  <c r="K848" i="4" s="1"/>
  <c r="P848" i="4" s="1"/>
  <c r="O866" i="4"/>
  <c r="K866" i="4" s="1"/>
  <c r="P866" i="4" s="1"/>
  <c r="O902" i="4"/>
  <c r="K902" i="4" s="1"/>
  <c r="P902" i="4" s="1"/>
  <c r="O997" i="4"/>
  <c r="K997" i="4" s="1"/>
  <c r="P997" i="4" s="1"/>
  <c r="O72" i="4"/>
  <c r="O526" i="4"/>
  <c r="K526" i="4" s="1"/>
  <c r="P526" i="4" s="1"/>
  <c r="O104" i="4"/>
  <c r="O169" i="4"/>
  <c r="K169" i="4" s="1"/>
  <c r="P169" i="4" s="1"/>
  <c r="O528" i="4"/>
  <c r="K528" i="4" s="1"/>
  <c r="P528" i="4" s="1"/>
  <c r="O465" i="4"/>
  <c r="K465" i="4" s="1"/>
  <c r="P465" i="4" s="1"/>
  <c r="O782" i="4"/>
  <c r="K782" i="4" s="1"/>
  <c r="P782" i="4" s="1"/>
  <c r="O155" i="4"/>
  <c r="K155" i="4" s="1"/>
  <c r="P155" i="4" s="1"/>
  <c r="O374" i="4"/>
  <c r="K374" i="4" s="1"/>
  <c r="P374" i="4" s="1"/>
  <c r="O115" i="4"/>
  <c r="O481" i="4"/>
  <c r="K481" i="4" s="1"/>
  <c r="P481" i="4" s="1"/>
  <c r="O29" i="4"/>
  <c r="K29" i="4" s="1"/>
  <c r="O103" i="4"/>
  <c r="O311" i="4"/>
  <c r="K311" i="4" s="1"/>
  <c r="P311" i="4" s="1"/>
  <c r="O598" i="4"/>
  <c r="K598" i="4" s="1"/>
  <c r="P598" i="4" s="1"/>
  <c r="O781" i="4"/>
  <c r="K781" i="4" s="1"/>
  <c r="P781" i="4" s="1"/>
  <c r="O59" i="4"/>
  <c r="K59" i="4" s="1"/>
  <c r="P59" i="4" s="1"/>
  <c r="O89" i="4"/>
  <c r="O303" i="4"/>
  <c r="K303" i="4" s="1"/>
  <c r="P303" i="4" s="1"/>
  <c r="O519" i="4"/>
  <c r="K519" i="4" s="1"/>
  <c r="P519" i="4" s="1"/>
  <c r="O234" i="4"/>
  <c r="K234" i="4" s="1"/>
  <c r="P234" i="4" s="1"/>
  <c r="O482" i="4"/>
  <c r="K482" i="4" s="1"/>
  <c r="P482" i="4" s="1"/>
  <c r="O552" i="4"/>
  <c r="K552" i="4" s="1"/>
  <c r="P552" i="4" s="1"/>
  <c r="O146" i="4"/>
  <c r="K146" i="4" s="1"/>
  <c r="P146" i="4" s="1"/>
  <c r="O469" i="4"/>
  <c r="K469" i="4" s="1"/>
  <c r="P469" i="4" s="1"/>
  <c r="O454" i="4"/>
  <c r="K454" i="4" s="1"/>
  <c r="P454" i="4" s="1"/>
  <c r="O524" i="4"/>
  <c r="K524" i="4" s="1"/>
  <c r="P524" i="4" s="1"/>
  <c r="O841" i="4"/>
  <c r="K841" i="4" s="1"/>
  <c r="P841" i="4" s="1"/>
  <c r="O527" i="4"/>
  <c r="K527" i="4" s="1"/>
  <c r="P527" i="4" s="1"/>
  <c r="O168" i="4"/>
  <c r="K168" i="4" s="1"/>
  <c r="P168" i="4" s="1"/>
  <c r="O743" i="4"/>
  <c r="K743" i="4" s="1"/>
  <c r="P743" i="4" s="1"/>
  <c r="O842" i="4"/>
  <c r="K842" i="4" s="1"/>
  <c r="P842" i="4" s="1"/>
  <c r="O113" i="4"/>
  <c r="K113" i="4" s="1"/>
  <c r="P113" i="4" s="1"/>
  <c r="O525" i="4"/>
  <c r="K525" i="4" s="1"/>
  <c r="P525" i="4" s="1"/>
  <c r="O672" i="4"/>
  <c r="K672" i="4" s="1"/>
  <c r="P672" i="4" s="1"/>
  <c r="O712" i="4"/>
  <c r="K712" i="4" s="1"/>
  <c r="P712" i="4" s="1"/>
  <c r="O771" i="4"/>
  <c r="K771" i="4" s="1"/>
  <c r="P771" i="4" s="1"/>
  <c r="O204" i="4"/>
  <c r="K204" i="4" s="1"/>
  <c r="P204" i="4" s="1"/>
  <c r="O299" i="4"/>
  <c r="K299" i="4" s="1"/>
  <c r="P299" i="4" s="1"/>
  <c r="O87" i="4"/>
  <c r="O110" i="4"/>
  <c r="O243" i="4"/>
  <c r="K243" i="4" s="1"/>
  <c r="P243" i="4" s="1"/>
  <c r="O313" i="4"/>
  <c r="K313" i="4" s="1"/>
  <c r="P313" i="4" s="1"/>
  <c r="O513" i="4"/>
  <c r="K513" i="4" s="1"/>
  <c r="P513" i="4" s="1"/>
  <c r="O76" i="4"/>
  <c r="O622" i="4"/>
  <c r="K622" i="4" s="1"/>
  <c r="P622" i="4" s="1"/>
  <c r="O102" i="4"/>
  <c r="O173" i="4"/>
  <c r="K173" i="4" s="1"/>
  <c r="P173" i="4" s="1"/>
  <c r="O180" i="4"/>
  <c r="K180" i="4" s="1"/>
  <c r="P180" i="4" s="1"/>
  <c r="O515" i="4"/>
  <c r="K515" i="4" s="1"/>
  <c r="P515" i="4" s="1"/>
  <c r="O171" i="4"/>
  <c r="K171" i="4" s="1"/>
  <c r="P171" i="4" s="1"/>
  <c r="O200" i="4"/>
  <c r="K200" i="4" s="1"/>
  <c r="P200" i="4" s="1"/>
  <c r="O584" i="4"/>
  <c r="K584" i="4" s="1"/>
  <c r="P584" i="4" s="1"/>
  <c r="O56" i="4"/>
  <c r="K56" i="4" s="1"/>
  <c r="P56" i="4" s="1"/>
  <c r="O86" i="4"/>
  <c r="K86" i="4" s="1"/>
  <c r="P86" i="4" s="1"/>
  <c r="O233" i="4"/>
  <c r="K233" i="4" s="1"/>
  <c r="P233" i="4" s="1"/>
  <c r="O439" i="4"/>
  <c r="K439" i="4" s="1"/>
  <c r="P439" i="4" s="1"/>
  <c r="O770" i="4"/>
  <c r="K770" i="4" s="1"/>
  <c r="P770" i="4" s="1"/>
  <c r="O409" i="4"/>
  <c r="K409" i="4" s="1"/>
  <c r="P409" i="4" s="1"/>
  <c r="O101" i="4"/>
  <c r="O123" i="4"/>
  <c r="O675" i="4"/>
  <c r="K675" i="4" s="1"/>
  <c r="P675" i="4" s="1"/>
  <c r="O70" i="4"/>
  <c r="O79" i="4"/>
  <c r="O318" i="4"/>
  <c r="K318" i="4" s="1"/>
  <c r="P318" i="4" s="1"/>
  <c r="O483" i="4"/>
  <c r="K483" i="4" s="1"/>
  <c r="P483" i="4" s="1"/>
  <c r="O607" i="4"/>
  <c r="K607" i="4" s="1"/>
  <c r="P607" i="4" s="1"/>
  <c r="O650" i="4"/>
  <c r="K650" i="4" s="1"/>
  <c r="P650" i="4" s="1"/>
  <c r="O760" i="4"/>
  <c r="K760" i="4" s="1"/>
  <c r="P760" i="4" s="1"/>
  <c r="O187" i="4"/>
  <c r="K187" i="4" s="1"/>
  <c r="P187" i="4" s="1"/>
  <c r="O531" i="4"/>
  <c r="K531" i="4" s="1"/>
  <c r="P531" i="4" s="1"/>
  <c r="O558" i="4"/>
  <c r="K558" i="4" s="1"/>
  <c r="P558" i="4" s="1"/>
  <c r="O581" i="4"/>
  <c r="K581" i="4" s="1"/>
  <c r="P581" i="4" s="1"/>
  <c r="O742" i="4"/>
  <c r="K742" i="4" s="1"/>
  <c r="P742" i="4" s="1"/>
  <c r="O758" i="4"/>
  <c r="K758" i="4" s="1"/>
  <c r="P758" i="4" s="1"/>
  <c r="O876" i="4"/>
  <c r="K876" i="4" s="1"/>
  <c r="P876" i="4" s="1"/>
  <c r="O174" i="4"/>
  <c r="K174" i="4" s="1"/>
  <c r="P174" i="4" s="1"/>
  <c r="O444" i="4"/>
  <c r="K444" i="4" s="1"/>
  <c r="P444" i="4" s="1"/>
  <c r="O723" i="4"/>
  <c r="K723" i="4" s="1"/>
  <c r="P723" i="4" s="1"/>
  <c r="O304" i="4"/>
  <c r="K304" i="4" s="1"/>
  <c r="P304" i="4" s="1"/>
  <c r="O326" i="4"/>
  <c r="O530" i="4"/>
  <c r="K530" i="4" s="1"/>
  <c r="P530" i="4" s="1"/>
  <c r="O638" i="4"/>
  <c r="K638" i="4" s="1"/>
  <c r="P638" i="4" s="1"/>
  <c r="O706" i="4"/>
  <c r="K706" i="4" s="1"/>
  <c r="P706" i="4" s="1"/>
  <c r="O757" i="4"/>
  <c r="K757" i="4" s="1"/>
  <c r="P757" i="4" s="1"/>
  <c r="O160" i="4"/>
  <c r="K160" i="4" s="1"/>
  <c r="P160" i="4" s="1"/>
  <c r="O585" i="4"/>
  <c r="K585" i="4" s="1"/>
  <c r="P585" i="4" s="1"/>
  <c r="O674" i="4"/>
  <c r="K674" i="4" s="1"/>
  <c r="P674" i="4" s="1"/>
  <c r="O120" i="4"/>
  <c r="O539" i="4"/>
  <c r="K539" i="4" s="1"/>
  <c r="P539" i="4" s="1"/>
  <c r="O601" i="4"/>
  <c r="K601" i="4" s="1"/>
  <c r="P601" i="4" s="1"/>
  <c r="O759" i="4"/>
  <c r="K759" i="4" s="1"/>
  <c r="P759" i="4" s="1"/>
  <c r="O244" i="4"/>
  <c r="K244" i="4" s="1"/>
  <c r="P244" i="4" s="1"/>
  <c r="O298" i="4"/>
  <c r="K298" i="4" s="1"/>
  <c r="P298" i="4" s="1"/>
  <c r="O305" i="4"/>
  <c r="K305" i="4" s="1"/>
  <c r="P305" i="4" s="1"/>
  <c r="O480" i="4"/>
  <c r="K480" i="4" s="1"/>
  <c r="P480" i="4" s="1"/>
  <c r="O899" i="4"/>
  <c r="K899" i="4" s="1"/>
  <c r="P899" i="4" s="1"/>
  <c r="O186" i="4"/>
  <c r="K186" i="4" s="1"/>
  <c r="P186" i="4" s="1"/>
  <c r="O445" i="4"/>
  <c r="K445" i="4" s="1"/>
  <c r="P445" i="4" s="1"/>
  <c r="O464" i="4"/>
  <c r="K464" i="4" s="1"/>
  <c r="P464" i="4" s="1"/>
  <c r="O586" i="4"/>
  <c r="K586" i="4" s="1"/>
  <c r="P586" i="4" s="1"/>
  <c r="O783" i="4"/>
  <c r="K783" i="4" s="1"/>
  <c r="P783" i="4" s="1"/>
  <c r="O149" i="4"/>
  <c r="K149" i="4" s="1"/>
  <c r="P149" i="4" s="1"/>
  <c r="O451" i="4"/>
  <c r="K451" i="4" s="1"/>
  <c r="P451" i="4" s="1"/>
  <c r="O529" i="4"/>
  <c r="K529" i="4" s="1"/>
  <c r="P529" i="4" s="1"/>
  <c r="O580" i="4"/>
  <c r="K580" i="4" s="1"/>
  <c r="P580" i="4" s="1"/>
  <c r="O704" i="4"/>
  <c r="K704" i="4" s="1"/>
  <c r="P704" i="4" s="1"/>
  <c r="O20" i="4"/>
  <c r="K20" i="4" s="1"/>
  <c r="P20" i="4" s="1"/>
  <c r="O201" i="4"/>
  <c r="K201" i="4" s="1"/>
  <c r="P201" i="4" s="1"/>
  <c r="O297" i="4"/>
  <c r="K297" i="4" s="1"/>
  <c r="P297" i="4" s="1"/>
  <c r="O302" i="4"/>
  <c r="K302" i="4" s="1"/>
  <c r="P302" i="4" s="1"/>
  <c r="O446" i="4"/>
  <c r="K446" i="4" s="1"/>
  <c r="P446" i="4" s="1"/>
  <c r="O623" i="4"/>
  <c r="K623" i="4" s="1"/>
  <c r="P623" i="4" s="1"/>
  <c r="O296" i="4"/>
  <c r="K296" i="4" s="1"/>
  <c r="P296" i="4" s="1"/>
  <c r="O301" i="4"/>
  <c r="K301" i="4" s="1"/>
  <c r="P301" i="4" s="1"/>
  <c r="O673" i="4"/>
  <c r="K673" i="4" s="1"/>
  <c r="P673" i="4" s="1"/>
  <c r="O310" i="4"/>
  <c r="K310" i="4" s="1"/>
  <c r="P310" i="4" s="1"/>
  <c r="O463" i="4"/>
  <c r="K463" i="4" s="1"/>
  <c r="P463" i="4" s="1"/>
  <c r="O331" i="4"/>
  <c r="K331" i="4" s="1"/>
  <c r="P331" i="4" s="1"/>
  <c r="O58" i="4"/>
  <c r="K58" i="4" s="1"/>
  <c r="P58" i="4" s="1"/>
  <c r="O198" i="4"/>
  <c r="K198" i="4" s="1"/>
  <c r="P198" i="4" s="1"/>
  <c r="O475" i="4"/>
  <c r="K475" i="4" s="1"/>
  <c r="P475" i="4" s="1"/>
  <c r="O946" i="4"/>
  <c r="K946" i="4" s="1"/>
  <c r="P946" i="4" s="1"/>
  <c r="O300" i="4"/>
  <c r="K300" i="4" s="1"/>
  <c r="P300" i="4" s="1"/>
  <c r="O362" i="4"/>
  <c r="K362" i="4" s="1"/>
  <c r="P362" i="4" s="1"/>
  <c r="O741" i="4"/>
  <c r="K741" i="4" s="1"/>
  <c r="P741" i="4" s="1"/>
  <c r="O424" i="4"/>
  <c r="K424" i="4" s="1"/>
  <c r="P424" i="4" s="1"/>
  <c r="O474" i="4"/>
  <c r="K474" i="4" s="1"/>
  <c r="P474" i="4" s="1"/>
  <c r="O780" i="4"/>
  <c r="K780" i="4" s="1"/>
  <c r="P780" i="4" s="1"/>
  <c r="K805" i="4" l="1"/>
  <c r="O366" i="4"/>
  <c r="K242" i="4"/>
  <c r="P120" i="4"/>
  <c r="K120" i="4"/>
  <c r="P123" i="4"/>
  <c r="K123" i="4"/>
  <c r="P89" i="4"/>
  <c r="K89" i="4"/>
  <c r="K101" i="4"/>
  <c r="P101" i="4"/>
  <c r="P97" i="4"/>
  <c r="K97" i="4"/>
  <c r="K326" i="4"/>
  <c r="P76" i="4"/>
  <c r="K76" i="4"/>
  <c r="P104" i="4"/>
  <c r="K104" i="4"/>
  <c r="K701" i="4"/>
  <c r="K154" i="4"/>
  <c r="P103" i="4"/>
  <c r="K103" i="4"/>
  <c r="P110" i="4"/>
  <c r="K110" i="4"/>
  <c r="P72" i="4"/>
  <c r="K72" i="4"/>
  <c r="K430" i="4"/>
  <c r="K84" i="4"/>
  <c r="P84" i="4"/>
  <c r="P93" i="4"/>
  <c r="K93" i="4"/>
  <c r="K79" i="4"/>
  <c r="P79" i="4"/>
  <c r="P87" i="4"/>
  <c r="K87" i="4"/>
  <c r="K216" i="4"/>
  <c r="P115" i="4"/>
  <c r="K115" i="4"/>
  <c r="K102" i="4"/>
  <c r="P102" i="4"/>
  <c r="P70" i="4"/>
  <c r="K70" i="4"/>
  <c r="O211" i="4"/>
  <c r="P805" i="4" l="1"/>
  <c r="P796" i="4"/>
  <c r="K211" i="4"/>
  <c r="P242" i="4"/>
  <c r="P239" i="4"/>
  <c r="O317" i="4"/>
  <c r="K366" i="4"/>
  <c r="O630" i="4"/>
  <c r="P326" i="4"/>
  <c r="O415" i="4"/>
  <c r="P154" i="4"/>
  <c r="P153" i="4"/>
  <c r="O381" i="4"/>
  <c r="O343" i="4"/>
  <c r="O703" i="4"/>
  <c r="P701" i="4"/>
  <c r="O372" i="4"/>
  <c r="P430" i="4"/>
  <c r="P429" i="4"/>
  <c r="O512" i="4"/>
  <c r="P216" i="4"/>
  <c r="P215" i="4"/>
  <c r="P31" i="4"/>
  <c r="K317" i="4" l="1"/>
  <c r="P366" i="4"/>
  <c r="P364" i="4"/>
  <c r="P211" i="4"/>
  <c r="P210" i="4"/>
  <c r="K512" i="4"/>
  <c r="K381" i="4"/>
  <c r="K415" i="4"/>
  <c r="K372" i="4"/>
  <c r="K343" i="4"/>
  <c r="K630" i="4"/>
  <c r="K703" i="4"/>
  <c r="P317" i="4" l="1"/>
  <c r="P315" i="4"/>
  <c r="P343" i="4"/>
  <c r="P341" i="4"/>
  <c r="P372" i="4"/>
  <c r="P369" i="4"/>
  <c r="P247" i="4"/>
  <c r="P415" i="4"/>
  <c r="P411" i="4"/>
  <c r="P703" i="4"/>
  <c r="P682" i="4"/>
  <c r="P381" i="4"/>
  <c r="P380" i="4"/>
  <c r="P630" i="4"/>
  <c r="P625" i="4"/>
  <c r="P512" i="4"/>
  <c r="P491" i="4"/>
  <c r="O23" i="4" l="1"/>
  <c r="K23" i="4" s="1"/>
  <c r="P23" i="4" s="1"/>
  <c r="O25" i="4"/>
  <c r="K25" i="4" s="1"/>
  <c r="P25" i="4" s="1"/>
  <c r="K19" i="4" l="1"/>
  <c r="P19" i="4" l="1"/>
</calcChain>
</file>

<file path=xl/sharedStrings.xml><?xml version="1.0" encoding="utf-8"?>
<sst xmlns="http://schemas.openxmlformats.org/spreadsheetml/2006/main" count="5624" uniqueCount="1448">
  <si>
    <t>Раздел 1. Перечень многоквартирных домов, в отношении которых планируется проведение капитального ремонта общего имущества</t>
  </si>
  <si>
    <t>за счет средств Фонда содействия реформированию ЖКХ</t>
  </si>
  <si>
    <t xml:space="preserve">за счет средств областного бюджета </t>
  </si>
  <si>
    <t>за счет средств местного бюджета</t>
  </si>
  <si>
    <t>нежилых</t>
  </si>
  <si>
    <t>жилых</t>
  </si>
  <si>
    <t>№ п/п</t>
  </si>
  <si>
    <t>Год</t>
  </si>
  <si>
    <t>Материал стен</t>
  </si>
  <si>
    <t>Количество этажей</t>
  </si>
  <si>
    <t>Количество подъездов</t>
  </si>
  <si>
    <t>Стоимость капитального ремонта</t>
  </si>
  <si>
    <t>Плановая дата завершения работ</t>
  </si>
  <si>
    <t>ввода в эксплуатацию</t>
  </si>
  <si>
    <t>за счет средств собственников помещений в МКД</t>
  </si>
  <si>
    <t>руб.</t>
  </si>
  <si>
    <t>кирпич</t>
  </si>
  <si>
    <t>х</t>
  </si>
  <si>
    <t>панели</t>
  </si>
  <si>
    <t>Общая площадь МКД, всего</t>
  </si>
  <si>
    <t>всего</t>
  </si>
  <si>
    <t>Площадь помещений МКД</t>
  </si>
  <si>
    <t>в том числе</t>
  </si>
  <si>
    <t>завершения последнего капитального ремонта</t>
  </si>
  <si>
    <t>Предельная стоимость капитального ремонта 
1 кв. м общей площади помещений МКД</t>
  </si>
  <si>
    <t>Удельная стоимость капитального ремонта 
1 кв. м общей площади помещений МКД</t>
  </si>
  <si>
    <t>Итого по Смоленской области</t>
  </si>
  <si>
    <t xml:space="preserve">Адрес многоквартирного дома 
(далее - МКД)                                     </t>
  </si>
  <si>
    <t>кв. м</t>
  </si>
  <si>
    <t>руб./кв. м</t>
  </si>
  <si>
    <t>Г. Вязьма, ул. Кронштадтская, д. 1</t>
  </si>
  <si>
    <t>Г. Вязьма, ул. Парижской Коммуны, д. 8</t>
  </si>
  <si>
    <t>Г. Вязьма, ул. Ленина, д. 65</t>
  </si>
  <si>
    <t>12.2023</t>
  </si>
  <si>
    <t>12.2024</t>
  </si>
  <si>
    <t>12.2025</t>
  </si>
  <si>
    <t>Г. Вязьма, мкрн. Березы, д. 15</t>
  </si>
  <si>
    <t>Г. Вязьма, ул. 25 Октября, д. 26</t>
  </si>
  <si>
    <t>Г. Вязьма, ул. 25 Октября, д. 28</t>
  </si>
  <si>
    <t>Г. Вязьма, ул. 25 Октября, д. 30</t>
  </si>
  <si>
    <t>Г. Вязьма, ул. Бауманская, д. 4</t>
  </si>
  <si>
    <t>Г. Вязьма, ул. Бауманская, д. 8</t>
  </si>
  <si>
    <t>Г. Вязьма, ул. Дзержинского, д. 6а</t>
  </si>
  <si>
    <t>Г. Вязьма, ул. Космонавтов, д. 10</t>
  </si>
  <si>
    <t>Г. Вязьма, ул. Космонавтов, д. 6</t>
  </si>
  <si>
    <t>Г. Вязьма, ул. Космонавтов, д. 8</t>
  </si>
  <si>
    <t>Г. Вязьма, ул. Красноармейское шоссе, д. 1</t>
  </si>
  <si>
    <t>Г. Вязьма, ул. Красноармейское шоссе, д. 5а</t>
  </si>
  <si>
    <t>Г. Вязьма, ул. Кронштадтская, д. 2</t>
  </si>
  <si>
    <t>Г. Вязьма, ул. Ленина, д. 10</t>
  </si>
  <si>
    <t>Г. Вязьма, ул. Ленина, д. 31</t>
  </si>
  <si>
    <t>Г. Вязьма, ул. Ленина, д. 33</t>
  </si>
  <si>
    <t>Г. Вязьма, ул. Машинистов, д. 13</t>
  </si>
  <si>
    <t>Г. Вязьма, ул. Молодежная, д. 11</t>
  </si>
  <si>
    <t>Г. Вязьма, ул. Молодежная, д. 13</t>
  </si>
  <si>
    <t>Г. Вязьма, ул. Молодежная, д. 15</t>
  </si>
  <si>
    <t>Г. Вязьма, ул. Молодежная, д. 5</t>
  </si>
  <si>
    <t>Г. Вязьма, ул. Молодежная, д. 7</t>
  </si>
  <si>
    <t>Г. Вязьма, ул. Молодежная, д. 9</t>
  </si>
  <si>
    <t>Г. Вязьма, ул. Московская, д. 9</t>
  </si>
  <si>
    <t>Г. Вязьма, ул. Московская, д. 10</t>
  </si>
  <si>
    <t>Г. Вязьма, ул. Парижской Коммуны, д. 1</t>
  </si>
  <si>
    <t>Г. Вязьма, ул. Парижской Коммуны, д. 3</t>
  </si>
  <si>
    <t>Г. Вязьма, ул. Покровского, д. 1</t>
  </si>
  <si>
    <t>Г. Вязьма, ул. Полины Осипенко, д. 4а</t>
  </si>
  <si>
    <t>Г. Вязьма, ул. Репина, д. 15</t>
  </si>
  <si>
    <t>Г. Вязьма, ул. Репина, д. 9а</t>
  </si>
  <si>
    <t>Г. Вязьма, ул. Смоленская, д. 10</t>
  </si>
  <si>
    <t>Г. Вязьма, ул. Смоленская, д. 21</t>
  </si>
  <si>
    <t>Г. Вязьма, ул. Смоленская, д. 23</t>
  </si>
  <si>
    <t>Г. Вязьма, ул. Смоленская, д. 6</t>
  </si>
  <si>
    <t>Г. Вязьма, ул. Сычевское шоссе, д. 48</t>
  </si>
  <si>
    <t>Г. Вязьма, ул. Фрунзе, д. 3а</t>
  </si>
  <si>
    <t>Дер. Всеволодкино, д. 39</t>
  </si>
  <si>
    <t>Дер. Относово, ул. Школьная, д. 12</t>
  </si>
  <si>
    <t>Дер. Относово, ул. Школьная, д. 14</t>
  </si>
  <si>
    <t>Дер. Относово, ул. Школьная, д. 16</t>
  </si>
  <si>
    <t>Дер. Относово, ул. Школьная, д. 8</t>
  </si>
  <si>
    <t>С. Андрейково, ул. Комсомольская, д. 16</t>
  </si>
  <si>
    <t>С. Андрейково, ул. Садовая, д. 1</t>
  </si>
  <si>
    <t>С. Андрейково, ул. Спортивная, д. 4</t>
  </si>
  <si>
    <t>С. Андрейково, ул. Спортивная, д. 6</t>
  </si>
  <si>
    <t>С. Вяземский, ул. Каретниковой, д. 1</t>
  </si>
  <si>
    <t>С. Вяземский, ул. Каретниковой, д. 3</t>
  </si>
  <si>
    <t>Дер. Кайдаково, ул. Парковая, д. 3</t>
  </si>
  <si>
    <t>Дер. Кайдаково, ул. Парковая, д. 4</t>
  </si>
  <si>
    <t>Дер. Новое Село, ул. Полевая, д. 1</t>
  </si>
  <si>
    <t>Дер. Новое Село, ул. Полевая, д. 2</t>
  </si>
  <si>
    <t>Дер. Новое Село, ул. Полевая, д. 3</t>
  </si>
  <si>
    <t>Дер. Новое Село, ул. Центральная, д. 54</t>
  </si>
  <si>
    <t>Дер. Новое Село, ул. Центральная, д. 65</t>
  </si>
  <si>
    <t>Дер. Тюхменево, ул. Карьероуправления, д. 11</t>
  </si>
  <si>
    <t>Дер. Тюхменево, ул. Карьероуправления, д. 12а</t>
  </si>
  <si>
    <t>Дер. Тюхменево, ул. Карьероуправления, д. 14</t>
  </si>
  <si>
    <t>Дер. Тюхменево, ул. Карьероуправления, д. 16</t>
  </si>
  <si>
    <t>Дер. Тюхменево, ул. Карьероуправления, д. 9</t>
  </si>
  <si>
    <t>С. Новый, ул. 1 мая, д. 2</t>
  </si>
  <si>
    <t>С. Новый, ул. Садовая, д. 3</t>
  </si>
  <si>
    <t>С. Новый, ул. Садовая, д. 5</t>
  </si>
  <si>
    <t>С. Шуйское, ул. Новоселов, д. 1</t>
  </si>
  <si>
    <t>С. Шуйское, ул. Новоселов, д. 2</t>
  </si>
  <si>
    <t>С. Шуйское, ул. Новоселов, д. 3</t>
  </si>
  <si>
    <t>С. Шуйское, ул. Новоселов, д. 4</t>
  </si>
  <si>
    <t>С. Вязьма-Брянская, ул. Рабочая, д. 5</t>
  </si>
  <si>
    <t>Г. Гагарин, пер. Мелиоративный, д. 15</t>
  </si>
  <si>
    <t>Г. Гагарин, пер. Мелиоративный, д. 8</t>
  </si>
  <si>
    <t>Г. Гагарин, ул. 50 лет ВЛКСМ, д. 4</t>
  </si>
  <si>
    <t>Г. Гагарин, ул. Бахтина, д. 3</t>
  </si>
  <si>
    <t>Г. Гагарин, ул. Бахтина, д. 7</t>
  </si>
  <si>
    <t>Г. Гагарин, ул. Бахтина, д. 7а</t>
  </si>
  <si>
    <t>Г. Гагарин, ул. Гагарина, д. 21/2</t>
  </si>
  <si>
    <t>Г. Гагарин, ул. Гагарина, д. 33/1</t>
  </si>
  <si>
    <t>Г. Гагарин, ул. Герцена, д. 43</t>
  </si>
  <si>
    <t>Г. Гагарин, ул. Гжатская, д. 88</t>
  </si>
  <si>
    <t>Г. Гагарин, ул. Красноармейская, д. 91</t>
  </si>
  <si>
    <t>Г. Гагарин, ул. Красноармейская, д. 93</t>
  </si>
  <si>
    <t>Г. Гагарин, ул. Ленина, д. 16</t>
  </si>
  <si>
    <t>Г. Гагарин, ул. Ленина, д. 77</t>
  </si>
  <si>
    <t>Г. Гагарин, ул. Матросова, д. 9</t>
  </si>
  <si>
    <t>Г. Гагарин, ул. Молодежная, д. 2</t>
  </si>
  <si>
    <t>Г. Гагарин, ул. Петра Алексеева, д. 1</t>
  </si>
  <si>
    <t>Г. Гагарин, ул. Петра Алексеева, д. 11</t>
  </si>
  <si>
    <t>Г. Гагарин, ул. Петра Алексеева, д. 7</t>
  </si>
  <si>
    <t>Г. Гагарин, ул. Пушная, д. 16</t>
  </si>
  <si>
    <t>Г. Гагарин, ул. Пушная, д. 2</t>
  </si>
  <si>
    <t>Г. Гагарин, ул. Строителей, д. 86</t>
  </si>
  <si>
    <t>Г. Гагарин, ул. Юных космонавтов, д. 10</t>
  </si>
  <si>
    <t>Дер. Родоманово, ул. Советская, д. 4</t>
  </si>
  <si>
    <t>Дер. Родоманово, ул. Советская, д. 7</t>
  </si>
  <si>
    <t>С. Карманово, ул. Августовская, д. 23</t>
  </si>
  <si>
    <t>С. Карманово, ул. Пролетарская, д. 12</t>
  </si>
  <si>
    <t>С. Карманово, ул. Пролетарская, д. 3</t>
  </si>
  <si>
    <t>С. Карманово, ул. Советская, д. 50</t>
  </si>
  <si>
    <t>С. Карманово, ул. Советская, д. 50а</t>
  </si>
  <si>
    <t xml:space="preserve">С. Карманово, ул. Торфяников, д. 2 </t>
  </si>
  <si>
    <t>С. Серго-Ивановское, ул. Заводская, д. 11</t>
  </si>
  <si>
    <t>С. Серго-Ивановское, ул. Заводская, д. 14</t>
  </si>
  <si>
    <t>С. Серго-Ивановское, ул. Заводская, д. 15</t>
  </si>
  <si>
    <t>Дер. Покров, ул. Центральная, д. 15</t>
  </si>
  <si>
    <t>С. Серго-Ивановское, ул. Заводская, д. 10</t>
  </si>
  <si>
    <t>Г. Гагарин, ул. Молодежная, д. 8</t>
  </si>
  <si>
    <t>-</t>
  </si>
  <si>
    <t>Дер. Центральная Усадьба, ул. Акатовская, д. 23</t>
  </si>
  <si>
    <t>Г. Дорогобуж, ул. Калинина, д. 5</t>
  </si>
  <si>
    <t>Г. Дорогобуж, ул. Калинина, д. 2</t>
  </si>
  <si>
    <t>Г. Дорогобуж, ул. Калинина, д. 12</t>
  </si>
  <si>
    <t>Г. Духовщина, ул. Бугаева, д. 70/48</t>
  </si>
  <si>
    <t>Г. Духовщина, ул. Горького, д. 7а</t>
  </si>
  <si>
    <t>Г. Духовщина, ул. Горького, д. 14</t>
  </si>
  <si>
    <t>Г. Духовщина, ул. Горького, д. 8</t>
  </si>
  <si>
    <t>Г. Духовщина, ул. Смоленская, д. 57/13</t>
  </si>
  <si>
    <t>Г. Духовщина, ул. Смоленская, д. 59</t>
  </si>
  <si>
    <t>Г. Духовщина, ул. Смоленская, д. 63</t>
  </si>
  <si>
    <t>Дер. Большое Береснево, ул. Лесная, д. 1</t>
  </si>
  <si>
    <t>Дер. Большое Береснево, ул. Лесная, д. 5</t>
  </si>
  <si>
    <t>Дер. Большое Береснево, ул. Приозерная, д. 8</t>
  </si>
  <si>
    <t>Дер. Большое Береснево, ул. Приозерная, д. 14</t>
  </si>
  <si>
    <t>блоки</t>
  </si>
  <si>
    <t>Г. Ельня, ул. Первомайская, д. 14</t>
  </si>
  <si>
    <t>Г. Ельня, ул. Первомайская, д. 47</t>
  </si>
  <si>
    <t>Г. Ельня, ул. Пролетарская, д. 2</t>
  </si>
  <si>
    <t>Г. Ельня, ул. Смоленский большак, д. 24</t>
  </si>
  <si>
    <t>кирпичные</t>
  </si>
  <si>
    <t>Г. Починок, пер. 2-й Советский, д. 2</t>
  </si>
  <si>
    <t>Г. Починок, пер. 2-й Советский, д. 4</t>
  </si>
  <si>
    <t>Г. Починок, ул. Кирова, д. 7</t>
  </si>
  <si>
    <t>Г. Починок, ул. Красноармейская, д. 15</t>
  </si>
  <si>
    <t>Г. Починок, ул. Красноармейская, д. 19</t>
  </si>
  <si>
    <t>Г. Починок, ул. Советская, д. 3</t>
  </si>
  <si>
    <t>Г. Починок, ул. Советская, д. 5</t>
  </si>
  <si>
    <t>Г. Починок, ул. Советская, д. 61</t>
  </si>
  <si>
    <t>Г. Починок, ул. Советская, д. 63</t>
  </si>
  <si>
    <t>Г. Починок, ул. Терешковой, д. 2</t>
  </si>
  <si>
    <t>Г. Починок, ул. Терешковой, д. 4</t>
  </si>
  <si>
    <t>Г. Починок, ул. Урицкого, д. 47</t>
  </si>
  <si>
    <t>Дер. Галеевка, д. 64</t>
  </si>
  <si>
    <t>дерево</t>
  </si>
  <si>
    <t>Дер. Кирпичный Завод, ул. Лесная, д. 1</t>
  </si>
  <si>
    <t>Дер. Кирпичный Завод, ул. Лесная, д. 2</t>
  </si>
  <si>
    <t>Дер. Кирпичный Завод, ул. Лесная, д. 3</t>
  </si>
  <si>
    <t>Дер. Климщина, д. 68</t>
  </si>
  <si>
    <t>Дер. Мачулы, д. 100</t>
  </si>
  <si>
    <t>Дер. Мачулы, д. 102</t>
  </si>
  <si>
    <t>Дер. Мачулы, д. 104</t>
  </si>
  <si>
    <t>Дер. Мачулы, д. 106</t>
  </si>
  <si>
    <t>Дер. Мачулы, д. 108</t>
  </si>
  <si>
    <t>Дер. Мурыгино, ул. Школьная, д. 34</t>
  </si>
  <si>
    <t>Дер. Мурыгино, ул. Школьная, д. 36</t>
  </si>
  <si>
    <t>Дер. Мурыгино, ул. Школьная, д. 38</t>
  </si>
  <si>
    <t>Дер. Мурыгино, ул. Школьная, д. 40</t>
  </si>
  <si>
    <t>Дер. Мурыгино, ул. Школьная, д. 42</t>
  </si>
  <si>
    <t>Дер. Плоское, д. 33</t>
  </si>
  <si>
    <t>Дер. Рябцево, д. 10</t>
  </si>
  <si>
    <t>Дер. Рябцево, д. 11</t>
  </si>
  <si>
    <t>Дер. Рябцево, д. 12</t>
  </si>
  <si>
    <t>Дер. Рябцево, д. 13</t>
  </si>
  <si>
    <t>Дер. Рябцево, д. 7</t>
  </si>
  <si>
    <t>Дер. Рябцево, д. 8</t>
  </si>
  <si>
    <t>Дер. Рябцево, д. 9</t>
  </si>
  <si>
    <t>Дер. Стригино, д. 1</t>
  </si>
  <si>
    <t>Дер. Стригино, д. 2</t>
  </si>
  <si>
    <t>Дер. Стригино, д. 3</t>
  </si>
  <si>
    <t>Дер. Стригино, д. 4</t>
  </si>
  <si>
    <t>Дер. Стригино, д. 5</t>
  </si>
  <si>
    <t>Дер. Стригино, д. 6</t>
  </si>
  <si>
    <t xml:space="preserve">Дер. Шаталово, д. 1 </t>
  </si>
  <si>
    <t>Пос. Стодолище, пер. 1-й Советский, д. 3</t>
  </si>
  <si>
    <t>Пос. Стодолище, пер. 1-й Советский, д. 4</t>
  </si>
  <si>
    <t>Пос. Стодолище, пер. 2-й Советский, д. 2</t>
  </si>
  <si>
    <t>Пос. Стодолище, пер. 2-й Советский, д. 4</t>
  </si>
  <si>
    <t>Пос. Стодолище, ул. Титова, д. 11</t>
  </si>
  <si>
    <t>Пос. Стодолище, ул. Титова, д. 13</t>
  </si>
  <si>
    <t>Г. Рославль, 163 квартал, д. 3</t>
  </si>
  <si>
    <t>Г. Рославль, 163 квартал, д. 7</t>
  </si>
  <si>
    <t>Г. Рославль, мкрн. 15, д. 26</t>
  </si>
  <si>
    <t>Г. Рославль, мкрн. 15, д. 27</t>
  </si>
  <si>
    <t>Г. Рославль, мкрн. 16, д. 1</t>
  </si>
  <si>
    <t>Г. Рославль, мкрн. 16, д. 4</t>
  </si>
  <si>
    <t>Г. Рославль, мкрн. 17, д. 11</t>
  </si>
  <si>
    <t>Г. Рославль, мкрн. 17, д. 12</t>
  </si>
  <si>
    <t>Г. Рославль, пер. 1-й Дачный, д. 4</t>
  </si>
  <si>
    <t>Г. Рославль, пос. Стеклозавода, д. 11а</t>
  </si>
  <si>
    <t>Г. Рославль, пос. ТЭЦ, д. 2</t>
  </si>
  <si>
    <t>Г. Рославль, ул. 2-я Дачная, д. 13а</t>
  </si>
  <si>
    <t>Г. Рославль, ул. Красная, д. 2</t>
  </si>
  <si>
    <t>Г. Рославль, ул. Красноармейская, д. 9а</t>
  </si>
  <si>
    <t>Г. Рославль, ул. Пайтерова, д. 34</t>
  </si>
  <si>
    <t>Г. Рославль, ул. Пролетарская, д. 49а</t>
  </si>
  <si>
    <t>Г. Рославль, ул. Пушкина, д. 2</t>
  </si>
  <si>
    <t>Г. Рославль, ул. Пушкина, д. 87, корпус 1</t>
  </si>
  <si>
    <t>Г. Рославль, ул. Пушкина, д. 87, корпус 2</t>
  </si>
  <si>
    <t>Г. Рославль, ул. Товарная, д. 9</t>
  </si>
  <si>
    <t>Г. Рославль, пер. Пролетарский, д. 1</t>
  </si>
  <si>
    <t>Г. Рославль, ул. 2-я Дачная, д. 8</t>
  </si>
  <si>
    <t>Г. Рославль, ул. Красноармейская, д. 49</t>
  </si>
  <si>
    <t>Г. Рославль, ул. Ленина, д. 10</t>
  </si>
  <si>
    <t>Г. Рославль, ул. Ленина, д. 12</t>
  </si>
  <si>
    <t>Г. Рославль, ул. Ленина, д. 6</t>
  </si>
  <si>
    <t>Г. Рославль, ул. Ленина, д. 1</t>
  </si>
  <si>
    <t>Г. Рославль, ул. Ленина, д. 8</t>
  </si>
  <si>
    <t>Г. Рославль, ул. Некрасова, д. 18</t>
  </si>
  <si>
    <t>Г. Рославль, ул. Пушкина, д. 43</t>
  </si>
  <si>
    <t>Г. Рославль, ул. Пушкина, д. 6</t>
  </si>
  <si>
    <t>Г. Рославль, ул. Свердлова, д. 17а</t>
  </si>
  <si>
    <t>Г. Рославль, ул. Советская, д. 67</t>
  </si>
  <si>
    <t>Г. Рославль, ул. Советская, д. 67б</t>
  </si>
  <si>
    <t>Г. Рославль, ул. Советская, д. 80</t>
  </si>
  <si>
    <t>Г. Рославль, ул. Товарная, д. 12</t>
  </si>
  <si>
    <t>Г. Рославль, ул. Товарная, д. 30</t>
  </si>
  <si>
    <t>Г. Рославль, ул. Чехова, д. 2</t>
  </si>
  <si>
    <t>Г. Рославль, мкрн. 15, д. 1</t>
  </si>
  <si>
    <t>Г. Рославль, ул. Бассейная, д. 8</t>
  </si>
  <si>
    <t>Г. Рославль, ул. Бассейная, д. 8а</t>
  </si>
  <si>
    <t>Г. Рославль, ул. Бассейная, д. 8б</t>
  </si>
  <si>
    <t>Г. Рославль, ул. Большая Смоленская, д. 1</t>
  </si>
  <si>
    <t>Г. Рославль, ул. Каляева, д. 81а</t>
  </si>
  <si>
    <t>Г. Рославль, мкрн. 17, д. 14</t>
  </si>
  <si>
    <t>Г. Рославль, мкрн. 17, д. 15</t>
  </si>
  <si>
    <t>Г. Рославль, пер. 1-й Пролетарский, д. 9</t>
  </si>
  <si>
    <t>Г. Рославль, пер. Свердлова, д. 20</t>
  </si>
  <si>
    <t>Г. Рославль, ул. Карла Маркса, д. 1</t>
  </si>
  <si>
    <t>Г. Рославль, ул. Комсомольская, д. 5</t>
  </si>
  <si>
    <t>Г. Рославль, ул. Красина, д. 5</t>
  </si>
  <si>
    <t>Г. Рославль, ул. Пушкина, д. 18</t>
  </si>
  <si>
    <t>Г. Рославль, ул. Урицкого, д. 11а</t>
  </si>
  <si>
    <t>Г. Рославль, ул. Урицкого, д. 13</t>
  </si>
  <si>
    <t>Г. Рославль, ул. Урицкого, д. 16</t>
  </si>
  <si>
    <t>Г. Рославль, ул. Энгельса, д. 14</t>
  </si>
  <si>
    <t xml:space="preserve">кирпич </t>
  </si>
  <si>
    <t>Г. Сафоново, микрорайон-2, д. 36</t>
  </si>
  <si>
    <t>ж/б панели</t>
  </si>
  <si>
    <t>Г. Сафоново, микрорайон-2, д. 37</t>
  </si>
  <si>
    <t>Г. Сафоново, ул. Карла Маркса, д. 20</t>
  </si>
  <si>
    <t>Г. Сафоново, ул. Кирпичный городок, д. 2</t>
  </si>
  <si>
    <t>Г. Сафоново, ул. Ленина, д. 18</t>
  </si>
  <si>
    <t>Г. Сафоново, ул. Ленина, д. 31а</t>
  </si>
  <si>
    <t>Г. Сафоново, ул. Радищева, д. 16</t>
  </si>
  <si>
    <t>Г. Сафоново, ул. Революционная, д. 2</t>
  </si>
  <si>
    <t>Г. Сафоново, ул. Революционная, д. 4</t>
  </si>
  <si>
    <t>Г. Сафоново, ул. Революционная, д. 6</t>
  </si>
  <si>
    <t>Г. Сафоново, ул. Свободы, д. 7</t>
  </si>
  <si>
    <t>Г. Сафоново, ул. Свободы, д. 7а</t>
  </si>
  <si>
    <t>Г. Сафоново, ул. Кирова, д. 6</t>
  </si>
  <si>
    <t>Г. Сафоново, ул. Кирова, д. 8</t>
  </si>
  <si>
    <t>Г. Сафоново, ул. Красногвардейская, д. 36</t>
  </si>
  <si>
    <t>Г. Сафоново, ул. Ленина, д. 39</t>
  </si>
  <si>
    <t>Г. Сафоново, ул. Ленина, д. 5</t>
  </si>
  <si>
    <t>Г. Сафоново, ул. Ленина, д. 7</t>
  </si>
  <si>
    <t>Г. Сафоново, ул. Революционная, д. 11</t>
  </si>
  <si>
    <t>Г. Сафоново, ул. Революционная, д. 13</t>
  </si>
  <si>
    <t>Г. Сафоново, ул. Революционная, д. 8</t>
  </si>
  <si>
    <t>Г. Сафоново, ул. Свободы, д. 2</t>
  </si>
  <si>
    <t>Г. Сафоново, ул. Свободы, д. 5а</t>
  </si>
  <si>
    <t>Г. Сафоново, ул. Советская, д. 33</t>
  </si>
  <si>
    <t>Г. Сафоново, ул. Шахтерская, д. 1</t>
  </si>
  <si>
    <t>Г. Сафоново, ул. Шахтерская, д. 3</t>
  </si>
  <si>
    <t>Дер. Бараново, ул. Садовая, д. 4</t>
  </si>
  <si>
    <t>Дер. Бараново, ул. Советская, д. 19</t>
  </si>
  <si>
    <t>Дер. Бараново, ул. Советская, д. 20</t>
  </si>
  <si>
    <t>Дер. Бараново, ул. Советская, д. 21</t>
  </si>
  <si>
    <t>Дер. Бараново, ул. Советская, д. 25</t>
  </si>
  <si>
    <t>Дер. Бараново, ул. Советская, д. 27</t>
  </si>
  <si>
    <t>Дер. Вышегор, ул. Мира, д. 7</t>
  </si>
  <si>
    <t>Дер. Казулино, ул. Центральная, д. 11</t>
  </si>
  <si>
    <t>Дер. Клинка, ул. Школьная, д. 5</t>
  </si>
  <si>
    <t>Дер. Николо-Погорелое, ул. Днепровская, д. 8</t>
  </si>
  <si>
    <t>Дер. Николо-Погорелое, ул. Комсомольская, д. 5</t>
  </si>
  <si>
    <t>Дер. Николо-Погорелое, ул. Комсомольская, д. 6</t>
  </si>
  <si>
    <t>Дер. Николо-Погорелое, ул. Центральная, д. 4</t>
  </si>
  <si>
    <t>Пос. Вадино, ул. Труда, д. 4</t>
  </si>
  <si>
    <t>Г. Сафоново, ул. Заозерная, д. 4</t>
  </si>
  <si>
    <t>Г. Сафоново, ул. Красногвардейская, д. 28</t>
  </si>
  <si>
    <t>Г. Сафоново, ул. Красногвардейская, д. 30</t>
  </si>
  <si>
    <t>Г. Сафоново, микрорайон-2, д. 38</t>
  </si>
  <si>
    <t>Г. Сафоново, микрорайон-2, д. 39</t>
  </si>
  <si>
    <t>Г. Сафоново, ул. Кирова, д. 14</t>
  </si>
  <si>
    <t>Г. Сафоново, ул. Ленинградская, д. 12</t>
  </si>
  <si>
    <t>Г. Сафоново, ул. Ленинградская, д. 14</t>
  </si>
  <si>
    <t>Г. Сафоново, ул. Революционная, д. 7</t>
  </si>
  <si>
    <t>Г. Сафоново, ул. Революционная, д. 9</t>
  </si>
  <si>
    <t>Г. Сафоново, ул. Свободы, д. 3</t>
  </si>
  <si>
    <t>Г. Сафоново, ул. Свободы, д. 5</t>
  </si>
  <si>
    <t>Г. Сафоново, ул. Свободы, д. 9</t>
  </si>
  <si>
    <t>Г. Сафоново, ул. Советская, д. 31</t>
  </si>
  <si>
    <t>Дер. Дроздово, ул. Центральная, д. 4</t>
  </si>
  <si>
    <t>Дер. Казулино, ул. Центральная, д. 5</t>
  </si>
  <si>
    <t>Дер. Казулино, ул. Центральная, д. 6</t>
  </si>
  <si>
    <t>Дер. Клинка, ул. Школьная, д. 6</t>
  </si>
  <si>
    <t>Пос. Вадино, ул. Труда, д. 5</t>
  </si>
  <si>
    <t>Пос. Вадино, ул. Труда, д. 6</t>
  </si>
  <si>
    <t>Г. Сафоново, ул. Коммунистическая, д. 15</t>
  </si>
  <si>
    <t>Г. Сафоново, ул. Ленина, д. 4</t>
  </si>
  <si>
    <t>Г. Сафоново, ул. Свободы, д. 11</t>
  </si>
  <si>
    <t>Г. Сафоново, ул. Свободы, д. 17</t>
  </si>
  <si>
    <t>Г. Сафоново, ул. Свободы, д. 15</t>
  </si>
  <si>
    <t>Г. Сафоново, ул. Советская, д. 10</t>
  </si>
  <si>
    <t>Г. Сафоново, ул. Энгельса, д. 5</t>
  </si>
  <si>
    <t>Г. Сафоново, ул. Шахта-3, д. 5</t>
  </si>
  <si>
    <t>Г. Сафоново, ул. Шахта-3, д. 6</t>
  </si>
  <si>
    <t>Г. Сафоново, ул. Шахта-3, д. 7</t>
  </si>
  <si>
    <t>Г. Сафоново, ул. Шахта-3, д. 8</t>
  </si>
  <si>
    <t>Г. Сафоново, ул. Кирова, д. 10</t>
  </si>
  <si>
    <t>Г. Сафоново, ул. Кирова, д. 12</t>
  </si>
  <si>
    <t>Г. Сафоново, ул. Кирова, д. 4</t>
  </si>
  <si>
    <t>Г. Смоленск, бульвар Гагарина, д. 10</t>
  </si>
  <si>
    <t>Г. Смоленск, бульвар Гагарина, д. 3</t>
  </si>
  <si>
    <t>Г. Смоленск, бульвар Гагарина, д. 4</t>
  </si>
  <si>
    <t>Г. Смоленск, бульвар Гагарина, д. 5</t>
  </si>
  <si>
    <t>Г. Смоленск, бульвар Гагарина, д. 7</t>
  </si>
  <si>
    <t>Г. Смоленск, Витебское шоссе, д. 3/20</t>
  </si>
  <si>
    <t>Г. Смоленск, городок Коминтерна, д. 11</t>
  </si>
  <si>
    <t>Г. Смоленск, городок Коминтерна, д. 15</t>
  </si>
  <si>
    <t>Г. Смоленск, городок Коминтерна, д. 16</t>
  </si>
  <si>
    <t>Г. Смоленск, городок Коминтерна, д. 17</t>
  </si>
  <si>
    <t>Г. Смоленск, городок Коминтерна, д. 3</t>
  </si>
  <si>
    <t>Г. Смоленск, городок Коминтерна, д. 4</t>
  </si>
  <si>
    <t>Г. Смоленск, городок Коминтерна, д. 5</t>
  </si>
  <si>
    <t>Г. Смоленск, городок Коминтерна, д. 6</t>
  </si>
  <si>
    <t>Г. Смоленск, городок Коминтерна, д. 8</t>
  </si>
  <si>
    <t>Г. Смоленск, городок Коминтерна, д. 9а</t>
  </si>
  <si>
    <t>Г. Смоленск, мкрн. Южный, д. 39б</t>
  </si>
  <si>
    <t>Г. Смоленск, пер. 1-й Краснофлотский, д. 13</t>
  </si>
  <si>
    <t>Г. Смоленск, пер. 4-й Краснофлотский, д. 8</t>
  </si>
  <si>
    <t>Г. Смоленск, пер. 4-й Слобода-Садки, д. 15</t>
  </si>
  <si>
    <t>Г. Смоленск, пер. Мало-Мопровский, д. 8</t>
  </si>
  <si>
    <t>Г. Смоленск, пер. Ново-Киевский, д. 4а</t>
  </si>
  <si>
    <t>Г. Смоленск, пер. Смирнова, д. 5</t>
  </si>
  <si>
    <t>Г. Смоленск, пер. Станционный, д. 10</t>
  </si>
  <si>
    <t>Г. Смоленск, пер. Станционный, д. 6</t>
  </si>
  <si>
    <t>Г. Смоленск, пер. Станционный, д. 8</t>
  </si>
  <si>
    <t>Г. Смоленск, пос. Кирпичного 3-го завода, д. 10</t>
  </si>
  <si>
    <t>Г. Смоленск, пос. 430 км, д. 17</t>
  </si>
  <si>
    <t>Г. Смоленск, пос. Анастасино, д. 31</t>
  </si>
  <si>
    <t>Г. Смоленск, пос. Анастасино, д. 33</t>
  </si>
  <si>
    <t>Г. Смоленск, пос. Вязовенька, д. 2</t>
  </si>
  <si>
    <t>Г. Смоленск, пос. Красный Бор, в/ч 83283, д. 8</t>
  </si>
  <si>
    <t>Г. Смоленск, пос. Миловидово, д. 1</t>
  </si>
  <si>
    <t>Г. Смоленск, пос. Миловидово, д. 2</t>
  </si>
  <si>
    <t>Г. Смоленск, пос. Миловидово, д. 3</t>
  </si>
  <si>
    <t>Г. Смоленск, пос. Миловидово, д. 4</t>
  </si>
  <si>
    <t>Г. Смоленск, пос. Миловидово, д. 5</t>
  </si>
  <si>
    <t>Г. Смоленск, пос. Серебрянка, д. 68б</t>
  </si>
  <si>
    <t>Г. Смоленск, пос. Серебрянка, д. 68г</t>
  </si>
  <si>
    <t>Г. Смоленск, пос. Серебрянка, д. 70</t>
  </si>
  <si>
    <t>Г. Смоленск, пос. Тихвинка, д. 26</t>
  </si>
  <si>
    <t>Г. Смоленск, просп. Гагарина, д. 12в</t>
  </si>
  <si>
    <t>Г. Смоленск, просп. Гагарина, д. 19</t>
  </si>
  <si>
    <t>Г. Смоленск, просп. Гагарина, д. 20а</t>
  </si>
  <si>
    <t>Г. Смоленск, просп. Гагарина, д. 24</t>
  </si>
  <si>
    <t>Г. Смоленск, просп. Гагарина, д. 8</t>
  </si>
  <si>
    <t>Г. Смоленск, просп. Строителей, д. 20</t>
  </si>
  <si>
    <t>Г. Смоленск, ул. 25 Сентября, д. 1</t>
  </si>
  <si>
    <t>Г. Смоленск, ул. 25 Сентября, д. 3</t>
  </si>
  <si>
    <t>Г. Смоленск, ул. 25 Сентября, д. 5</t>
  </si>
  <si>
    <t>Г. Смоленск, ул. 2-я Вяземская, д. 3</t>
  </si>
  <si>
    <t>Г. Смоленск, ул. 2-я Вяземская, д. 5</t>
  </si>
  <si>
    <t>Г. Смоленск, ул. 2-я Киевская, д. 11</t>
  </si>
  <si>
    <t>Г. Смоленск, ул. 2-я Киевская, д. 3</t>
  </si>
  <si>
    <t>Г. Смоленск, ул. 2-я Киевская, д. 5</t>
  </si>
  <si>
    <t>Г. Смоленск, ул. 2-я Киевская, д. 9</t>
  </si>
  <si>
    <t>Г. Смоленск, ул. 4-я Загорная, д. 11</t>
  </si>
  <si>
    <t>Г. Смоленск, ул. 4-я Загорная, д. 13</t>
  </si>
  <si>
    <t>Г. Смоленск, ул. 4-я Загорная, д. 14</t>
  </si>
  <si>
    <t>Г. Смоленск, ул. 4-я Загорная, д. 22</t>
  </si>
  <si>
    <t>Г. Смоленск, ул. Автозаводская, д. 17</t>
  </si>
  <si>
    <t>Г. Смоленск, ул. Автозаводская, д. 19</t>
  </si>
  <si>
    <t>Г. Смоленск, ул. Автозаводская, д. 30</t>
  </si>
  <si>
    <t>Г. Смоленск, ул. Академика Петрова, д. 1</t>
  </si>
  <si>
    <t>Г. Смоленск, ул. Академика Петрова, д. 3</t>
  </si>
  <si>
    <t>Г. Смоленск, ул. Академика Петрова, д. 5</t>
  </si>
  <si>
    <t>Г. Смоленск, ул. Академика Петрова, д. 7</t>
  </si>
  <si>
    <t>Г. Смоленск, ул. Академика Петрова, д. 9</t>
  </si>
  <si>
    <t>Г. Смоленск, ул. Багратиона, д. 10</t>
  </si>
  <si>
    <t>Г. Смоленск, ул. Багратиона, д. 14/12</t>
  </si>
  <si>
    <t>Г. Смоленск, ул. Багратиона, д. 15</t>
  </si>
  <si>
    <t>Г. Смоленск, ул. Багратиона, д. 16</t>
  </si>
  <si>
    <t>Г. Смоленск, ул. Багратиона, д. 17</t>
  </si>
  <si>
    <t>Г. Смоленск, ул. Багратиона, д. 19</t>
  </si>
  <si>
    <t>Г. Смоленск, ул. Багратиона, д. 20</t>
  </si>
  <si>
    <t>Г. Смоленск, ул. Багратиона, д. 21</t>
  </si>
  <si>
    <t>Г. Смоленск, ул. Багратиона, д. 22</t>
  </si>
  <si>
    <t>Г. Смоленск, ул. Багратиона, д. 24</t>
  </si>
  <si>
    <t>Г. Смоленск, ул. Багратиона, д. 8/1</t>
  </si>
  <si>
    <t>Г. Смоленск, ул. Бакунина, д. 10б</t>
  </si>
  <si>
    <t>Г. Смоленск, ул. Валентины Гризодубовой, д. 1</t>
  </si>
  <si>
    <t>Г. Смоленск, ул. Володарского, д. 12</t>
  </si>
  <si>
    <t>Г. Смоленск, ул. Высокая, д. 13</t>
  </si>
  <si>
    <t>Г. Смоленск, ул. Генерала Лукина, д. 2</t>
  </si>
  <si>
    <t>шлаковый</t>
  </si>
  <si>
    <t>Г. Смоленск, ул. Герцена, д. 13а</t>
  </si>
  <si>
    <t>Г. Смоленск, ул. Губенко, д. 7</t>
  </si>
  <si>
    <t>Г. Смоленск, ул. Дзержинского, д. 24</t>
  </si>
  <si>
    <t>Г. Смоленск, ул. Дзержинского, д. 3а</t>
  </si>
  <si>
    <t>Г. Смоленск, ул. Дохтурова, д. 1</t>
  </si>
  <si>
    <t>Г. Смоленск, ул. Исаковского, д. 20</t>
  </si>
  <si>
    <t>Г. Смоленск, ул. Исаковского, д. 26</t>
  </si>
  <si>
    <t>Г. Смоленск, ул. Карбышева, д. 8</t>
  </si>
  <si>
    <t>Г. Смоленск, ул. Кирова, д. 10</t>
  </si>
  <si>
    <t>Г. Смоленск, ул. Кирова, д. 12</t>
  </si>
  <si>
    <t>Г. Смоленск, ул. Кирова, д. 13</t>
  </si>
  <si>
    <t>Г. Смоленск, ул. Кирова, д. 13а</t>
  </si>
  <si>
    <t>Г. Смоленск, ул. Кирова, д. 14</t>
  </si>
  <si>
    <t>Г. Смоленск, ул. Кирова, д. 16</t>
  </si>
  <si>
    <t>Г. Смоленск, ул. Кирова, д. 17</t>
  </si>
  <si>
    <t>Г. Смоленск, ул. Кирова, д. 17а</t>
  </si>
  <si>
    <t>Г. Смоленск, ул. Кирова, д. 18</t>
  </si>
  <si>
    <t>Г. Смоленск, ул. Кирова, д. 19</t>
  </si>
  <si>
    <t>Г. Смоленск, ул. Кирова, д. 19а</t>
  </si>
  <si>
    <t>Г. Смоленск, ул. Кирова, д. 20</t>
  </si>
  <si>
    <t>Г. Смоленск, ул. Кирова, д. 24</t>
  </si>
  <si>
    <t>Г. Смоленск, ул. Кирова, д. 28</t>
  </si>
  <si>
    <t>Г. Смоленск, ул. Кирова, д. 33</t>
  </si>
  <si>
    <t>Г. Смоленск, ул. Кирова, д. 34</t>
  </si>
  <si>
    <t>Г. Смоленск, ул. Кирова, д. 41а</t>
  </si>
  <si>
    <t>Г. Смоленск, ул. Кирова, д. 43</t>
  </si>
  <si>
    <t>Г. Смоленск, ул. Козлова, д. 6</t>
  </si>
  <si>
    <t>Г. Смоленск, ул. Коммунистическая, д. 5</t>
  </si>
  <si>
    <t>Г. Смоленск, ул. Коненкова, д. 4</t>
  </si>
  <si>
    <t>Г. Смоленск, ул. Кооперативная, д. 31</t>
  </si>
  <si>
    <t>Г. Смоленск, ул. Котовского, д. 1а</t>
  </si>
  <si>
    <t>Г. Смоленск, ул. Крупской, д. 55в</t>
  </si>
  <si>
    <t>Г. Смоленск, ул. Крупской, д. 62</t>
  </si>
  <si>
    <t>Г. Смоленск, ул. Крупской, д. 64</t>
  </si>
  <si>
    <t>Г. Смоленск, ул. Крупской, д. 73</t>
  </si>
  <si>
    <t>Г. Смоленск, ул. Крупской, д. 73а</t>
  </si>
  <si>
    <t>Г. Смоленск, ул. Кутузова, д. 1</t>
  </si>
  <si>
    <t>Г. Смоленск, ул. Кутузова, д. 10</t>
  </si>
  <si>
    <t>Г. Смоленск, ул. Кутузова, д. 12</t>
  </si>
  <si>
    <t>Г. Смоленск, ул. Кутузова, д. 2а</t>
  </si>
  <si>
    <t>Г. Смоленск, ул. Кутузова, д. 30</t>
  </si>
  <si>
    <t>Г. Смоленск, ул. Кутузова, д. 4</t>
  </si>
  <si>
    <t>Г. Смоленск, ул. Кутузова, д. 8</t>
  </si>
  <si>
    <t>Г. Смоленск, ул. Кутузова, д. 8а</t>
  </si>
  <si>
    <t>Г. Смоленск, ул. Лавочкина, д. 43</t>
  </si>
  <si>
    <t>Г. Смоленск, ул. Лавочкина, д. 54а</t>
  </si>
  <si>
    <t>Г. Смоленск, ул. Лавочкина, д. 62б</t>
  </si>
  <si>
    <t>Г. Смоленск, ул. Ленина, д. 34</t>
  </si>
  <si>
    <t>Г. Смоленск, ул. Ломоносова, д. 1/74</t>
  </si>
  <si>
    <t>Г. Смоленск, ул. Ломоносова, д. 15а</t>
  </si>
  <si>
    <t>Г. Смоленск, ул. Ломоносова, д. 17</t>
  </si>
  <si>
    <t>Г. Смоленск, ул. Ломоносова, д. 17а</t>
  </si>
  <si>
    <t>Г. Смоленск, ул. Ломоносова, д. 17б</t>
  </si>
  <si>
    <t>Г. Смоленск, ул. Ломоносова, д. 21</t>
  </si>
  <si>
    <t>Г. Смоленск, ул. Ломоносова, д. 21а</t>
  </si>
  <si>
    <t>Г. Смоленск, ул. Ломоносова, д. 23</t>
  </si>
  <si>
    <t>Г. Смоленск, ул. Ломоносова, д. 23а</t>
  </si>
  <si>
    <t>Г. Смоленск, ул. Ломоносова, д. 4</t>
  </si>
  <si>
    <t>Г. Смоленск, ул. Ломоносова, д. 5</t>
  </si>
  <si>
    <t>Г. Смоленск, ул. Ломоносова, д. 6</t>
  </si>
  <si>
    <t>Г. Смоленск, ул. Ломоносова, д. 6б</t>
  </si>
  <si>
    <t>Г. Смоленск, ул. Ломоносова, д. 7</t>
  </si>
  <si>
    <t>Г. Смоленск, ул. Мало-Краснофлотская, д. 29а</t>
  </si>
  <si>
    <t>Г. Смоленск, ул. Мало-Краснофлотская, д. 29б</t>
  </si>
  <si>
    <t>Г. Смоленск, ул. Мало-Краснофлотская, д. 29в</t>
  </si>
  <si>
    <t>Г. Смоленск, ул. Мало-Краснофлотская, д. 31а</t>
  </si>
  <si>
    <t>Г. Смоленск, ул. Маршала Соколовского, д. 22</t>
  </si>
  <si>
    <t>Г. Смоленск, ул. Минская, д. 13</t>
  </si>
  <si>
    <t>Г. Смоленск, ул. Минская, д. 13а</t>
  </si>
  <si>
    <t>Г. Смоленск, ул. Мира, д. 11</t>
  </si>
  <si>
    <t>Г. Смоленск, ул. Мира, д. 18</t>
  </si>
  <si>
    <t>Г. Смоленск, ул. Мира, д. 3</t>
  </si>
  <si>
    <t>Г. Смоленск, ул. Мира, д. 4</t>
  </si>
  <si>
    <t>Г. Смоленск, ул. Мира, д. 6</t>
  </si>
  <si>
    <t>Г. Смоленск, ул. Молодёжная, д. 12/4</t>
  </si>
  <si>
    <t>Г. Смоленск, ул. Молодёжная, д. 14</t>
  </si>
  <si>
    <t>Г. Смоленск, ул. Нахимова, д. 10</t>
  </si>
  <si>
    <t>Г. Смоленск, ул. Нахимова, д. 10а</t>
  </si>
  <si>
    <t>Г. Смоленск, ул. Нахимова, д. 20а</t>
  </si>
  <si>
    <t>Г. Смоленск, ул. Нахимова, д. 3</t>
  </si>
  <si>
    <t>Г. Смоленск, ул. Нахимова, д. 4</t>
  </si>
  <si>
    <t>Г. Смоленск, ул. Нахимова, д. 5</t>
  </si>
  <si>
    <t>Г. Смоленск, ул. Нахимова, д. 6</t>
  </si>
  <si>
    <t>Г. Смоленск, ул. Нахимова, д. 6а</t>
  </si>
  <si>
    <t>Г. Смоленск, ул. Нахимова, д. 7</t>
  </si>
  <si>
    <t>Г. Смоленск, ул. Нахимова, д. 8</t>
  </si>
  <si>
    <t>Г. Смоленск, ул. Нахимсона, д. 4</t>
  </si>
  <si>
    <t>Г. Смоленск, ул. Нахимсона, д. 6</t>
  </si>
  <si>
    <t>Г. Смоленск, ул. Николаева, д. 4</t>
  </si>
  <si>
    <t>Г. Смоленск, ул. Николаева, д. 6</t>
  </si>
  <si>
    <t>Г. Смоленск, ул. Николаева, д. 24</t>
  </si>
  <si>
    <t>Г. Смоленск, ул. Николаева, д. 26</t>
  </si>
  <si>
    <t>Г. Смоленск, ул. Николаева, д. 34</t>
  </si>
  <si>
    <t>Г. Смоленск, ул. Николаева, д. 34а</t>
  </si>
  <si>
    <t>Г. Смоленск, ул. Николаева, д. 34б</t>
  </si>
  <si>
    <t>Г. Смоленск, ул. Николаева, д. 36</t>
  </si>
  <si>
    <t>Г. Смоленск, ул. Николаева, д. 38</t>
  </si>
  <si>
    <t>Г. Смоленск, ул. Николаева, д. 38а</t>
  </si>
  <si>
    <t>Г. Смоленск, ул. Николаева, д. 40</t>
  </si>
  <si>
    <t>Г. Смоленск, ул. Николаева, д. 42</t>
  </si>
  <si>
    <t>Г. Смоленск, ул. Николаева, д. 49</t>
  </si>
  <si>
    <t>Г. Смоленск, ул. Николаева, д. 65</t>
  </si>
  <si>
    <t>Г. Смоленск, ул. Николаева, д. 67</t>
  </si>
  <si>
    <t>Г. Смоленск, ул. Новая Слобода-Садки, д. 6а</t>
  </si>
  <si>
    <t>Г. Смоленск, ул. Ново-Киевская, д. 1</t>
  </si>
  <si>
    <t>Г. Смоленск, ул. Ново-Киевская, д. 11</t>
  </si>
  <si>
    <t>Г. Смоленск, ул. Ново-Киевская, д. 5</t>
  </si>
  <si>
    <t>Г. Смоленск, ул. Ново-Киевская, д. 7</t>
  </si>
  <si>
    <t>Г. Смоленск, ул. Ново-Ленинградская, д. 5</t>
  </si>
  <si>
    <t>Г. Смоленск, ул. Нормандия-Неман, д. 14</t>
  </si>
  <si>
    <t>Г. Смоленск, ул. Нормандия-Неман, д. 18</t>
  </si>
  <si>
    <t>Г. Смоленск, ул. Нормандия-Неман, д. 20</t>
  </si>
  <si>
    <t>Г. Смоленск, ул. Нормандия-Неман, д. 22</t>
  </si>
  <si>
    <t>Г. Смоленск, ул. Нормандия-Неман, д. 24</t>
  </si>
  <si>
    <t>Г. Смоленск, ул. Октябрьской революции, д. 12</t>
  </si>
  <si>
    <t>Г. Смоленск, ул. Октябрьской революции, д. 20</t>
  </si>
  <si>
    <t>Г. Смоленск, ул. Октябрьской революции, д. 22</t>
  </si>
  <si>
    <t>Г. Смоленск, ул. Октябрьской революции, д. 3б</t>
  </si>
  <si>
    <t>Г. Смоленск, ул. Попова, д. 14</t>
  </si>
  <si>
    <t>Г. Смоленск, ул. Попова, д. 14а</t>
  </si>
  <si>
    <t>Г. Смоленск, ул. Попова, д. 16</t>
  </si>
  <si>
    <t>Г. Смоленск, ул. Попова, д. 18</t>
  </si>
  <si>
    <t>Г. Смоленск, ул. Попова, д. 20</t>
  </si>
  <si>
    <t>Г. Смоленск, ул. Попова, д. 22</t>
  </si>
  <si>
    <t>Г. Смоленск, ул. Попова, д. 26</t>
  </si>
  <si>
    <t>Г. Смоленск, ул. Попова, д. 28</t>
  </si>
  <si>
    <t>Г. Смоленск, ул. Попова, д. 4а</t>
  </si>
  <si>
    <t>Г. Смоленск, ул. Попова, д. 6</t>
  </si>
  <si>
    <t>Г. Смоленск, ул. Попова, д. 8</t>
  </si>
  <si>
    <t>Г. Смоленск, ул. Пригородная, д. 2</t>
  </si>
  <si>
    <t>Г. Смоленск, ул. Радищева, д. 13</t>
  </si>
  <si>
    <t>Г. Смоленск, ул. Радищева, д. 14а</t>
  </si>
  <si>
    <t>Г. Смоленск, ул. Радищева, д. 17</t>
  </si>
  <si>
    <t>Г. Смоленск, ул. Радищева, д. 21</t>
  </si>
  <si>
    <t>Г. Смоленск, ул. Радищева, д. 23</t>
  </si>
  <si>
    <t>Г. Смоленск, ул. Радищева, д. 7</t>
  </si>
  <si>
    <t>Г. Смоленск, ул. Радищева, д. 8</t>
  </si>
  <si>
    <t>Г. Смоленск, ул. Радищева, д. 9а</t>
  </si>
  <si>
    <t>Г. Смоленск, ул. Раевского, д. 5</t>
  </si>
  <si>
    <t>Г. Смоленск, ул. Реввоенсовета, д. 17</t>
  </si>
  <si>
    <t>Г. Смоленск, ул. Румянцева, д. 2/54</t>
  </si>
  <si>
    <t>Г. Смоленск, ул. Румянцева, д. 5</t>
  </si>
  <si>
    <t>Г. Смоленск, ул. Седова, д. 13</t>
  </si>
  <si>
    <t>Г. Смоленск, ул. Седова, д. 17</t>
  </si>
  <si>
    <t>Г. Смоленск, ул. Седова, д. 48</t>
  </si>
  <si>
    <t>Г. Смоленск, ул. Соболева, д. 109а</t>
  </si>
  <si>
    <t>Г. Смоленск, ул. Соболева, д. 112</t>
  </si>
  <si>
    <t>Г. Смоленск, ул. Соболева, д. 30</t>
  </si>
  <si>
    <t>Г. Смоленск, ул. Соболева, д. 82а</t>
  </si>
  <si>
    <t>Г. Смоленск, ул. Станционная, д. 2а</t>
  </si>
  <si>
    <t>Г. Смоленск, ул. Строгань, д. 4</t>
  </si>
  <si>
    <t>Г. Смоленск, ул. Строителей, д. 10/11</t>
  </si>
  <si>
    <t>Г. Смоленск, ул. Строителей, д. 12/14</t>
  </si>
  <si>
    <t>Г. Смоленск, ул. Твардовского, д. 1</t>
  </si>
  <si>
    <t>Г. Смоленск, ул. Твардовского, д. 15</t>
  </si>
  <si>
    <t>Г. Смоленск, ул. Твардовского, д. 1б</t>
  </si>
  <si>
    <t>Г. Смоленск, ул. Твардовского, д. 4</t>
  </si>
  <si>
    <t>Г. Смоленск, ул. Тенишевой, д. 10</t>
  </si>
  <si>
    <t>Г. Смоленск, ул. Тенишевой, д. 8</t>
  </si>
  <si>
    <t>Г. Смоленск, ул. Толмачева, д. 2</t>
  </si>
  <si>
    <t>Г. Смоленск, ул. Тухачевского, д. 7</t>
  </si>
  <si>
    <t>Г. Смоленск, ул. Фрунзе, д. 39</t>
  </si>
  <si>
    <t>Г. Смоленск, ул. Фрунзе, д. 58а</t>
  </si>
  <si>
    <t>Г. Смоленск, ул. Фурманова, д. 33</t>
  </si>
  <si>
    <t>Г. Смоленск, ул. Центральная, д. 5а</t>
  </si>
  <si>
    <t>Г. Смоленск, ул. Чапаева, д. 11а</t>
  </si>
  <si>
    <t>Г. Смоленск, ул. Чернышевского, д. 14а</t>
  </si>
  <si>
    <t>Г. Смоленск, ул. Чернышевского, д. 16а</t>
  </si>
  <si>
    <t>Г. Смоленск, ул. Чернышевского, д. 18</t>
  </si>
  <si>
    <t>Г. Смоленск, ул. Чернышевского, д. 20</t>
  </si>
  <si>
    <t>Г. Смоленск, ул. Чернышевского, д. 22</t>
  </si>
  <si>
    <t>Г. Смоленск, ул. Чернышевского, д. 24</t>
  </si>
  <si>
    <t>Г. Смоленск, ул. Чернышевского, д. 6а</t>
  </si>
  <si>
    <t>Г. Смоленск, ул. Чернышевского, д. 8а</t>
  </si>
  <si>
    <t>Г. Смоленск, ул. Черняховского, д. 1</t>
  </si>
  <si>
    <t>Г. Смоленск, ул. Черняховского, д. 14</t>
  </si>
  <si>
    <t>Г. Смоленск, ул. Черняховского, д. 18б</t>
  </si>
  <si>
    <t>Г. Смоленск, ул. Черняховского, д. 8</t>
  </si>
  <si>
    <t>Г. Смоленск, ул. Шевченко, д. 61</t>
  </si>
  <si>
    <t>Г. Смоленск, ул. Шевченко, д. 63</t>
  </si>
  <si>
    <t>Г. Смоленск, ул. Шевченко, д. 66</t>
  </si>
  <si>
    <t>Г. Смоленск, ул. Шевченко, д. 69</t>
  </si>
  <si>
    <t>Г. Смоленск, ул. Шевченко, д. 76</t>
  </si>
  <si>
    <t>Г. Смоленск, ул. Щорса, д. 10</t>
  </si>
  <si>
    <t>Г. Смоленск, ул. Щорса, д. 12</t>
  </si>
  <si>
    <t>Г. Смоленск, ул. Щорса, д. 14</t>
  </si>
  <si>
    <t>Г. Смоленск, ул. Энгельса, д. 9</t>
  </si>
  <si>
    <t>Г. Смоленск, ул. Генерала Лукина, д. 38</t>
  </si>
  <si>
    <t>Г. Смоленск, ул. Генерала Лукина, д. 40</t>
  </si>
  <si>
    <t>Г. Смоленск, ул. Энгельса, д. 6</t>
  </si>
  <si>
    <t>Дер. Михейково, ул. Луговая, д. 11</t>
  </si>
  <si>
    <t>Дер. Михейково, ул. Юбилейная, д. 3</t>
  </si>
  <si>
    <t>Г. Велиж, ул. 8 Марта, д. 5б</t>
  </si>
  <si>
    <t>Г. Велиж, ул. Ивановская, д. 1</t>
  </si>
  <si>
    <t>Г. Велиж, ул. Кропоткина, д. 13/10</t>
  </si>
  <si>
    <t>Г. Велиж, ул. Кропоткина, д. 23/13</t>
  </si>
  <si>
    <t>Г. Велиж, ул. Кропоткина, д. 33</t>
  </si>
  <si>
    <t>Г. Велиж, ул. Советская, д. 23/10</t>
  </si>
  <si>
    <t>Г. Велиж, ул. Володарского, д. 16</t>
  </si>
  <si>
    <t>Г. Велиж, ул. Ленинградская, д. 89</t>
  </si>
  <si>
    <t>Г. Вязьма, ул. Ленина, д. 42</t>
  </si>
  <si>
    <t>Г. Вязьма, ул. Полины Осипенко, д. 25</t>
  </si>
  <si>
    <t>Ст. Семлево, ул. Полевая, д. 13</t>
  </si>
  <si>
    <t>Г. Дорогобуж, ул. Мира, д. 38</t>
  </si>
  <si>
    <t>Г. Ельня, ул. Советская, д. 45</t>
  </si>
  <si>
    <t>Г. Ельня, ул. Первомайская, д. 10/27</t>
  </si>
  <si>
    <t>Г. Ельня, ул. Говорова, д. 11</t>
  </si>
  <si>
    <t>Г. Ельня, ул. Красноармейская, д. 15</t>
  </si>
  <si>
    <t>Г. Ельня, ул. Ленина, д. 37</t>
  </si>
  <si>
    <t>Г. Ельня, ул. Первомайская, д. 40</t>
  </si>
  <si>
    <t>Г. Ельня, ул. Советская, д. 19</t>
  </si>
  <si>
    <t>Г. Ельня, ул. Энгельса, д. 4</t>
  </si>
  <si>
    <t>Г. Ельня, ул. Первомайская, д. 1</t>
  </si>
  <si>
    <t>Г. Ельня, ул. Советская, д. 36/2</t>
  </si>
  <si>
    <t>Г. Ельня, ул. Советская, д. 47</t>
  </si>
  <si>
    <t>Дер. Пищулино, ул. Льнозаводская, д. 31</t>
  </si>
  <si>
    <t>Дер. Тюшино, ул. Центральная, д. 89</t>
  </si>
  <si>
    <t>Дер. Тюшино, ул. Центральная, д. 90</t>
  </si>
  <si>
    <t>Дер. Каменка, ул. Садовая, д. 1</t>
  </si>
  <si>
    <t>Дер. Гусино, ул. Комсомольская, д. 9</t>
  </si>
  <si>
    <t>Дер. Гусино, ул. Первомайская, д. 21а</t>
  </si>
  <si>
    <t>Дер. Гусино, ул. Советская, д. 47</t>
  </si>
  <si>
    <t>Дер. Липово, ул. Дорожная, д. 1</t>
  </si>
  <si>
    <t>Дер. Лонница, ул. Мира, д. 15</t>
  </si>
  <si>
    <t>Дер. Лонница, ул. Мира, д. 3</t>
  </si>
  <si>
    <t>брусчатый, обложенный кирпичом</t>
  </si>
  <si>
    <t>Дер. Маньково, ул. Восточная, д. 10</t>
  </si>
  <si>
    <t>Дер. Маньково, ул. Советская, д. 11</t>
  </si>
  <si>
    <t>Дер. Маньково, ул. Советская, д. 13</t>
  </si>
  <si>
    <t>Дер. Маньково, ул. Советская, д. 15</t>
  </si>
  <si>
    <t>Дер. Маньково, ул. Советская, д. 17</t>
  </si>
  <si>
    <t xml:space="preserve">Дер. Маньково, ул. Советская, д. 19 </t>
  </si>
  <si>
    <t>Дер. Соболево, д. 26</t>
  </si>
  <si>
    <t>Дер. Татарск, д. 73</t>
  </si>
  <si>
    <t>С. Высокое, ул. Лесная, д. 9</t>
  </si>
  <si>
    <t>Г. Починок, 1 мкрн, д. 1</t>
  </si>
  <si>
    <t>Дер. Астапковичи, ул. Школьная, д. 2</t>
  </si>
  <si>
    <t>Дер. Астапковичи, ул. Школьная, д. 3</t>
  </si>
  <si>
    <t>Дер. Никольское, ул. Мира, д. 9</t>
  </si>
  <si>
    <t>С. Богданово, ул. Имени Колхоза Быстрые волны, д. 6</t>
  </si>
  <si>
    <t>С. Екимовичи, ул. Ленинская, д. 33</t>
  </si>
  <si>
    <t>Дер. Льнозавода, ул. Заводская, д. 1</t>
  </si>
  <si>
    <t>Дер. Льнозавода, ул. Заводская, д. 3</t>
  </si>
  <si>
    <t>Дер. Козловка, ул. Мира, д. 21</t>
  </si>
  <si>
    <t>Дер. Козловка, ул. Мира, д. 23</t>
  </si>
  <si>
    <t>Дер. Козловка, ул. Мира, д. 25</t>
  </si>
  <si>
    <t>Дер. Козловка, ул. Мира, д. 31</t>
  </si>
  <si>
    <t>Дер. Козловка, ул. Мира, д. 35</t>
  </si>
  <si>
    <t>Дер. Козловка, ул. Мира, д. 37</t>
  </si>
  <si>
    <t>С. Остер, ул. Комарова, д. 6</t>
  </si>
  <si>
    <t>С. Остер, ул. Советская, д. 10</t>
  </si>
  <si>
    <t>С. Остер, ул. Советская, д. 15</t>
  </si>
  <si>
    <t>С. Остер, ул. Советская, д. 7</t>
  </si>
  <si>
    <t>С. Остер, ул. Советская, д. 8</t>
  </si>
  <si>
    <t>Пос. Льнозавода, д. 21</t>
  </si>
  <si>
    <t>Дер. Чижовка-2, ул. Центральная, д. 14</t>
  </si>
  <si>
    <t>Дер. Перенка, д. 18</t>
  </si>
  <si>
    <t>Дер. Перенка, д. 19</t>
  </si>
  <si>
    <t>Г. Рудня, пос. Молкомбината, д. 6</t>
  </si>
  <si>
    <t>Г. Рудня, пос. Молкомбината, д. 7</t>
  </si>
  <si>
    <t>Г. Рудня, пос. Молкомбината, д. 14</t>
  </si>
  <si>
    <t>Г. Рудня, пос. Молкомбината, д. 17</t>
  </si>
  <si>
    <t>Г. Рудня, пос. Молкомбината, д. 37</t>
  </si>
  <si>
    <t>Г. Рудня, ул. Заречная, д. 24</t>
  </si>
  <si>
    <t>Г. Рудня, ул. Киреева, д. 21</t>
  </si>
  <si>
    <t>Г. Рудня, ул. Льнозаводская, д. 32а</t>
  </si>
  <si>
    <t>Г. Рудня, ул. Пирогова, д. 10</t>
  </si>
  <si>
    <t>Г. Рудня, ул. Советская, д. 13</t>
  </si>
  <si>
    <t>Г. Рудня, ул. Станционная, д. 12</t>
  </si>
  <si>
    <t>Г. Рудня, ул. Станционная, д. 5а</t>
  </si>
  <si>
    <t>Г. Рудня, ул. Энергетиков, д. 5</t>
  </si>
  <si>
    <t>Дер. Березино, ул. Центральная, д. 1</t>
  </si>
  <si>
    <t>Дер. Березино, ул. Центральная, д. 10</t>
  </si>
  <si>
    <t>Дер. Березино, ул. Центральная, д. 14</t>
  </si>
  <si>
    <t>Дер. Березино, ул. Центральная, д. 3</t>
  </si>
  <si>
    <t>Дер. Стаи, ул. Первомайская, д. 18</t>
  </si>
  <si>
    <t>Дер. Стаи, ул. Первомайская, д. 20</t>
  </si>
  <si>
    <t>Дер. Чистик, ул. Комсомольская, д. 7</t>
  </si>
  <si>
    <t>Дер. Чистик, ул. Школьная, д. 3</t>
  </si>
  <si>
    <t>Дер. Чистик, ул. Школьная, д. 5</t>
  </si>
  <si>
    <t>Дер. Чистик, ул. Школьная, д. 9</t>
  </si>
  <si>
    <t>Дер. Смолиговка, ул. Калинина, д. 11</t>
  </si>
  <si>
    <t>Дер. Смолиговка, ул. Калинина, д. 9</t>
  </si>
  <si>
    <t>Г. Сафоново, ул. Коммунистическая, д. 6</t>
  </si>
  <si>
    <t>Г. Сафоново, ул. Первомайская, д. 63</t>
  </si>
  <si>
    <t>шлакоблочный</t>
  </si>
  <si>
    <t>Г. Смоленск, пос. 430 км, д. 19</t>
  </si>
  <si>
    <t>Г. Смоленск, ул. Ленина, д. 26</t>
  </si>
  <si>
    <t>Г. Смоленск, ул. Николаева, д. 36а</t>
  </si>
  <si>
    <t>Г. Смоленск, ул. Фурманова, д. 43</t>
  </si>
  <si>
    <t>Г. Смоленск, ул. Чернышевского, д. 10а</t>
  </si>
  <si>
    <t>Дер. Волоковая, ул. Центральная, д. 2</t>
  </si>
  <si>
    <t>Дер. Волоковая, ул. Центральная, д. 4</t>
  </si>
  <si>
    <t>Дер. Волоковая, ул. Центральная, д. 6</t>
  </si>
  <si>
    <t>Дер. Волоковая, ул. Центральная, д. 8</t>
  </si>
  <si>
    <t>Дер. Вязгино, ул. Дорожная, д. 7</t>
  </si>
  <si>
    <t>С. Ольша, ул. Заозерная, д. 1</t>
  </si>
  <si>
    <t>С. Ольша, ул. Заозерная, д. 11</t>
  </si>
  <si>
    <t>С. Ольша, ул. Заозерная, д. 2</t>
  </si>
  <si>
    <t>Дер. Дивасы, ул. Мичурина, д. 1</t>
  </si>
  <si>
    <t>Дер. Дивасы, ул. Мичурина, д. 2</t>
  </si>
  <si>
    <t>Дер. Дивасы, ул. Мичурина, д. 3</t>
  </si>
  <si>
    <t>Дер. Дивасы, ул. Мичурина, д. 4</t>
  </si>
  <si>
    <t>Дер. Дивасы, ул. Мичурина, д. 5</t>
  </si>
  <si>
    <t>С. Катынь, ул. Витебское шоссе, д. 2</t>
  </si>
  <si>
    <t>С. Катынь, ул. Витебское шоссе, д. 3</t>
  </si>
  <si>
    <t>С. Катынь, ул. Витебское шоссе, д. 4</t>
  </si>
  <si>
    <t>С. Катынь, ул. Витебское шоссе, д. 5</t>
  </si>
  <si>
    <t>С. Катынь, ул. Витебское шоссе, д. 6</t>
  </si>
  <si>
    <t>С. Катынь, ул. Витебское шоссе, д. 7</t>
  </si>
  <si>
    <t>Дер. Санаторий Борок, д. 1</t>
  </si>
  <si>
    <t>Дер. Богородицкое, ул. Викторова, д. 29</t>
  </si>
  <si>
    <t>Дер. Богородицкое, ул. Викторова, д. 30</t>
  </si>
  <si>
    <t>Дер. Рогачево, ул. Центральная, д. 7</t>
  </si>
  <si>
    <t>Дер. Магалинщина, ул. Заречная, д. 11</t>
  </si>
  <si>
    <t>Дер. Магалинщина, ул. Заречная, д. 13</t>
  </si>
  <si>
    <t>Дер. Магалинщина, ул. Заречная, д. 3</t>
  </si>
  <si>
    <t>Дер. Магалинщина, ул. Заречная, д. 5</t>
  </si>
  <si>
    <t>Дер. Михновка, ул. Молодежная, д. 3</t>
  </si>
  <si>
    <t>С. Печерск, ул. Автодорожная, д. 7</t>
  </si>
  <si>
    <t>С. Печерск, ул. Минская, д. 22</t>
  </si>
  <si>
    <t>Дер. Русилово, ул. Центральная, д. 3</t>
  </si>
  <si>
    <t>Дер. Русилово, ул. Центральная, д. 5</t>
  </si>
  <si>
    <t>Дер. Русилово, ул. Центральная, д. 7</t>
  </si>
  <si>
    <t>Дер. Русилово, ул. Центральная, д. 9</t>
  </si>
  <si>
    <t>С. Пригорское, ул. Октябрьская, д. 1</t>
  </si>
  <si>
    <t>С. Пригорское, ул. Октябрьская, д. 3</t>
  </si>
  <si>
    <t>С. Пригорское, ул. Октябрьская, д. 5</t>
  </si>
  <si>
    <t>Дер. Сметанино, ул. Ветеранов, д. 2</t>
  </si>
  <si>
    <t>Дер. Сметанино, ул. Ветеранов, д. 4</t>
  </si>
  <si>
    <t>Дер. Сметанино, ул. Ветеранов, д. 6</t>
  </si>
  <si>
    <t>Дер. Сметанино, ул. Озерная, д. 1</t>
  </si>
  <si>
    <t>Дер. Сметанино, ул. Озерная, д. 3</t>
  </si>
  <si>
    <t>Дер. Зыколино, д. 28</t>
  </si>
  <si>
    <t>Дер. Жуково, ул. Мира, д. 51</t>
  </si>
  <si>
    <t>Дер. Жуково, ул. Мира, д. 54</t>
  </si>
  <si>
    <t>Дер. Жуково, ул. Мира, д. 55</t>
  </si>
  <si>
    <t>Дер. Жуково, ул. Мира, д. 57</t>
  </si>
  <si>
    <t>Дер. Жуково, ул. Мира, д. 58</t>
  </si>
  <si>
    <t>Дер. Жуково, ул. Мира, д. 59</t>
  </si>
  <si>
    <t>С. Талашкино, ул. Ленина, д. 12а</t>
  </si>
  <si>
    <t>С. Талашкино, ул. Ленина, д. 14</t>
  </si>
  <si>
    <t>С. Талашкино, ул. Ленина, д. 17</t>
  </si>
  <si>
    <t>С. Талашкино, ул. Ленина, д. 18</t>
  </si>
  <si>
    <t>С. Талашкино, ул. Парковая, д. 4</t>
  </si>
  <si>
    <t>С. Талашкино, ул. Парковая, д. 8</t>
  </si>
  <si>
    <t>Дер. ДРСУ-5, д. 1</t>
  </si>
  <si>
    <t>Дер. ДРСУ-5, д. 2</t>
  </si>
  <si>
    <t>Дер. ДРСУ-5, д. 3</t>
  </si>
  <si>
    <t>Дер. ДРСУ-5, д. 4</t>
  </si>
  <si>
    <t>Дер. ДРСУ-5, д. 5</t>
  </si>
  <si>
    <t>Дер. ДРСУ-5, д. 7</t>
  </si>
  <si>
    <t>Дер. ДРСУ-5, д. 8</t>
  </si>
  <si>
    <t>Дер. Хохлово, ул. Мира, д. 10</t>
  </si>
  <si>
    <t>Дер. Хохлово, ул. Мира, д. 2</t>
  </si>
  <si>
    <t>Дер. Хохлово, ул. Мира, д. 4</t>
  </si>
  <si>
    <t>Дер. Хохлово, ул. Мира, д. 6</t>
  </si>
  <si>
    <t>С. Каспля-2, ул. Энергетиков, д. 3</t>
  </si>
  <si>
    <t>Г. Сычевка, ст. Сычевка, д. 2</t>
  </si>
  <si>
    <t>Г. Сычевка, ул. Большая Советская, д. 21</t>
  </si>
  <si>
    <t>Г. Сычевка, ул. Большая Советская, д. 24</t>
  </si>
  <si>
    <t>Г. Сычевка, ул. Винокурова, д. 10</t>
  </si>
  <si>
    <t>Г. Сычевка, ул. Винокурова, д. 12</t>
  </si>
  <si>
    <t>Г. Сычевка, ул. Винокурова, д. 2</t>
  </si>
  <si>
    <t>Г. Сычевка, ул. Винокурова, д. 4</t>
  </si>
  <si>
    <t>Г. Сычевка, ул. Винокурова, д. 6</t>
  </si>
  <si>
    <t>Г. Сычевка, ул. Винокурова, д. 8</t>
  </si>
  <si>
    <t>Г. Сычевка, ул. Карла Маркса, д. 14</t>
  </si>
  <si>
    <t>Г. Сычевка, ул. Карла Маркса, д. 47</t>
  </si>
  <si>
    <t>Г. Сычевка, ул. Карла Маркса, д. 5</t>
  </si>
  <si>
    <t>Г. Сычевка, ул. Карла Маркса, д. 9</t>
  </si>
  <si>
    <t>Г. Сычевка, ул. Крыленко, д. 33</t>
  </si>
  <si>
    <t>бревенчатый</t>
  </si>
  <si>
    <t>Г. Сычевка, ул. Крыленко, д. 38</t>
  </si>
  <si>
    <t>Г. Сычевка, ул. Ломоносова, д. 16</t>
  </si>
  <si>
    <t>Г. Сычевка, ул. Пионерская, д. 29</t>
  </si>
  <si>
    <t>Г. Сычевка, ул. Свободная, д. 37</t>
  </si>
  <si>
    <t>Дер. Мальцево, ул. Октябрьская, д. 10</t>
  </si>
  <si>
    <t>Дер. Дугино, ул. Парковая, д. 1</t>
  </si>
  <si>
    <t>С. Темкино, ул. Привокзальная, д. 6</t>
  </si>
  <si>
    <t>С. Темкино, ул. Советская, д. 20</t>
  </si>
  <si>
    <t>С. Угра, ул. Железнодорожная, д. 16</t>
  </si>
  <si>
    <t>С. Угра, ул. Краснознамённая, д. 29</t>
  </si>
  <si>
    <t>С. Угра, ул. Краснознамённая, д. 32</t>
  </si>
  <si>
    <t>С. Угра, ул. Ленина, д. 24</t>
  </si>
  <si>
    <t>С. Угра, ул. Ленина, д. 28</t>
  </si>
  <si>
    <t>С. Угра, ул. Ленина, д. 34</t>
  </si>
  <si>
    <t>С. Угра, ул. Советская, д. 4</t>
  </si>
  <si>
    <t>Ст. Волоста-Пятница, ул. Железнодорожная, д. 5</t>
  </si>
  <si>
    <t>С. Первомайский, ул. Советская, д. 4</t>
  </si>
  <si>
    <t>Г. Ярцево, ул. Чернышевского, д. 3</t>
  </si>
  <si>
    <t>Г. Ярцево, ул. Чернышевского, д. 8</t>
  </si>
  <si>
    <t>Г. Ярцево, ул. Советская, д. 19</t>
  </si>
  <si>
    <t>Г. Ярцево, ул. Школьная, д. 9</t>
  </si>
  <si>
    <t>Г. Ярцево, просп. Металлургов, д. 39/19</t>
  </si>
  <si>
    <t>Г. Ярцево, ул. 50 лет Октября, д. 5</t>
  </si>
  <si>
    <t>Г. Ярцево, ул. Братьев Шаршановых, д. 47</t>
  </si>
  <si>
    <t>Г. Ярцево, ул. Гагарина, д. 23</t>
  </si>
  <si>
    <t>Г. Ярцево, ул. 1-й Смоленский проезд, д. 5</t>
  </si>
  <si>
    <t>Г. Ярцево, ул. Карла Маркса, д. 13</t>
  </si>
  <si>
    <t>Г. Ярцево, ул. Краснооктябрьская, д. 30</t>
  </si>
  <si>
    <t>Г. Ярцево, ул. Краснооктябрьская, д. 33а</t>
  </si>
  <si>
    <t>Г. Ярцево, ул. Ленинская, д. 7</t>
  </si>
  <si>
    <t>Г. Ярцево, ул. ЛММС, д. 1</t>
  </si>
  <si>
    <t>Г. Ярцево, ул. Луначарского, д. 4</t>
  </si>
  <si>
    <t>Г. Ярцево, ул. Луначарского, д. 6</t>
  </si>
  <si>
    <t>Г. Ярцево, ул. Ольховская, д. 17</t>
  </si>
  <si>
    <t>Г. Ярцево, ул. Ольховская, д. 19</t>
  </si>
  <si>
    <t>Г. Ярцево, ул. Первомайская, д. 23</t>
  </si>
  <si>
    <t>Г. Ярцево, ул. Советская, д. 16</t>
  </si>
  <si>
    <t>Г. Ярцево, ул. Советская, д. 18</t>
  </si>
  <si>
    <t>Г. Ярцево, ул. Советская, д. 18а</t>
  </si>
  <si>
    <t>Г. Ярцево, ул. Советская, д. 21</t>
  </si>
  <si>
    <t>Г. Ярцево, ул. Советская, д. 22/2</t>
  </si>
  <si>
    <t>Г. Ярцево, ул. Строителей, д. 10</t>
  </si>
  <si>
    <t>Г. Ярцево, ул. Чайковского, д. 1</t>
  </si>
  <si>
    <t>Г. Ярцево, ул. Чернышевского, д. 9/8</t>
  </si>
  <si>
    <t>Г. Ярцево, ул. Шоссейная, д. 27</t>
  </si>
  <si>
    <t>Г. Ярцево, ул. Шоссейная, д. 35</t>
  </si>
  <si>
    <t>Дер. Капыревщина, ул. Славы, д. 10</t>
  </si>
  <si>
    <t>С. Глинка, ул. Ленина, д. 5</t>
  </si>
  <si>
    <t>С. Глинка, ул. Ленина, д. 36</t>
  </si>
  <si>
    <t>Г. Демидов, ул. Хренова, д. 16а</t>
  </si>
  <si>
    <t>Г. Демидов, ул. Хренова, д. 14</t>
  </si>
  <si>
    <t>Г. Демидов, ул. Фрадкова, д. 21</t>
  </si>
  <si>
    <t>Г. Демидов, ул. Руднянская, д. 66</t>
  </si>
  <si>
    <t>Г. Демидов, ул. Руднянская, д. 63</t>
  </si>
  <si>
    <t>Г. Демидов, ул. Просвещения, д. 11</t>
  </si>
  <si>
    <t>Г. Демидов, ул. Кооперативная, д. 2</t>
  </si>
  <si>
    <t>Г. Демидов, ул. Коммунистическая, д. 23</t>
  </si>
  <si>
    <t>Г. Демидов, ул. Коммунистическая, д. 14</t>
  </si>
  <si>
    <t>Г. Демидов, ул. Гуреевская, д. 166</t>
  </si>
  <si>
    <t>Г. Демидов, ул. Витебская, д. 8</t>
  </si>
  <si>
    <t>Г. Демидов, пр.  Суворовский, д. 8</t>
  </si>
  <si>
    <t>Г. Демидов, пр. Суворовский, д. 12</t>
  </si>
  <si>
    <t>Г. Демидов, пр. Суворовский, д. 10</t>
  </si>
  <si>
    <t>Г. Демидов, ул. Хренова, д. 22</t>
  </si>
  <si>
    <t>Дер. Слойково, ул. Центральная, д. 23</t>
  </si>
  <si>
    <t>Дер. Слойково, ул. Центральная, д. 29</t>
  </si>
  <si>
    <t>до 1917</t>
  </si>
  <si>
    <t>С. Алексино, ул. Центральная, д. 16</t>
  </si>
  <si>
    <t>С. Алексино, ул. Центральная, д. 18</t>
  </si>
  <si>
    <t>С. Алексино, ул. Центральная, д. 20</t>
  </si>
  <si>
    <t>С. Алексино, ул. Центральная, д. 21</t>
  </si>
  <si>
    <t>С. Алексино, ул. Центральная, д. 23</t>
  </si>
  <si>
    <t>Г. Починок, мкрн. Ёлки, д. 203</t>
  </si>
  <si>
    <t>Г. Смоленск, ул. Дзержинского, д. 19а</t>
  </si>
  <si>
    <t>Г. Смоленск, пер. Смирнова, д. 3/4</t>
  </si>
  <si>
    <t>Г. Смоленск, ул. Фрунзе, д. 29</t>
  </si>
  <si>
    <t>Г. Смоленск, ул. Октябрьской революции, д. 30</t>
  </si>
  <si>
    <t>Дер. Лубня, ул. Мирная, д. 2</t>
  </si>
  <si>
    <t>С. Талашкино, ул. Ленина, д. 11</t>
  </si>
  <si>
    <t>Г. Смоленск, ул. Большая Краснофлотская, д. 1</t>
  </si>
  <si>
    <t>восстано-влен в 1946</t>
  </si>
  <si>
    <t>Г. Ельня, ул. Советская, д. 16</t>
  </si>
  <si>
    <t>Г. Ельня, ул. Советская, д. 18</t>
  </si>
  <si>
    <t>Г. Вязьма, ул. Ленина, д. 48</t>
  </si>
  <si>
    <t>Г. Смоленск, ул. Котовского, д. 5б</t>
  </si>
  <si>
    <t>Г. Смоленск, ул. Нарвская, д. 15</t>
  </si>
  <si>
    <t>Г. Смоленск, пер. Больничный, д. 7</t>
  </si>
  <si>
    <t>Г. Смоленск, пер. 4-й Краснофлотский, д. 1</t>
  </si>
  <si>
    <t>Г. Смоленск, ул. Большая Советская, д. 14</t>
  </si>
  <si>
    <t>Г. Рудня, пос. Молкомбината, д. 1</t>
  </si>
  <si>
    <t>Г. Рудня, пос. Молкомбината, д. 2</t>
  </si>
  <si>
    <t>Г. Рудня, ул. Колхозная, д. 8</t>
  </si>
  <si>
    <t>Г. Рудня, ул. Киреева, д. 119</t>
  </si>
  <si>
    <t>бутовый</t>
  </si>
  <si>
    <t>Г. Смоленск, ул. Фрунзе, д. 16</t>
  </si>
  <si>
    <t>Г. Смоленск, ул. Фрунзе, д. 18</t>
  </si>
  <si>
    <t>Г. Смоленск, ул. Фрунзе, д. 27</t>
  </si>
  <si>
    <t>Г. Смоленск, просп. Гагарина, д. 13/2</t>
  </si>
  <si>
    <t>Дер. Гранки, ул. Пушкина, д. 1</t>
  </si>
  <si>
    <t>Г. Смоленск, просп. Гагарина, д. 29/1</t>
  </si>
  <si>
    <t>Г. Вязьма, ул. Строителей, д. 12</t>
  </si>
  <si>
    <t>Г. Рудня, ул. 19 Гвардейской стрелковой дивизии, 
д. 4</t>
  </si>
  <si>
    <t>Г. Сафоново, микрорайон-1, д. 8</t>
  </si>
  <si>
    <t>Г. Сафоново, микрорайон-1, д. 9</t>
  </si>
  <si>
    <t>Г. Сафоново, микрорайон-1, д. 10</t>
  </si>
  <si>
    <t>Г. Сафоново, микрорайон-1, д. 11</t>
  </si>
  <si>
    <t>Г. Ярцево, просп. Металлургов, д. 29</t>
  </si>
  <si>
    <t>Дер. Капыревщина, ул. Славы, д. 2</t>
  </si>
  <si>
    <t>Дер. Капыревщина, ул. Магистральная, д. 21а</t>
  </si>
  <si>
    <t>Г. Ярцево, ул. Маршала Жукова, д. 1</t>
  </si>
  <si>
    <t>Г. Ярцево, ул. Маршала Жукова, д. 6</t>
  </si>
  <si>
    <t>Г. Ярцево, ул. Маршала Жукова, д. 7</t>
  </si>
  <si>
    <t>Г. Смоленск, ул. Соболева, д. 105</t>
  </si>
  <si>
    <t>Г. Смоленск, ул. Тухачевского, д. 9</t>
  </si>
  <si>
    <t>С. Токарево, ул. Центральная, д. 13</t>
  </si>
  <si>
    <t>С. Карманово, ул. Мира, д. 6</t>
  </si>
  <si>
    <t>Г. Рославль, ул. Урицкого, д. 13а</t>
  </si>
  <si>
    <t>Г. Рославль, ул. Урицкого, д. 15а</t>
  </si>
  <si>
    <t>Г. Ярцево, ул. Автозаводская, д. 38</t>
  </si>
  <si>
    <t>Г. Вязьма, ул. Кронштадтская, д. 35</t>
  </si>
  <si>
    <t>Г. Смоленск, ул. Тенишевой, д. 4</t>
  </si>
  <si>
    <t>Г. Вязьма, ул. Ленина, д. 63</t>
  </si>
  <si>
    <t>Г. Смоленск, ул. Энгельса, д. 3</t>
  </si>
  <si>
    <t>Г. Рославль, ул. Пушкина, д. 10</t>
  </si>
  <si>
    <t>Г. Смоленск, пер. Смирнова, д. 3</t>
  </si>
  <si>
    <t xml:space="preserve"> кирпич</t>
  </si>
  <si>
    <t>С. Знаменка, ул. Филиппова, д. 1</t>
  </si>
  <si>
    <t>Г. Смоленск, ул. Ленина, д. 33</t>
  </si>
  <si>
    <t>Г. Смоленск, ул. Багратиона, д. 57б</t>
  </si>
  <si>
    <t>Г. Ярцево, ул. Шоссейная, д. 33</t>
  </si>
  <si>
    <t>Г. Ярцево, ул. Максима Горького, д. 16</t>
  </si>
  <si>
    <t>Дер. Сташки, ул. Молодежная, д. 1</t>
  </si>
  <si>
    <t>1960</t>
  </si>
  <si>
    <t>2</t>
  </si>
  <si>
    <t>3</t>
  </si>
  <si>
    <t>Г. Починок, мкрн. Ёлки, д. 204</t>
  </si>
  <si>
    <t>Г. Починок, мкрн. Ёлки, д. 202</t>
  </si>
  <si>
    <t>Г. Починок, мкрн. Ёлки, д. 201</t>
  </si>
  <si>
    <t>Г. Рославль, ул. Товарная, д. 11</t>
  </si>
  <si>
    <t>1933-1940</t>
  </si>
  <si>
    <t>Г. Велиж, ул. Советская, д. 13</t>
  </si>
  <si>
    <t>Г. Вязьма, ул. Ленина, д. 6</t>
  </si>
  <si>
    <t>Г. Вязьма, ул. Покровского, д. 3</t>
  </si>
  <si>
    <t>Г. Гагарин, пр. Сельхозтехника, д. 2</t>
  </si>
  <si>
    <t>Г. Вязьма, ул. 25 Октября, д. 13</t>
  </si>
  <si>
    <t>Г. Вязьма, ул. 25 Октября, д. 15</t>
  </si>
  <si>
    <t>Г. Вязьма, ул. 25 Октября, д. 17</t>
  </si>
  <si>
    <t>Г. Рудня, ул. Льнозаводская, д. 14</t>
  </si>
  <si>
    <t>Дер. Рыбки, ул. Центральная, д. 13</t>
  </si>
  <si>
    <t>1976</t>
  </si>
  <si>
    <t>Г. Смоленск, ул. Нахимова, д. 16</t>
  </si>
  <si>
    <t>Г. Смоленск, ул. Кловская, д. 7</t>
  </si>
  <si>
    <t>Г. Смоленск, ул. Матросова, д. 20</t>
  </si>
  <si>
    <t>Дер. Михали, ул. Центральная, д. 1</t>
  </si>
  <si>
    <t>Ст. Игоревская, ул. Южная, д. 9</t>
  </si>
  <si>
    <t>Г. Ярцево, ул. Максима Горького, д. 24</t>
  </si>
  <si>
    <t>Г. Ярцево, ул. Ольховская, д. 11</t>
  </si>
  <si>
    <t>Г. Демидов, ул. Фрадкова, д. 10</t>
  </si>
  <si>
    <t>С. Ворга, пер. Первомайский, д. 2</t>
  </si>
  <si>
    <t>Г. Сафоново, ул. Московская, д. 1</t>
  </si>
  <si>
    <t>Г. Сафоново, микрорайон ГМП, д. 4</t>
  </si>
  <si>
    <t>Дер. Рыбки, ул. Центральная, д. 10</t>
  </si>
  <si>
    <t>Г. Смоленск, ул. Шевченко, д. 80</t>
  </si>
  <si>
    <t>Г. Ярцево, ул. Максима Горького, д. 15</t>
  </si>
  <si>
    <t>Г. Десногорск, мкрн. 1, д. 9</t>
  </si>
  <si>
    <t>Г. Десногорск, мкрн. 1, д. 2</t>
  </si>
  <si>
    <t>Г. Вязьма, ул. 25 Октября, д. 29</t>
  </si>
  <si>
    <t>Г. Вязьма, ул. Полевая, д. 1</t>
  </si>
  <si>
    <t>Г. Демидов, ул. Фрадкова, д. 19</t>
  </si>
  <si>
    <t>Г. Рославль, ул. Пролетарская, д. 44</t>
  </si>
  <si>
    <t>Г. Смоленск, городок Коминтерна, д. 13</t>
  </si>
  <si>
    <t>1936-1938</t>
  </si>
  <si>
    <t>Г. Смоленск, пер. Запольный, д. 4</t>
  </si>
  <si>
    <t>до 1941</t>
  </si>
  <si>
    <t>Г. Смоленск, пер. Запольный, д. 5а</t>
  </si>
  <si>
    <t>Г. Смоленск, ул. 8 Марта, д. 17</t>
  </si>
  <si>
    <t>Г. Смоленск, ул. Беляева, д. 6</t>
  </si>
  <si>
    <t>Г. Смоленск, ул. Генерала Городнянского, д. 3</t>
  </si>
  <si>
    <t>Г. Смоленск, ул. Глинки, д. 9</t>
  </si>
  <si>
    <t>Г. Смоленск, ул. Исаковского, д. 18</t>
  </si>
  <si>
    <t>Г. Смоленск, ул. Карла Маркса, д. 12а</t>
  </si>
  <si>
    <t>Г. Смоленск, ул. Ленина, д. 31/19</t>
  </si>
  <si>
    <t>Г. Смоленск, ул. Маршала Жукова, д. 20</t>
  </si>
  <si>
    <t>Г. Смоленск, ул. Московский Большак, д. 51а</t>
  </si>
  <si>
    <t>Г. Смоленск, ул. Московский Большак, д. 55а</t>
  </si>
  <si>
    <t>Г. Смоленск, ул. Нахимсона, д. 5</t>
  </si>
  <si>
    <t>Г. Смоленск, ул. Парковая, д. 22</t>
  </si>
  <si>
    <t>Г. Смоленск, ул. Пржевальского, д. 2</t>
  </si>
  <si>
    <t>Г. Смоленск, ул. Пржевальского, д. 6/25</t>
  </si>
  <si>
    <t>Г. Смоленск, ул. Твардовского, д. 16</t>
  </si>
  <si>
    <t>Г. Смоленск, ул. Тенишевой, д. 6</t>
  </si>
  <si>
    <t>Г. Смоленск, ул. Черняховского, д. 34</t>
  </si>
  <si>
    <t>Дер. Мальцево, ул. Парковая, д. 4</t>
  </si>
  <si>
    <t>Дер. Богородицкое, ул. Викторова, д. 27</t>
  </si>
  <si>
    <t>Г. Смоленск, ул. Октябрьской революции, д. 7</t>
  </si>
  <si>
    <t>Г. Смоленск, ул. Фрунзе, д. 31</t>
  </si>
  <si>
    <t>1917-1975</t>
  </si>
  <si>
    <t>Г. Смоленск, ул. Шоссейная, д. 1</t>
  </si>
  <si>
    <t>Дер. Козловка, ул. Мира, д. 51</t>
  </si>
  <si>
    <t>Дер. Козловка, ул. Мира, д. 27</t>
  </si>
  <si>
    <t>Г. Смоленск, ул. Ленина, д. 9</t>
  </si>
  <si>
    <t>Г. Смоленск, ул. Карбышева, д. 2</t>
  </si>
  <si>
    <t>Г. Смоленск, ул. Чернышевского, д. 10</t>
  </si>
  <si>
    <t>Г. Смоленск, ул. Центральная, д. 2</t>
  </si>
  <si>
    <t>С. Ершичи, ул. Молодёжная, д. 2</t>
  </si>
  <si>
    <t>Г. Ельня, ул. Смоленский большак, д. 61</t>
  </si>
  <si>
    <t>Пгт Верхнеднепровский, пер. Днепровский, д. 6</t>
  </si>
  <si>
    <t>Пгт Верхнеднепровский, ул. Дорогобужская, д. 1</t>
  </si>
  <si>
    <t>Пгт Верхнеднепровский, ул. Дорогобужская, д. 3</t>
  </si>
  <si>
    <t>Пгт Верхнеднепровский, ул. Комсомольская, д. 10</t>
  </si>
  <si>
    <t>Пгт Верхнеднепровский, ул. Комсомольская, д. 12</t>
  </si>
  <si>
    <t>Пгт Верхнеднепровский, ул. Комсомольская, д. 13</t>
  </si>
  <si>
    <t>Пгт Верхнеднепровский, ул. Комсомольская, д. 14</t>
  </si>
  <si>
    <t>Пгт Верхнеднепровский, ул. Комсомольская, д. 3</t>
  </si>
  <si>
    <t>Пгт Верхнеднепровский, ул. Комсомольская, д. 4</t>
  </si>
  <si>
    <t>Пгт Верхнеднепровский, ул. Комсомольская, д. 5</t>
  </si>
  <si>
    <t>Пгт Верхнеднепровский, ул. Комсомольская, д. 6</t>
  </si>
  <si>
    <t>Пгт Верхнеднепровский, ул. Комсомольская, д. 7</t>
  </si>
  <si>
    <t>Пгт Верхнеднепровский, ул. Комсомольская, д. 8</t>
  </si>
  <si>
    <t>Пгт Верхнеднепровский, ул. Ленина, д. 10а</t>
  </si>
  <si>
    <t>Пгт Верхнеднепровский, ул. Ленина, д. 11</t>
  </si>
  <si>
    <t>Пгт Верхнеднепровский, ул. Ленина, д. 13</t>
  </si>
  <si>
    <t>Пгт Верхнеднепровский, ул. Ленина, д. 16</t>
  </si>
  <si>
    <t>Пгт Верхнеднепровский, ул. Ленина, д. 18</t>
  </si>
  <si>
    <t>Пгт Верхнеднепровский, ул. Ленина, д. 20</t>
  </si>
  <si>
    <t>Пгт Верхнеднепровский, ул. Молодежная, д. 16</t>
  </si>
  <si>
    <t>Пгт Верхнеднепровский, ул. Молодежная, д. 18</t>
  </si>
  <si>
    <t>Пгт Верхнеднепровский, ул. Молодежная, д. 20</t>
  </si>
  <si>
    <t>Пгт Верхнеднепровский, ул. Молодежная, д. 6</t>
  </si>
  <si>
    <t>Пгт Верхнеднепровский, ул. Советская, д. 11</t>
  </si>
  <si>
    <t>Пгт Верхнеднепровский, ул. Советская, д. 13</t>
  </si>
  <si>
    <t>Пгт Верхнеднепровский, ул. Советская, д. 15</t>
  </si>
  <si>
    <t>Пгт Верхнеднепровский, ул. Советская, д. 17</t>
  </si>
  <si>
    <t>Пгт Верхнеднепровский, ул. Советская, д. 19</t>
  </si>
  <si>
    <t>Пгт Верхнеднепровский, ул. Советская, д. 6</t>
  </si>
  <si>
    <t>Пгт Верхнеднепровский, ул. Советская, д. 7</t>
  </si>
  <si>
    <t>Пгт Верхнеднепровский, ул. Советская, д. 9</t>
  </si>
  <si>
    <t>Пгт Озерный, ул. Октябрьская, д. 12а</t>
  </si>
  <si>
    <t>Пгт Озерный, ул. Октябрьская, д. 14а</t>
  </si>
  <si>
    <t>Пгт Озерный, ул. Октябрьская, д. 16</t>
  </si>
  <si>
    <t>Пгт Озерный, ул. Строителей, д. 19</t>
  </si>
  <si>
    <t>Пгт Кардымово, ул. Октябрьская, д. 3</t>
  </si>
  <si>
    <t>Пгт Красный, пер. Строителей, д. 2а</t>
  </si>
  <si>
    <t>Пгт Красный, пер. Строителей, д. 8</t>
  </si>
  <si>
    <t>Пгт Красный, ул. Кутузова, д. 34</t>
  </si>
  <si>
    <t>Пгт Красный, ул. Ленина, д. 28а</t>
  </si>
  <si>
    <t>Пгт Красный, ул. Лесная, д. 3</t>
  </si>
  <si>
    <t>Пгт Красный, ул. Советская, д. 36</t>
  </si>
  <si>
    <t>Пгт Монастырщина, тер. Сельхозтехника, д. 10</t>
  </si>
  <si>
    <t>Пгт Монастырщина, ул. Интернациональная, д. 9б</t>
  </si>
  <si>
    <t>Пгт Монастырщина, ул. Мира, д. 17</t>
  </si>
  <si>
    <t>Пгт Монастырщина, ул. Мира, д. 6</t>
  </si>
  <si>
    <t>Пгт Монастырщина, ул. Мира, д. 8</t>
  </si>
  <si>
    <t>Пгт Голынки, ул. Ленина, д. 6</t>
  </si>
  <si>
    <t>Пгт Голынки, ул. Ленина, д. 8</t>
  </si>
  <si>
    <t>С. Издешково, ул. 2-я Ленинская, д. 19</t>
  </si>
  <si>
    <t>С. Издешково, ул. 2-я Ленинская, д. 21</t>
  </si>
  <si>
    <t>С. Издешково, ул. 2-я Ленинская, д. 23</t>
  </si>
  <si>
    <t>Г. Дорогобуж, ул. ДОС, д. 1</t>
  </si>
  <si>
    <t>Г. Дорогобуж, ул. ДОС, д. 2</t>
  </si>
  <si>
    <t>Г. Дорогобуж, ул. ДОС, д. 3</t>
  </si>
  <si>
    <t>Г. Смоленск, ул. Дзержинского, д. 2а</t>
  </si>
  <si>
    <t>Г. Смоленск, ул. Маяковского, д. 5а</t>
  </si>
  <si>
    <t>Дер. Озерная, ул. Руссковская, д. 5а</t>
  </si>
  <si>
    <t>С. Печерск, ул. Пионерская, д. 6</t>
  </si>
  <si>
    <t>Г. Десногорск, мкрн. 1, д. 7</t>
  </si>
  <si>
    <t>Г. Вязьма, ул. Воинов-интернационалистов, д. 5, корпус 2</t>
  </si>
  <si>
    <t>Г. Вязьма, ул. Лейтенанта Шмидта, д. 10а</t>
  </si>
  <si>
    <t>Г. Вязьма, ул. Полины Осипенко, д. 1а</t>
  </si>
  <si>
    <t>Г. Вязьма, ул. Юбилейная, д. 15</t>
  </si>
  <si>
    <t>С. Карманово, ул. Пролетарская, д. 7</t>
  </si>
  <si>
    <t>Г. Гагарин, мкр. Лесной, ул. Мира, д. 4</t>
  </si>
  <si>
    <t>С. Токарево, ул. Центральная, д. 15</t>
  </si>
  <si>
    <t>Пгт Монастырщина, ул. Ленинская, д. 17</t>
  </si>
  <si>
    <t>Г. Рославль, мкрн. 15, д. 24</t>
  </si>
  <si>
    <t>Г. Рославль, мкрн. 15, д. 25</t>
  </si>
  <si>
    <t>Пгт Голынки, ул. Коммунистическая, д. 8</t>
  </si>
  <si>
    <t>Пгт Хиславичи, ул. Берестнева, д. 25</t>
  </si>
  <si>
    <t>Пгт Хиславичи, ул. Советская, д. 41</t>
  </si>
  <si>
    <t>Пгт Хиславичи, ул. Шилкина, д. 5</t>
  </si>
  <si>
    <t>Пгт Хиславичи, ул. Шилкина, д. 7</t>
  </si>
  <si>
    <t>Пгт Холм-Жирковский, ул. Ленина, д. 6</t>
  </si>
  <si>
    <t>Пгт Холм-Жирковский, ул. Ленина, д. 8</t>
  </si>
  <si>
    <t xml:space="preserve">Пгт Холм-Жирковский, ул. Московская, д. 14 </t>
  </si>
  <si>
    <t>Пгт Шумячи, ул. Заводская, д. 5</t>
  </si>
  <si>
    <t>КРАТКОСРОЧНЫЙ ПЛАН 
реализации Региональной программы капитального ремонта общего имущества в многоквартирных домах, расположенных на территории Смоленской области, на 2014-2055 годы на 2023-2025 годы</t>
  </si>
  <si>
    <t>Дер. Тюхменево, ул. Карьероуправления, д. 15</t>
  </si>
  <si>
    <t>Г. Рудня, ул. Киреева, д. 109</t>
  </si>
  <si>
    <t>Г. Сафоново, ул. 40 лет Октября, д. 10</t>
  </si>
  <si>
    <t>Г. Смоленск, Витебское шоссе, д. 6</t>
  </si>
  <si>
    <t>Г. Смоленск, ул. Коммунистическая, д. 22</t>
  </si>
  <si>
    <t>Г. Смоленск, ул. Ленина, д. 11</t>
  </si>
  <si>
    <t>Г. Смоленск, ул. Нахимсона, д. 16</t>
  </si>
  <si>
    <t>Г. Смоленск, ул. Реввоенсовета, д. 16</t>
  </si>
  <si>
    <t>Г. Смоленск, ул. Тухачевского, д. 1</t>
  </si>
  <si>
    <t>Г. Смоленск, ул. Тухачевского, д. 3</t>
  </si>
  <si>
    <t>Г. Смоленск, ул. Шевченко, д. 82</t>
  </si>
  <si>
    <t>Г. Сычевка, ул. Станционное Шоссе, д. 9</t>
  </si>
  <si>
    <t>Дер. Юшино, ул. Дачная, д. 2</t>
  </si>
  <si>
    <t>Г. Ярцево, ул. Автозаводская, д. 40</t>
  </si>
  <si>
    <t>Г. Ярцево, ул. Краснооктябрьская, д. 34</t>
  </si>
  <si>
    <t>Г. Ярцево, ул. ЛММС, д. 4</t>
  </si>
  <si>
    <t>Г. Ярцево, ул. Максима Горького, д. 4</t>
  </si>
  <si>
    <t>Г. Ярцево, ул. Школьная, д. 2</t>
  </si>
  <si>
    <t>Дер. Денисово, д. 1/1</t>
  </si>
  <si>
    <t>С. Карманово, ул. Советская, д. 52</t>
  </si>
  <si>
    <t>Дер. Новые Батеки, ул. Северная, д. 20</t>
  </si>
  <si>
    <t>Г. Смоленск, ул. Автозаводская, д. 21/3</t>
  </si>
  <si>
    <t>Г. Смоленск, ул. Лавочкина, д. 53а</t>
  </si>
  <si>
    <t>Г. Смоленск, ул. Маршала Соколовского, д. 6</t>
  </si>
  <si>
    <t>Пос. Гедеоновка, д. 14</t>
  </si>
  <si>
    <t>Дер. Ивановское, ул. Центральная, д. 11</t>
  </si>
  <si>
    <t>Г. Рославль, ул. Пролетарская, д. 72</t>
  </si>
  <si>
    <t>Г. Смоленск, ул. Большая Советская, д. 19/2</t>
  </si>
  <si>
    <t>705.87</t>
  </si>
  <si>
    <t>С. Талашкино, ул. Лесная, д. 2</t>
  </si>
  <si>
    <t>Г. Десногорск, мкрн. 1, д. 4</t>
  </si>
  <si>
    <t>Дер. Капыревщина, ул. Мира, д. 10</t>
  </si>
  <si>
    <t>Дер. Кайдаково, ул. Парковая, д. 6</t>
  </si>
  <si>
    <t>Г. Сафоново, микрорайон-1, д. 16</t>
  </si>
  <si>
    <t>Г. Сафоново, микрорайон-1, д. 29</t>
  </si>
  <si>
    <t>Г. Смоленск, ул. Дзержинского, д. 15</t>
  </si>
  <si>
    <t>Г. Смоленск, ул. Памфилова, д. 7</t>
  </si>
  <si>
    <t xml:space="preserve">Пгт Холм-Жирковский, пер. Октябрьский, д. 4 </t>
  </si>
  <si>
    <t>4</t>
  </si>
  <si>
    <t>5</t>
  </si>
  <si>
    <t>Пгт Шумячи, ул. Заводская, д. 8</t>
  </si>
  <si>
    <t>Г. Демидов, пр.  Суворовский, д. 6</t>
  </si>
  <si>
    <t>бревенчатый, обложенный кирпичом</t>
  </si>
  <si>
    <t>Г. Вязьма, ул. Московская, д. 25</t>
  </si>
  <si>
    <t>Г. Вязьма, ул. Репина, д. 16а</t>
  </si>
  <si>
    <t>Г. Гагарин, пер. Пушкина, д. 5, корпус 1</t>
  </si>
  <si>
    <t>Г. Гагарин, пер. Пушкина, д. 5, корпус 2</t>
  </si>
  <si>
    <t>Г. Гагарин, ул. Петра Алексеева, д. 15</t>
  </si>
  <si>
    <t>Г. Гагарин, ул. Солнцева, д. 5</t>
  </si>
  <si>
    <t>Г. Десногорск, мкрн. 2, д. 14</t>
  </si>
  <si>
    <t>Г. Дорогобуж, ул. Мира, д. 28</t>
  </si>
  <si>
    <t>Г. Дорогобуж, ул. Чистякова, д. 2</t>
  </si>
  <si>
    <t>Г. Рославль, мкрн. 15, д. 30</t>
  </si>
  <si>
    <t>Г. Рославль, мкрн. 16, д. 22</t>
  </si>
  <si>
    <t>Г. Рославль, мкрн. 16, д. 10</t>
  </si>
  <si>
    <t>Г. Рославль, мкрн. 16, д. 9</t>
  </si>
  <si>
    <t>Г. Смоленск, пер. 2-й Краснофлотский, д. 42</t>
  </si>
  <si>
    <t>Г. Смоленск, пер. 2-й Краснофлотский, д. 44</t>
  </si>
  <si>
    <t>Г. Смоленск, пер. Юннатов, д. 3</t>
  </si>
  <si>
    <t>Г. Смоленск, просп. Строителей, д. 10</t>
  </si>
  <si>
    <t>Г. Смоленск, просп. Строителей, д. 14</t>
  </si>
  <si>
    <t>Г. Смоленск, просп. Строителей, д. 5</t>
  </si>
  <si>
    <t>Г. Смоленск, ул. 12 лет Октября, д. 2а</t>
  </si>
  <si>
    <t>Г. Смоленск, ул. Автозаводская, д. 29</t>
  </si>
  <si>
    <t>Г. Смоленск, ул. Автозаводская, д. 29а</t>
  </si>
  <si>
    <t>Г. Смоленск, ул. Автозаводская, д. 54</t>
  </si>
  <si>
    <t>Г. Смоленск, ул. Генерала Городнянского, д. 1</t>
  </si>
  <si>
    <t>Г. Смоленск, ул. Кирова, д. 29б</t>
  </si>
  <si>
    <t>Г. Смоленск, ул. Кирова, д. 49</t>
  </si>
  <si>
    <t>Г. Смоленск, ул. Кирова, д. 61</t>
  </si>
  <si>
    <t>Г. Смоленск, ул. Котовского, д. 27</t>
  </si>
  <si>
    <t>Г. Смоленск, ул. Маршала Еременко, д. 14</t>
  </si>
  <si>
    <t>Г. Смоленск, ул. Маршала Еременко, д. 34</t>
  </si>
  <si>
    <t>Г. Смоленск, ул. Маршала Еременко, д. 36</t>
  </si>
  <si>
    <t>Г. Смоленск, ул. Маршала Еременко, д. 8</t>
  </si>
  <si>
    <t>Г. Смоленск, ул. Маршала Еременко, д. 64</t>
  </si>
  <si>
    <t>Г. Смоленск, ул. Нахимова, д. 30</t>
  </si>
  <si>
    <t>Г. Смоленск, ул. Николаева, д. 50</t>
  </si>
  <si>
    <t>Г. Смоленск, ул. Николаева, д. 54</t>
  </si>
  <si>
    <t>Г. Смоленск, ул. Николаева, д. 75</t>
  </si>
  <si>
    <t xml:space="preserve">Г. Смоленск, ул. Нормандия-Неман, д. 2 </t>
  </si>
  <si>
    <t>Г. Смоленск, ул. Нормандия-Неман, д. 6а</t>
  </si>
  <si>
    <t>Г. Смоленск, ул. Островского, д. 6</t>
  </si>
  <si>
    <t>Г. Смоленск, ул. Петра Алексеева, д. 13</t>
  </si>
  <si>
    <t>Г. Смоленск, ул. Попова, д. 100</t>
  </si>
  <si>
    <t>Г. Смоленск, ул. Попова, д. 44</t>
  </si>
  <si>
    <t>Г. Смоленск, ул. Попова, д. 54</t>
  </si>
  <si>
    <t>Г. Смоленск, ул. Раевского, д. 10</t>
  </si>
  <si>
    <t>Г. Смоленск, ул. Фрунзе, д. 22</t>
  </si>
  <si>
    <t>Г. Смоленск, ул. Черняховского, д. 38</t>
  </si>
  <si>
    <t>Г. Смоленск, ул. Черняховского, д. 40</t>
  </si>
  <si>
    <t>Г. Смоленск, ул. Черняховского, д. 44</t>
  </si>
  <si>
    <t>Г. Смоленск, ул. Юрьева, д. 3</t>
  </si>
  <si>
    <t>Г. Смоленск, ул. Юрьева, д. 11/12</t>
  </si>
  <si>
    <t>Г. Смоленск, ул. Юрьева, д. 5</t>
  </si>
  <si>
    <t>Г. Смоленск, ул. Дзержинского, д. 10</t>
  </si>
  <si>
    <t>Г. Смоленск, ул. Большая Советская, д. 29/1</t>
  </si>
  <si>
    <t>Г. Смоленск, ул. Ленина, д. 13</t>
  </si>
  <si>
    <t>Г. Смоленск, ул. Ленина, д. 15</t>
  </si>
  <si>
    <t>Г. Смоленск, ул. Дзержинского, д. 8</t>
  </si>
  <si>
    <t>Г. Смоленск, ул. Николаева, д. 7</t>
  </si>
  <si>
    <t>Г. Смоленск, ул. Соболева, д. 22</t>
  </si>
  <si>
    <t>Г. Смоленск, ул. Соболева, д. 8</t>
  </si>
  <si>
    <t>Г. Смоленск, ул. Бакунина, д. 5</t>
  </si>
  <si>
    <t>Г. Смоленск, ул. Багратиона, д. 5</t>
  </si>
  <si>
    <t xml:space="preserve">Г. Смоленск, ул. Гарабурды, д. 19, корпус 1 </t>
  </si>
  <si>
    <t>Г. Смоленск, ул. Гарабурды, д. 29</t>
  </si>
  <si>
    <t>Г. Смоленск, ул. Дзержинского, д. 2</t>
  </si>
  <si>
    <t>Г. Смоленск, ул. Кирова, д. 41</t>
  </si>
  <si>
    <t>Г. Смоленск, ул. Кловская, д. 58</t>
  </si>
  <si>
    <t>Г. Смоленск, ул. Нормандия-Неман, д. 23б</t>
  </si>
  <si>
    <t>Г. Смоленск, ул. Лавочкина, д. 42</t>
  </si>
  <si>
    <t>Г. Смоленск, ул. Маршала Соколовского, д. 12</t>
  </si>
  <si>
    <t>Г. Смоленск, ул. Маршала Соколовского, д. 16</t>
  </si>
  <si>
    <t>Г. Смоленск, ул. Маршала Соколовского, д. 5</t>
  </si>
  <si>
    <t>Г. Смоленск, ул. Соболева, д. 109г</t>
  </si>
  <si>
    <t>Г. Смоленск, ул. Тухачевского, д. 4</t>
  </si>
  <si>
    <t>Г. Смоленск, ул. Шейна, д. 20</t>
  </si>
  <si>
    <t>Г. Сафоново, микрорайон ГМП, д. 20</t>
  </si>
  <si>
    <t>Г. Сафоново, микрорайон ГМП, д. 22</t>
  </si>
  <si>
    <t>1981-1983</t>
  </si>
  <si>
    <t>1990-1991</t>
  </si>
  <si>
    <t>Г. Смоленск, ул. Октябрьской революции, д. 26</t>
  </si>
  <si>
    <t>1986-1990</t>
  </si>
  <si>
    <t>1990-1993</t>
  </si>
  <si>
    <t>Г. Смоленск, ул. Дзержинского, д. 6</t>
  </si>
  <si>
    <t>1974-1976</t>
  </si>
  <si>
    <t>Г. Сафоново, ул. Ковалева, д. 3</t>
  </si>
  <si>
    <t>Г. Смоленск, просп. Гагарина, д. 68</t>
  </si>
  <si>
    <t>Г. Смоленск, ул. 12 лет Октября, д. 15</t>
  </si>
  <si>
    <t>Г. Смоленск, ул. Большая Советская, д. 33</t>
  </si>
  <si>
    <t>Г. Смоленск, ул. Большая Советская, д. 35</t>
  </si>
  <si>
    <t>Г. Смоленск, ул. Большая Советская, д. 39/11</t>
  </si>
  <si>
    <t>Г. Смоленск, ул. 2-я линия Красноармейской слободы, д. 7</t>
  </si>
  <si>
    <t>Дер. Козловка, ул. Мира, д. 29</t>
  </si>
  <si>
    <t xml:space="preserve">Г. Вязьма, пл. Ефремова, д. 3 </t>
  </si>
  <si>
    <t>Пгт Верхнеднепровский, просп. Химиков, д. 13</t>
  </si>
  <si>
    <t>Пгт Красный, ул. Карла Маркса, д. 7</t>
  </si>
  <si>
    <t xml:space="preserve">Г. Рославль, пер. 4-й Смоленский, д. 49, корп. 1 </t>
  </si>
  <si>
    <t>Г. Рославль, пер. 4-й Смоленский, д. 49, корп. 2</t>
  </si>
  <si>
    <t>Г. Рославль, ул. Пролетарская, д. 42</t>
  </si>
  <si>
    <t>Дер. Козловка, ул. Мира, д. 45а</t>
  </si>
  <si>
    <t>Г. Рудня, пос. Молкомбината, д. 30</t>
  </si>
  <si>
    <t>Г. Сафоново, ул. Ковалева, д. 1б</t>
  </si>
  <si>
    <t>Г. Смоленск, ул. Бакунина, д. 12</t>
  </si>
  <si>
    <t>Г. Смоленск, ул. Николаева, д. 69</t>
  </si>
  <si>
    <t>Г. Смоленск, ул. Октябрьской революции, д. 4</t>
  </si>
  <si>
    <t>Г. Смоленск, ул. Фрунзе, д. 5</t>
  </si>
  <si>
    <t>Пос. Плембаза, д. 25</t>
  </si>
  <si>
    <t>Г. Смоленск, ул. Маршала Жукова, д. 18</t>
  </si>
  <si>
    <t>С. Ершичи, ул. Луговая, д. 6</t>
  </si>
  <si>
    <t xml:space="preserve">Г. Смоленск, ул. Попова, д. 38а, корпус 1 </t>
  </si>
  <si>
    <t>Г. Смоленск, ул. Попова, д. 38а, корпус 2</t>
  </si>
  <si>
    <t>Г. Вязьма, ул. Юбилейная, д. 25</t>
  </si>
  <si>
    <t>Дер. Рябцево, д. 27</t>
  </si>
  <si>
    <t>С. Издешково, ул. 1-я Ленинская, д. 26</t>
  </si>
  <si>
    <t>Г. Смоленск, пер. 2-й Краснофлотский, д. 36</t>
  </si>
  <si>
    <t>Г. Смоленск, пер. Смирнова, д. 3/4а</t>
  </si>
  <si>
    <t>Г. Ярцево, ул. Максима Горького, д. 28/2</t>
  </si>
  <si>
    <t>Г. Ярцево, ул. Первомайская, д. 14/6</t>
  </si>
  <si>
    <t>Г. Ярцево, ул. Первомайская, д. 16</t>
  </si>
  <si>
    <t>Г. Ярцево, ул. Советская, д. 11</t>
  </si>
  <si>
    <t>Г. Ярцево, ул. Советская, д. 9</t>
  </si>
  <si>
    <t>Г. Смоленск, ул. Маяковского, д. 5</t>
  </si>
  <si>
    <t xml:space="preserve">Г. Вязьма, ул. Парковая, д. 6 </t>
  </si>
  <si>
    <t>Пгт Хиславичи, ул. Ленина, д. 64</t>
  </si>
  <si>
    <t>Г. Ярцево, ул. Чайковского, д. 31</t>
  </si>
  <si>
    <t>Г. Смоленск, ул. Черняховского, д. 13б</t>
  </si>
  <si>
    <t>Г. Ярцево, просп. Металлургов, д. 52а</t>
  </si>
  <si>
    <t>Г. Велиж, ул. Ивановская, д. 17</t>
  </si>
  <si>
    <t>Г. Велиж, ул. Ивановская, д. 19</t>
  </si>
  <si>
    <t>г. Вязьма, ул. Ленина, д. 3</t>
  </si>
  <si>
    <t>Г. Вязьма, ул. Спортивная, д. 18а</t>
  </si>
  <si>
    <t>Г. Вязьма, ул. Строителей, д. 18</t>
  </si>
  <si>
    <t xml:space="preserve">Г. Демидов, ул. Мира, д. 3 </t>
  </si>
  <si>
    <t>Г. Демидов, ул. Мира, д. 12</t>
  </si>
  <si>
    <t>Пгт Озерный, ул. Строителей, д. 14</t>
  </si>
  <si>
    <t>Пгт Озерный, ул. Ленина, д. 9/1</t>
  </si>
  <si>
    <t xml:space="preserve">Пгт Озерный, ул. Парковая, д. 3 </t>
  </si>
  <si>
    <t xml:space="preserve">Г. Смоленск, ул. Бакунина, д. 2 </t>
  </si>
  <si>
    <t>1957</t>
  </si>
  <si>
    <t>Г. Смоленск, ул. Большая Советская, д. 28/16</t>
  </si>
  <si>
    <t>Г. Смоленск, ул. Большая Краснофлотская, д. 11</t>
  </si>
  <si>
    <t>1953</t>
  </si>
  <si>
    <t>Г. Смоленск, ул. Большая Советская, д. 43</t>
  </si>
  <si>
    <t>Г. Смоленск, ул. Урицкого, д. 17</t>
  </si>
  <si>
    <t>Дер. Сметанино, ул. Липатенкова, д. 6</t>
  </si>
  <si>
    <t>С. Угра, мкрн. ДОЗ, д. 2</t>
  </si>
  <si>
    <t>С. Угра, мкрн. ДОЗ, д. 3</t>
  </si>
  <si>
    <t>Г. Ярцево, ул. Максима Горького, д. 38</t>
  </si>
  <si>
    <t>Г. Ярцево, ул. Ольховская, д. 15</t>
  </si>
  <si>
    <t>Г. Ярцево, ул. Школьная, д. 14</t>
  </si>
  <si>
    <t>Г. Вязьма, ул. Дмитрова Гора, д. 6</t>
  </si>
  <si>
    <t>Г. Ярцево, ул. Максима Горького, д. 22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</si>
  <si>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</si>
  <si>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</si>
  <si>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</si>
  <si>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</si>
  <si>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</si>
  <si>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</si>
  <si>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</si>
  <si>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</si>
  <si>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</si>
  <si>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</si>
  <si>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41</t>
  </si>
  <si>
    <t>42</t>
  </si>
  <si>
    <t>43</t>
  </si>
  <si>
    <t>44</t>
  </si>
  <si>
    <t>45</t>
  </si>
  <si>
    <t>46</t>
  </si>
  <si>
    <t>47</t>
  </si>
  <si>
    <t>48</t>
  </si>
  <si>
    <t>153</t>
  </si>
  <si>
    <t>154</t>
  </si>
  <si>
    <t>155</t>
  </si>
  <si>
    <t>156</t>
  </si>
  <si>
    <t>208</t>
  </si>
  <si>
    <t>209</t>
  </si>
  <si>
    <t>210</t>
  </si>
  <si>
    <t>211</t>
  </si>
  <si>
    <t>С. Первомайский, ул Советская, д. 7</t>
  </si>
  <si>
    <t xml:space="preserve">Г. Смоленск, ул. Нарвская, д. 21, корпус 1 </t>
  </si>
  <si>
    <t>Г. Вязьма, пр. 25 Октября, д. 4</t>
  </si>
  <si>
    <t xml:space="preserve">С. Темкино, ул. Заводская, д. 2 </t>
  </si>
  <si>
    <t>Пгт Хиславичи, ул. Ленина, д. 66</t>
  </si>
  <si>
    <t>Пгт Холм-Жирковский, ул. Московская, д. 16</t>
  </si>
  <si>
    <t>С. Карманово, ул. Мира, д. 2</t>
  </si>
  <si>
    <t>Пгт Верхнеднепровский, просп. Химиков, д. 10</t>
  </si>
  <si>
    <t>Г. Духовщина, ул. Квашнина, д. 6</t>
  </si>
  <si>
    <t>Пгт Кардымово, ул. Ленина, д. 63</t>
  </si>
  <si>
    <t>Пгт Кардымово, ул. Школьная, д. 4</t>
  </si>
  <si>
    <t>Дер. Маньково, ул. Моисеенкова, д. 3</t>
  </si>
  <si>
    <t>Г. Сафоново, ул. Ленинградская, д. 16</t>
  </si>
  <si>
    <t>Г. Вязьма, ул. Кашена, д. 1</t>
  </si>
  <si>
    <t>Г. Смоленск, ул. Седова, д. 46</t>
  </si>
  <si>
    <t>Г. Смоленск, ул. Соболева, д. 107</t>
  </si>
  <si>
    <t>157</t>
  </si>
  <si>
    <t>305</t>
  </si>
  <si>
    <t>3 680 293,45</t>
  </si>
  <si>
    <t>158</t>
  </si>
  <si>
    <t>159</t>
  </si>
  <si>
    <t>1. Муниципальное образование «Велижский муниципальный округ» Смоленской области</t>
  </si>
  <si>
    <t>2. Муниципальное образование «Вяземский муниципальный округ» Смоленской области</t>
  </si>
  <si>
    <t>3. Муниципальное образование «Гагаринский муниципальный округ» Смоленской области</t>
  </si>
  <si>
    <t>4. Муниципальное образование «Глинковский муниципальный округ» Смоленской области</t>
  </si>
  <si>
    <t>5. Муниципальное образование «Демидовский муниципальный округ» Смоленской области</t>
  </si>
  <si>
    <t>7. Муниципальное образование «Дорогобужский муниципальный округ» Смоленской области</t>
  </si>
  <si>
    <t>8. Муниципальное образование «Духовщинский муниципальный округ» Смоленской области</t>
  </si>
  <si>
    <t>9. Муниципальное образование «Ельнинский муниципальный округ» Смоленской области</t>
  </si>
  <si>
    <t>10. Муниципальное образование «Ершичский муниципальный округ» Смоленской области</t>
  </si>
  <si>
    <t>11. Муниципальное образование «Кардымовский муниципальный округ» Смоленской области</t>
  </si>
  <si>
    <t>12. Муниципальное образование «Краснинский муниципальный округ» Смоленской области</t>
  </si>
  <si>
    <t>21. Муниципальное образование «Сычевский муниципальный округ» Смоленской области</t>
  </si>
  <si>
    <t>25. Муниципальное образование «Холм-Жирковский муниципальный округ» Смоленской области</t>
  </si>
  <si>
    <t>26. Муниципальное образование «Шумячский муниципальный округ» Смоленской области</t>
  </si>
  <si>
    <t>14. Муниципальное образование «Новодугинский муниципальный округ» Смоленской области</t>
  </si>
  <si>
    <t>15. Муниципальное образование «Починковский муниципальный округ» Смоленской области</t>
  </si>
  <si>
    <t>16. Муниципальное образование «Рославльский муниципальный округ» Смоленской области</t>
  </si>
  <si>
    <t>17. Муниципальное образование «Руднянский муниципальный округ» Смоленской области</t>
  </si>
  <si>
    <t>18. Муниципальное образование «Сафоновский муниципальный округ» Смоленской области</t>
  </si>
  <si>
    <t>20. Муниципальное образование «Смоленский муниципальный округ» Смоленской области</t>
  </si>
  <si>
    <t>22. Муниципальное образование «Темкинский муниципальный округ» Смоленской области</t>
  </si>
  <si>
    <t>23. Муниципальное образование «Угранский муниципальный округ» Смоленской области</t>
  </si>
  <si>
    <t>24. Муниципальное образование «Хиславичский муниципальный округ» Смоленской области</t>
  </si>
  <si>
    <t>27. Муниципальное образование «Ярцевский муниципальный округ» Смоленской области</t>
  </si>
  <si>
    <t>Г. Вязьма, ул. Воинов-интернационалистов, д. 5, корпус 1</t>
  </si>
  <si>
    <t>Г. Вязьма, ул. Строителей, д. 4</t>
  </si>
  <si>
    <t>Г. Гагарин, ул. Свердлова, д. 79</t>
  </si>
  <si>
    <t>Г. Рославль, мкрн. 15, д. 2</t>
  </si>
  <si>
    <t>Г. Смоленск, пер. Киевский, д. 16, корпус 1</t>
  </si>
  <si>
    <t>Г. Смоленск, ул. Маршала Еременко, д. 10</t>
  </si>
  <si>
    <t>Г. Смоленск, ул. Шевченко, д. 73в</t>
  </si>
  <si>
    <t>Г. Смоленск, ул. Автозаводская, д. 58</t>
  </si>
  <si>
    <t>49</t>
  </si>
  <si>
    <t>160</t>
  </si>
  <si>
    <t>161</t>
  </si>
  <si>
    <t>162</t>
  </si>
  <si>
    <t>163</t>
  </si>
  <si>
    <t>Дер. Ивановское, ул. Центральная, д. 9</t>
  </si>
  <si>
    <t>Г. Смоленск, ул. Валентины Гризодубовой, д. 4</t>
  </si>
  <si>
    <t>Г. Смоленск, ул. Кловская, д. 42</t>
  </si>
  <si>
    <t>Итого по муниципальному образованию «Велижский муниципальный округ» Смоленской области</t>
  </si>
  <si>
    <t>Итого по муниципальному образованию «Вяземский муниципальный округ» Смоленской области</t>
  </si>
  <si>
    <t>Итого по муниципальному образованию «Гагаринский муниципальный округ» Смоленской области</t>
  </si>
  <si>
    <t>Итого по муниципальному образованию «Глинковский муниципальный округ» Смоленской области</t>
  </si>
  <si>
    <t>Итого по муниципальному образованию «Демидовский муниципальный округ» Смоленской области</t>
  </si>
  <si>
    <t>Итого по муниципальному образованию «Дорогобужский муниципальный округ» Смоленской области</t>
  </si>
  <si>
    <t>Итого по муниципальному образованию «Духовщинский муниципальный округ» Смоленской области</t>
  </si>
  <si>
    <t>Итого по муниципальному образованию «Ельнинский муниципальный округ» Смоленской области</t>
  </si>
  <si>
    <t>Итого по муниципальному образованию «Ершичский муниципальный округ» Смоленской области</t>
  </si>
  <si>
    <t>Итого по муниципальному образованию «Кардымовский муниципальный округ» Смоленской области</t>
  </si>
  <si>
    <t>Итого по муниципальному образованию «Краснинский муниципальный округ» Смоленской области</t>
  </si>
  <si>
    <t>13. Муниципальное образование «Монастырщинский муниципальный округ» Смоленской области</t>
  </si>
  <si>
    <t>Итого по муниципальному образованию «Новодугинский муниципальный округ» Смоленской области</t>
  </si>
  <si>
    <t>Итого по муниципальному образованию «Починковский муниципальный округ» Смоленской области</t>
  </si>
  <si>
    <t>Итого по муниципальному образованию «Рославльский муниципальный округ» Смоленской области</t>
  </si>
  <si>
    <t>Итого по муниципальному образованию «Руднянский муниципальный округ» Смоленской области</t>
  </si>
  <si>
    <t>Итого по муниципальному образованию «Сафоновский муниципальный округ» Смоленской области</t>
  </si>
  <si>
    <t>Итого по городскому округу Смоленск</t>
  </si>
  <si>
    <t>Итого по муниципальному образованию «Смоленский муниципальный округ» Смоленской области</t>
  </si>
  <si>
    <t>Итого по муниципальному образованию «Сычевский муниципальный округ» Смоленской области</t>
  </si>
  <si>
    <t>Итого по муниципальному образованию «Угранский муниципальный округ» Смоленской области</t>
  </si>
  <si>
    <t>Итого по муниципальному образованию «Хиславичский муниципальный округ» Смоленской области</t>
  </si>
  <si>
    <t>Итого по муниципальному образованию «Холм-Жирковский муниципальный округ» Смоленской области</t>
  </si>
  <si>
    <t>Итого по муниципальному образованию «Шумячский муниципальный округ» Смоленской области</t>
  </si>
  <si>
    <t>Итого по муниципальному образованию «Ярцевский муниципальный округ» Смоленской области</t>
  </si>
  <si>
    <t>Итого по муниципальному образованию «Монастырщинский муниципальный округ» 
Смоленской области</t>
  </si>
  <si>
    <t>19. Городской округ Смоленск</t>
  </si>
  <si>
    <t>6. Городской округ город Десногорск Смоленской области</t>
  </si>
  <si>
    <t>Итого по городскому округу город Десногорск Смоленской области</t>
  </si>
  <si>
    <t>Итого по муниципальному образованию «Темкинский муниципальный округ» Смоленской области</t>
  </si>
  <si>
    <t>Г. Смоленск, ул. Большая Советская, д. 13</t>
  </si>
  <si>
    <t>Г. Смоленск, ул. Дзержинского, д. 12</t>
  </si>
  <si>
    <t>Г. Смоленск, ул. Гарабурды, д. 27</t>
  </si>
  <si>
    <t>Г. Смоленск, ул. Коммунистическая, д. 10</t>
  </si>
  <si>
    <t>Г. Смоленск, ул. Центральная, д. 13в</t>
  </si>
  <si>
    <t>205</t>
  </si>
  <si>
    <t>207</t>
  </si>
  <si>
    <t>304</t>
  </si>
  <si>
    <t>Г. Смоленск, ул. Нахимова, д. 33</t>
  </si>
  <si>
    <t>40</t>
  </si>
  <si>
    <t>50</t>
  </si>
  <si>
    <t>51</t>
  </si>
  <si>
    <t>52</t>
  </si>
  <si>
    <t>53</t>
  </si>
  <si>
    <t>54</t>
  </si>
  <si>
    <t>55</t>
  </si>
  <si>
    <t>56</t>
  </si>
  <si>
    <t>57</t>
  </si>
  <si>
    <t>12</t>
  </si>
  <si>
    <t>13</t>
  </si>
  <si>
    <t>38</t>
  </si>
  <si>
    <t>39</t>
  </si>
  <si>
    <t>62</t>
  </si>
  <si>
    <t>70</t>
  </si>
  <si>
    <t>110</t>
  </si>
  <si>
    <t>111</t>
  </si>
  <si>
    <t>149</t>
  </si>
  <si>
    <t>150</t>
  </si>
  <si>
    <t>151</t>
  </si>
  <si>
    <t>152</t>
  </si>
  <si>
    <t>201</t>
  </si>
  <si>
    <t>203</t>
  </si>
  <si>
    <t>204</t>
  </si>
  <si>
    <t>206</t>
  </si>
  <si>
    <t>259</t>
  </si>
  <si>
    <t>260</t>
  </si>
  <si>
    <t>261</t>
  </si>
  <si>
    <t>300</t>
  </si>
  <si>
    <t>301</t>
  </si>
  <si>
    <t>302</t>
  </si>
  <si>
    <t>303</t>
  </si>
  <si>
    <t>310</t>
  </si>
  <si>
    <t>311</t>
  </si>
  <si>
    <t>312</t>
  </si>
  <si>
    <t>374</t>
  </si>
  <si>
    <t>388</t>
  </si>
  <si>
    <t>389</t>
  </si>
  <si>
    <t>736</t>
  </si>
  <si>
    <t>Приложение 
к распоряжению Администрации Смоленской области
от 12.05.2022 № 660-р/адм  (в редакции распоряжений Администрации Смоленской области         от 07.12.2022 № 1786-р/адм, от 03.03.2023 № 379-р/адм, от 03.08.2023 № 1285-р/адм, распоряжений Правительства Смоленской области от 23.11.2023 № 240-рп, от 28.12.2023              № 597-рп, от 29.12.2023 № 619-рп,  от 13.06.2024 № 970-рп, от 25.07.2024 № 1295-рп,                     от 13.11.2024 № 1891-рп, от 28.12.2024 № 2207-рп, от 02.04.2025 № 410-рп, от 16.05.2025               № 608-рп, от 08.07.2025 № 924-рп, от 02.09.2025  № 1224-рп, от 28.10.2025 № 1497-рп,                 от 24.12.2025  № 1895-рп)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</si>
</sst>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,##0.00_ ;\-#,##0.00\ "/>
  </numFmts>
  <fonts count="18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Calibri"/>
      <family val="2"/>
      <charset val="204"/>
    </font>
    <font>
      <sz val="10"/>
      <name val="Times New Roman"/>
      <family val="1"/>
      <charset val="204"/>
    </font>
    <font>
      <sz val="11.5"/>
      <color rgb="FF000000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4">
    <xf numFmtId="0" fontId="0" fillId="0" borderId="0"/>
    <xf numFmtId="0" fontId="8" fillId="0" borderId="0"/>
    <xf numFmtId="0" fontId="9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10" fillId="0" borderId="0"/>
    <xf numFmtId="0" fontId="7" fillId="0" borderId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1" fillId="0" borderId="0"/>
  </cellStyleXfs>
  <cellXfs count="523">
    <xf numFmtId="0" fontId="0" fillId="0" borderId="0" xfId="0"/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1" fontId="5" fillId="0" borderId="0" xfId="0" applyNumberFormat="1" applyFont="1" applyFill="1" applyBorder="1" applyAlignment="1">
      <alignment horizontal="center" vertical="center" readingOrder="1"/>
    </xf>
    <xf numFmtId="1" fontId="6" fillId="0" borderId="0" xfId="0" applyNumberFormat="1" applyFont="1" applyFill="1" applyBorder="1" applyAlignment="1">
      <alignment horizontal="center" vertical="center" readingOrder="1"/>
    </xf>
    <xf numFmtId="1" fontId="6" fillId="0" borderId="0" xfId="0" applyNumberFormat="1" applyFont="1" applyFill="1" applyBorder="1" applyAlignment="1">
      <alignment horizontal="center" vertical="center" wrapText="1" readingOrder="1"/>
    </xf>
    <xf numFmtId="4" fontId="5" fillId="0" borderId="0" xfId="0" applyNumberFormat="1" applyFont="1" applyFill="1" applyBorder="1" applyAlignment="1">
      <alignment horizontal="right" vertical="center" readingOrder="1"/>
    </xf>
    <xf numFmtId="164" fontId="5" fillId="0" borderId="0" xfId="11" applyNumberFormat="1" applyFont="1" applyFill="1" applyBorder="1" applyAlignment="1">
      <alignment horizontal="right" vertical="center" readingOrder="1"/>
    </xf>
    <xf numFmtId="164" fontId="5" fillId="0" borderId="0" xfId="0" applyNumberFormat="1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right" vertical="center" wrapText="1" readingOrder="1"/>
    </xf>
    <xf numFmtId="0" fontId="5" fillId="0" borderId="0" xfId="0" applyFont="1" applyFill="1" applyBorder="1" applyAlignment="1">
      <alignment horizontal="right" vertical="center" readingOrder="1"/>
    </xf>
    <xf numFmtId="4" fontId="6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4" fontId="5" fillId="0" borderId="0" xfId="11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/>
    </xf>
    <xf numFmtId="4" fontId="5" fillId="0" borderId="0" xfId="11" applyNumberFormat="1" applyFont="1" applyFill="1" applyBorder="1" applyAlignment="1">
      <alignment horizontal="right" vertical="center" readingOrder="1"/>
    </xf>
    <xf numFmtId="49" fontId="5" fillId="0" borderId="0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textRotation="90" wrapText="1" readingOrder="1"/>
    </xf>
    <xf numFmtId="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readingOrder="1"/>
    </xf>
    <xf numFmtId="3" fontId="5" fillId="0" borderId="1" xfId="0" applyNumberFormat="1" applyFont="1" applyFill="1" applyBorder="1" applyAlignment="1">
      <alignment horizontal="center" vertical="center" readingOrder="1"/>
    </xf>
    <xf numFmtId="1" fontId="6" fillId="0" borderId="1" xfId="0" applyNumberFormat="1" applyFont="1" applyFill="1" applyBorder="1" applyAlignment="1">
      <alignment horizontal="center" vertical="center" wrapText="1" readingOrder="1"/>
    </xf>
    <xf numFmtId="4" fontId="6" fillId="0" borderId="1" xfId="0" applyNumberFormat="1" applyFont="1" applyFill="1" applyBorder="1" applyAlignment="1">
      <alignment horizontal="right" vertical="center" readingOrder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1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65" fontId="6" fillId="0" borderId="1" xfId="11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horizontal="center" vertical="center" wrapText="1" readingOrder="1"/>
    </xf>
    <xf numFmtId="0" fontId="5" fillId="0" borderId="0" xfId="0" applyFont="1" applyFill="1" applyBorder="1" applyAlignment="1">
      <alignment horizontal="left" vertical="center"/>
    </xf>
    <xf numFmtId="4" fontId="5" fillId="0" borderId="0" xfId="0" applyNumberFormat="1" applyFont="1" applyFill="1" applyBorder="1" applyAlignment="1">
      <alignment vertical="center"/>
    </xf>
    <xf numFmtId="1" fontId="5" fillId="0" borderId="1" xfId="0" applyNumberFormat="1" applyFont="1" applyFill="1" applyBorder="1" applyAlignment="1">
      <alignment horizontal="center" vertical="center"/>
    </xf>
    <xf numFmtId="4" fontId="5" fillId="0" borderId="1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/>
    </xf>
    <xf numFmtId="4" fontId="5" fillId="0" borderId="1" xfId="11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readingOrder="1"/>
    </xf>
    <xf numFmtId="1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readingOrder="1"/>
    </xf>
    <xf numFmtId="4" fontId="5" fillId="0" borderId="1" xfId="12" applyNumberFormat="1" applyFont="1" applyFill="1" applyBorder="1" applyAlignment="1">
      <alignment horizontal="right" vertical="center"/>
    </xf>
    <xf numFmtId="49" fontId="5" fillId="0" borderId="1" xfId="12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1" fontId="5" fillId="0" borderId="1" xfId="10" applyNumberFormat="1" applyFont="1" applyFill="1" applyBorder="1" applyAlignment="1">
      <alignment horizontal="center" vertical="center" wrapText="1"/>
    </xf>
    <xf numFmtId="1" fontId="5" fillId="0" borderId="1" xfId="1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0" applyNumberFormat="1" applyFont="1" applyFill="1" applyBorder="1" applyAlignment="1">
      <alignment horizontal="center" vertical="center" wrapText="1"/>
    </xf>
    <xf numFmtId="0" fontId="5" fillId="0" borderId="1" xfId="10" applyNumberFormat="1" applyFont="1" applyFill="1" applyBorder="1" applyAlignment="1" applyProtection="1">
      <alignment horizontal="center" vertical="center" wrapText="1"/>
      <protection locked="0"/>
    </xf>
    <xf numFmtId="4" fontId="5" fillId="0" borderId="1" xfId="0" applyNumberFormat="1" applyFont="1" applyFill="1" applyBorder="1" applyAlignment="1">
      <alignment vertical="center" wrapText="1" readingOrder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4" fontId="6" fillId="0" borderId="4" xfId="0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 wrapText="1"/>
    </xf>
    <xf numFmtId="4" fontId="6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4" fontId="5" fillId="0" borderId="1" xfId="12" applyNumberFormat="1" applyFont="1" applyFill="1" applyBorder="1" applyAlignment="1">
      <alignment horizontal="right" vertical="center" wrapText="1"/>
    </xf>
    <xf numFmtId="4" fontId="12" fillId="0" borderId="1" xfId="0" applyNumberFormat="1" applyFont="1" applyFill="1" applyBorder="1" applyAlignment="1">
      <alignment horizontal="right" vertical="center" wrapText="1"/>
    </xf>
    <xf numFmtId="4" fontId="5" fillId="0" borderId="1" xfId="12" applyNumberFormat="1" applyFont="1" applyFill="1" applyBorder="1" applyAlignment="1">
      <alignment vertical="center" readingOrder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13" applyFont="1" applyFill="1" applyBorder="1" applyAlignment="1">
      <alignment horizontal="center" vertical="center"/>
    </xf>
    <xf numFmtId="4" fontId="5" fillId="0" borderId="1" xfId="13" applyNumberFormat="1" applyFont="1" applyFill="1" applyBorder="1" applyAlignment="1">
      <alignment horizontal="right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4" fontId="5" fillId="0" borderId="1" xfId="12" applyNumberFormat="1" applyFont="1" applyFill="1" applyBorder="1" applyAlignment="1">
      <alignment vertical="center"/>
    </xf>
    <xf numFmtId="49" fontId="5" fillId="0" borderId="4" xfId="0" applyNumberFormat="1" applyFont="1" applyFill="1" applyBorder="1" applyAlignment="1">
      <alignment horizontal="center" vertical="center"/>
    </xf>
    <xf numFmtId="4" fontId="13" fillId="0" borderId="1" xfId="0" applyNumberFormat="1" applyFont="1" applyFill="1" applyBorder="1" applyAlignment="1">
      <alignment horizontal="right" vertical="center" wrapText="1"/>
    </xf>
    <xf numFmtId="4" fontId="12" fillId="0" borderId="1" xfId="0" applyNumberFormat="1" applyFont="1" applyFill="1" applyBorder="1" applyAlignment="1">
      <alignment horizontal="right" vertical="center"/>
    </xf>
    <xf numFmtId="1" fontId="6" fillId="0" borderId="1" xfId="0" applyNumberFormat="1" applyFont="1" applyFill="1" applyBorder="1" applyAlignment="1">
      <alignment horizontal="center" vertical="center" readingOrder="1"/>
    </xf>
    <xf numFmtId="4" fontId="6" fillId="0" borderId="1" xfId="11" applyNumberFormat="1" applyFont="1" applyFill="1" applyBorder="1" applyAlignment="1">
      <alignment horizontal="right" vertical="center" readingOrder="1"/>
    </xf>
    <xf numFmtId="4" fontId="6" fillId="0" borderId="1" xfId="11" applyNumberFormat="1" applyFont="1" applyFill="1" applyBorder="1" applyAlignment="1">
      <alignment horizontal="center" vertical="center" readingOrder="1"/>
    </xf>
    <xf numFmtId="49" fontId="6" fillId="0" borderId="1" xfId="11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4" fontId="6" fillId="0" borderId="1" xfId="11" applyNumberFormat="1" applyFont="1" applyFill="1" applyBorder="1" applyAlignment="1">
      <alignment horizontal="right" vertical="center" wrapText="1" readingOrder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10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>
      <alignment horizontal="left" vertical="center" wrapText="1"/>
    </xf>
    <xf numFmtId="0" fontId="6" fillId="0" borderId="0" xfId="0" applyFont="1" applyFill="1" applyBorder="1"/>
    <xf numFmtId="0" fontId="5" fillId="0" borderId="0" xfId="0" applyFont="1" applyFill="1" applyBorder="1"/>
    <xf numFmtId="0" fontId="6" fillId="0" borderId="1" xfId="0" applyFont="1" applyFill="1" applyBorder="1"/>
    <xf numFmtId="0" fontId="5" fillId="0" borderId="1" xfId="0" applyFont="1" applyFill="1" applyBorder="1"/>
    <xf numFmtId="4" fontId="6" fillId="0" borderId="1" xfId="0" applyNumberFormat="1" applyFont="1" applyFill="1" applyBorder="1"/>
    <xf numFmtId="0" fontId="6" fillId="0" borderId="4" xfId="0" applyFont="1" applyFill="1" applyBorder="1"/>
    <xf numFmtId="0" fontId="14" fillId="0" borderId="1" xfId="0" applyFont="1" applyFill="1" applyBorder="1" applyAlignment="1">
      <alignment vertical="center"/>
    </xf>
    <xf numFmtId="0" fontId="14" fillId="0" borderId="4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4" fontId="6" fillId="0" borderId="1" xfId="12" applyNumberFormat="1" applyFont="1" applyFill="1" applyBorder="1" applyAlignment="1">
      <alignment horizontal="right" vertical="center" readingOrder="1"/>
    </xf>
    <xf numFmtId="4" fontId="6" fillId="0" borderId="1" xfId="12" applyNumberFormat="1" applyFont="1" applyFill="1" applyBorder="1" applyAlignment="1">
      <alignment horizontal="center" vertical="center" readingOrder="1"/>
    </xf>
    <xf numFmtId="49" fontId="6" fillId="0" borderId="1" xfId="12" applyNumberFormat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right" vertical="center" wrapText="1" readingOrder="1"/>
    </xf>
    <xf numFmtId="4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readingOrder="1"/>
    </xf>
    <xf numFmtId="4" fontId="6" fillId="0" borderId="0" xfId="0" applyNumberFormat="1" applyFont="1" applyFill="1" applyBorder="1"/>
    <xf numFmtId="2" fontId="5" fillId="0" borderId="1" xfId="0" applyNumberFormat="1" applyFont="1" applyFill="1" applyBorder="1" applyAlignment="1">
      <alignment vertical="center" readingOrder="1"/>
    </xf>
    <xf numFmtId="4" fontId="6" fillId="0" borderId="4" xfId="0" applyNumberFormat="1" applyFont="1" applyFill="1" applyBorder="1"/>
    <xf numFmtId="4" fontId="14" fillId="0" borderId="4" xfId="0" applyNumberFormat="1" applyFont="1" applyFill="1" applyBorder="1" applyAlignment="1">
      <alignment vertical="center"/>
    </xf>
    <xf numFmtId="4" fontId="14" fillId="0" borderId="1" xfId="0" applyNumberFormat="1" applyFont="1" applyFill="1" applyBorder="1" applyAlignment="1">
      <alignment vertical="center"/>
    </xf>
    <xf numFmtId="4" fontId="5" fillId="0" borderId="1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1" xfId="12" applyNumberFormat="1" applyFont="1" applyFill="1" applyBorder="1" applyAlignment="1">
      <alignment horizontal="center" vertical="center" readingOrder="1"/>
    </xf>
    <xf numFmtId="4" fontId="5" fillId="0" borderId="4" xfId="0" applyNumberFormat="1" applyFont="1" applyFill="1" applyBorder="1" applyAlignment="1">
      <alignment horizontal="right" vertical="center" readingOrder="1"/>
    </xf>
    <xf numFmtId="4" fontId="5" fillId="0" borderId="0" xfId="0" applyNumberFormat="1" applyFont="1" applyFill="1" applyBorder="1"/>
    <xf numFmtId="4" fontId="5" fillId="0" borderId="2" xfId="12" applyNumberFormat="1" applyFont="1" applyFill="1" applyBorder="1" applyAlignment="1">
      <alignment horizontal="right" vertical="center" wrapText="1" readingOrder="1"/>
    </xf>
    <xf numFmtId="4" fontId="5" fillId="0" borderId="1" xfId="12" applyNumberFormat="1" applyFont="1" applyFill="1" applyBorder="1" applyAlignment="1">
      <alignment horizontal="right" vertical="center" wrapText="1" readingOrder="1"/>
    </xf>
    <xf numFmtId="0" fontId="6" fillId="0" borderId="2" xfId="0" applyFont="1" applyFill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wrapText="1" readingOrder="1"/>
    </xf>
    <xf numFmtId="4" fontId="6" fillId="0" borderId="2" xfId="0" applyNumberFormat="1" applyFont="1" applyFill="1" applyBorder="1" applyAlignment="1">
      <alignment horizontal="right" vertical="center" wrapText="1" readingOrder="1"/>
    </xf>
    <xf numFmtId="4" fontId="6" fillId="0" borderId="2" xfId="0" applyNumberFormat="1" applyFont="1" applyFill="1" applyBorder="1" applyAlignment="1">
      <alignment horizontal="center" vertical="center" wrapText="1" readingOrder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2" fontId="5" fillId="0" borderId="1" xfId="11" applyNumberFormat="1" applyFont="1" applyFill="1" applyBorder="1" applyAlignment="1">
      <alignment horizontal="right" vertical="center"/>
    </xf>
    <xf numFmtId="2" fontId="5" fillId="0" borderId="1" xfId="11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/>
    </xf>
    <xf numFmtId="2" fontId="5" fillId="0" borderId="2" xfId="12" applyNumberFormat="1" applyFont="1" applyFill="1" applyBorder="1" applyAlignment="1">
      <alignment horizontal="right" vertical="center" wrapText="1" readingOrder="1"/>
    </xf>
    <xf numFmtId="2" fontId="5" fillId="0" borderId="1" xfId="0" applyNumberFormat="1" applyFont="1" applyFill="1" applyBorder="1" applyAlignment="1">
      <alignment horizontal="right" vertical="center" readingOrder="1"/>
    </xf>
    <xf numFmtId="49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 applyProtection="1">
      <alignment horizontal="center" vertical="center" readingOrder="1"/>
      <protection locked="0"/>
    </xf>
    <xf numFmtId="0" fontId="5" fillId="0" borderId="1" xfId="0" applyFont="1" applyFill="1" applyBorder="1" applyAlignment="1" applyProtection="1">
      <alignment horizontal="center" vertical="center" readingOrder="1"/>
    </xf>
    <xf numFmtId="2" fontId="5" fillId="0" borderId="0" xfId="11" applyNumberFormat="1" applyFont="1" applyFill="1" applyBorder="1" applyAlignment="1">
      <alignment horizontal="right" vertical="center" readingOrder="1"/>
    </xf>
    <xf numFmtId="2" fontId="6" fillId="0" borderId="0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vertical="center"/>
    </xf>
    <xf numFmtId="2" fontId="6" fillId="0" borderId="1" xfId="0" applyNumberFormat="1" applyFont="1" applyFill="1" applyBorder="1"/>
    <xf numFmtId="2" fontId="5" fillId="0" borderId="1" xfId="0" applyNumberFormat="1" applyFont="1" applyFill="1" applyBorder="1" applyAlignment="1">
      <alignment vertical="center" wrapText="1"/>
    </xf>
    <xf numFmtId="2" fontId="5" fillId="0" borderId="0" xfId="0" applyNumberFormat="1" applyFont="1" applyFill="1" applyAlignment="1">
      <alignment vertical="center"/>
    </xf>
    <xf numFmtId="2" fontId="6" fillId="0" borderId="4" xfId="0" applyNumberFormat="1" applyFont="1" applyFill="1" applyBorder="1"/>
    <xf numFmtId="2" fontId="5" fillId="0" borderId="4" xfId="0" applyNumberFormat="1" applyFont="1" applyFill="1" applyBorder="1" applyAlignment="1">
      <alignment horizontal="center" vertical="center"/>
    </xf>
    <xf numFmtId="2" fontId="6" fillId="0" borderId="0" xfId="0" applyNumberFormat="1" applyFont="1" applyFill="1" applyBorder="1"/>
    <xf numFmtId="2" fontId="6" fillId="0" borderId="0" xfId="0" applyNumberFormat="1" applyFont="1" applyFill="1" applyBorder="1" applyAlignment="1">
      <alignment horizontal="center" vertical="center"/>
    </xf>
    <xf numFmtId="2" fontId="5" fillId="0" borderId="4" xfId="0" applyNumberFormat="1" applyFont="1" applyFill="1" applyBorder="1" applyAlignment="1">
      <alignment vertical="center" wrapText="1"/>
    </xf>
    <xf numFmtId="2" fontId="5" fillId="0" borderId="0" xfId="0" applyNumberFormat="1" applyFont="1" applyFill="1" applyBorder="1"/>
    <xf numFmtId="2" fontId="6" fillId="0" borderId="4" xfId="0" applyNumberFormat="1" applyFont="1" applyFill="1" applyBorder="1" applyAlignment="1">
      <alignment vertical="center"/>
    </xf>
    <xf numFmtId="2" fontId="5" fillId="0" borderId="0" xfId="0" applyNumberFormat="1" applyFont="1" applyFill="1" applyBorder="1" applyAlignment="1">
      <alignment vertical="center"/>
    </xf>
    <xf numFmtId="2" fontId="6" fillId="0" borderId="4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vertical="center"/>
    </xf>
    <xf numFmtId="2" fontId="14" fillId="0" borderId="0" xfId="0" applyNumberFormat="1" applyFont="1" applyFill="1" applyBorder="1" applyAlignment="1">
      <alignment vertical="center"/>
    </xf>
    <xf numFmtId="2" fontId="14" fillId="0" borderId="4" xfId="0" applyNumberFormat="1" applyFont="1" applyFill="1" applyBorder="1" applyAlignment="1">
      <alignment vertical="center"/>
    </xf>
    <xf numFmtId="2" fontId="6" fillId="0" borderId="5" xfId="0" applyNumberFormat="1" applyFont="1" applyFill="1" applyBorder="1" applyAlignment="1">
      <alignment vertical="center"/>
    </xf>
    <xf numFmtId="2" fontId="14" fillId="0" borderId="1" xfId="0" applyNumberFormat="1" applyFont="1" applyFill="1" applyBorder="1" applyAlignment="1">
      <alignment vertical="center"/>
    </xf>
    <xf numFmtId="4" fontId="5" fillId="0" borderId="2" xfId="0" applyNumberFormat="1" applyFont="1" applyFill="1" applyBorder="1" applyAlignment="1">
      <alignment vertical="center" readingOrder="1"/>
    </xf>
    <xf numFmtId="0" fontId="5" fillId="0" borderId="2" xfId="0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vertical="center"/>
    </xf>
    <xf numFmtId="1" fontId="5" fillId="0" borderId="2" xfId="0" applyNumberFormat="1" applyFont="1" applyFill="1" applyBorder="1" applyAlignment="1">
      <alignment horizontal="center" vertical="center"/>
    </xf>
    <xf numFmtId="1" fontId="5" fillId="0" borderId="6" xfId="0" applyNumberFormat="1" applyFont="1" applyFill="1" applyBorder="1" applyAlignment="1">
      <alignment horizontal="center" vertical="center" wrapText="1"/>
    </xf>
    <xf numFmtId="49" fontId="5" fillId="0" borderId="6" xfId="12" applyNumberFormat="1" applyFont="1" applyFill="1" applyBorder="1" applyAlignment="1">
      <alignment horizontal="center" vertical="center"/>
    </xf>
    <xf numFmtId="49" fontId="5" fillId="0" borderId="2" xfId="11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2" fontId="6" fillId="0" borderId="2" xfId="0" applyNumberFormat="1" applyFont="1" applyFill="1" applyBorder="1"/>
    <xf numFmtId="0" fontId="6" fillId="0" borderId="2" xfId="0" applyFont="1" applyFill="1" applyBorder="1"/>
    <xf numFmtId="0" fontId="5" fillId="0" borderId="2" xfId="0" applyFont="1" applyFill="1" applyBorder="1"/>
    <xf numFmtId="1" fontId="5" fillId="0" borderId="0" xfId="0" applyNumberFormat="1" applyFont="1" applyFill="1" applyBorder="1" applyAlignment="1">
      <alignment horizontal="center" vertical="center" wrapText="1" readingOrder="1"/>
    </xf>
    <xf numFmtId="4" fontId="5" fillId="0" borderId="1" xfId="11" applyNumberFormat="1" applyFont="1" applyFill="1" applyBorder="1" applyAlignment="1">
      <alignment horizontal="center" vertical="center" readingOrder="1"/>
    </xf>
    <xf numFmtId="4" fontId="5" fillId="0" borderId="1" xfId="11" applyNumberFormat="1" applyFont="1" applyFill="1" applyBorder="1" applyAlignment="1">
      <alignment horizontal="right" vertical="center" wrapText="1" readingOrder="1"/>
    </xf>
    <xf numFmtId="0" fontId="5" fillId="0" borderId="0" xfId="0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5" fillId="0" borderId="2" xfId="12" applyNumberFormat="1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vertical="center"/>
    </xf>
    <xf numFmtId="4" fontId="6" fillId="0" borderId="2" xfId="0" applyNumberFormat="1" applyFont="1" applyFill="1" applyBorder="1" applyAlignment="1">
      <alignment vertical="center"/>
    </xf>
    <xf numFmtId="0" fontId="6" fillId="0" borderId="5" xfId="0" applyFont="1" applyFill="1" applyBorder="1"/>
    <xf numFmtId="4" fontId="6" fillId="0" borderId="5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horizontal="center" vertical="center" wrapText="1"/>
    </xf>
    <xf numFmtId="2" fontId="5" fillId="0" borderId="5" xfId="0" applyNumberFormat="1" applyFont="1" applyFill="1" applyBorder="1" applyAlignment="1">
      <alignment vertical="center" wrapText="1"/>
    </xf>
    <xf numFmtId="0" fontId="6" fillId="0" borderId="10" xfId="0" applyFont="1" applyFill="1" applyBorder="1" applyAlignment="1">
      <alignment vertical="center"/>
    </xf>
    <xf numFmtId="0" fontId="6" fillId="0" borderId="7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4" fontId="5" fillId="0" borderId="0" xfId="0" applyNumberFormat="1" applyFont="1" applyFill="1" applyBorder="1" applyAlignment="1">
      <alignment horizontal="right" vertical="center" wrapText="1"/>
    </xf>
    <xf numFmtId="165" fontId="6" fillId="0" borderId="0" xfId="0" applyNumberFormat="1" applyFont="1" applyFill="1" applyBorder="1" applyAlignment="1">
      <alignment vertical="center"/>
    </xf>
    <xf numFmtId="4" fontId="5" fillId="0" borderId="7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vertical="center" readingOrder="1"/>
    </xf>
    <xf numFmtId="4" fontId="6" fillId="0" borderId="2" xfId="11" applyNumberFormat="1" applyFont="1" applyFill="1" applyBorder="1" applyAlignment="1">
      <alignment horizontal="right" vertical="center" readingOrder="1"/>
    </xf>
    <xf numFmtId="4" fontId="6" fillId="0" borderId="2" xfId="0" applyNumberFormat="1" applyFont="1" applyFill="1" applyBorder="1" applyAlignment="1">
      <alignment horizontal="right" vertical="center" readingOrder="1"/>
    </xf>
    <xf numFmtId="4" fontId="6" fillId="0" borderId="2" xfId="11" applyNumberFormat="1" applyFont="1" applyFill="1" applyBorder="1" applyAlignment="1">
      <alignment horizontal="center" vertical="center" readingOrder="1"/>
    </xf>
    <xf numFmtId="49" fontId="6" fillId="0" borderId="2" xfId="11" applyNumberFormat="1" applyFont="1" applyFill="1" applyBorder="1" applyAlignment="1">
      <alignment horizontal="center" vertical="center"/>
    </xf>
    <xf numFmtId="2" fontId="14" fillId="0" borderId="5" xfId="0" applyNumberFormat="1" applyFont="1" applyFill="1" applyBorder="1" applyAlignment="1">
      <alignment vertical="center"/>
    </xf>
    <xf numFmtId="0" fontId="14" fillId="0" borderId="2" xfId="0" applyFont="1" applyFill="1" applyBorder="1" applyAlignment="1">
      <alignment vertical="center"/>
    </xf>
    <xf numFmtId="4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readingOrder="1"/>
    </xf>
    <xf numFmtId="4" fontId="5" fillId="0" borderId="2" xfId="10" applyNumberFormat="1" applyFont="1" applyFill="1" applyBorder="1" applyAlignment="1" applyProtection="1">
      <alignment horizontal="left" vertical="center" wrapText="1"/>
      <protection locked="0"/>
    </xf>
    <xf numFmtId="0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1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2" fontId="5" fillId="0" borderId="2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center" vertical="center" readingOrder="1"/>
    </xf>
    <xf numFmtId="0" fontId="5" fillId="0" borderId="6" xfId="0" applyFont="1" applyFill="1" applyBorder="1" applyAlignment="1">
      <alignment horizontal="center" vertical="center" readingOrder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 readingOrder="1"/>
    </xf>
    <xf numFmtId="0" fontId="5" fillId="0" borderId="6" xfId="0" applyFont="1" applyFill="1" applyBorder="1" applyAlignment="1">
      <alignment horizontal="center" vertical="center" wrapText="1" readingOrder="1"/>
    </xf>
    <xf numFmtId="2" fontId="5" fillId="0" borderId="2" xfId="0" applyNumberFormat="1" applyFont="1" applyFill="1" applyBorder="1" applyAlignment="1">
      <alignment horizontal="right" vertical="center" wrapText="1"/>
    </xf>
    <xf numFmtId="2" fontId="5" fillId="0" borderId="6" xfId="0" applyNumberFormat="1" applyFont="1" applyFill="1" applyBorder="1" applyAlignment="1">
      <alignment horizontal="right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4" fontId="5" fillId="0" borderId="2" xfId="12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2" fontId="5" fillId="0" borderId="2" xfId="12" applyNumberFormat="1" applyFont="1" applyFill="1" applyBorder="1" applyAlignment="1">
      <alignment horizontal="right" vertical="center" readingOrder="1"/>
    </xf>
    <xf numFmtId="2" fontId="5" fillId="0" borderId="6" xfId="12" applyNumberFormat="1" applyFont="1" applyFill="1" applyBorder="1" applyAlignment="1">
      <alignment horizontal="right" vertical="center" readingOrder="1"/>
    </xf>
    <xf numFmtId="0" fontId="1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left" vertical="center" wrapText="1"/>
    </xf>
    <xf numFmtId="2" fontId="5" fillId="0" borderId="2" xfId="0" applyNumberFormat="1" applyFont="1" applyFill="1" applyBorder="1" applyAlignment="1">
      <alignment horizontal="right" vertical="center" wrapText="1" readingOrder="1"/>
    </xf>
    <xf numFmtId="2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6" xfId="0" applyNumberFormat="1" applyFont="1" applyFill="1" applyBorder="1" applyAlignment="1">
      <alignment horizontal="center" vertical="center" wrapText="1" readingOrder="1"/>
    </xf>
    <xf numFmtId="4" fontId="12" fillId="0" borderId="2" xfId="0" applyNumberFormat="1" applyFont="1" applyFill="1" applyBorder="1" applyAlignment="1">
      <alignment horizontal="right" vertical="center" wrapText="1"/>
    </xf>
    <xf numFmtId="1" fontId="5" fillId="0" borderId="2" xfId="10" applyNumberFormat="1" applyFont="1" applyFill="1" applyBorder="1" applyAlignment="1">
      <alignment horizontal="center" vertical="center" wrapText="1"/>
    </xf>
    <xf numFmtId="1" fontId="5" fillId="0" borderId="6" xfId="1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readingOrder="1"/>
      <protection locked="0"/>
    </xf>
    <xf numFmtId="2" fontId="5" fillId="0" borderId="2" xfId="0" applyNumberFormat="1" applyFont="1" applyFill="1" applyBorder="1" applyAlignment="1">
      <alignment horizontal="right" vertical="center" readingOrder="1"/>
    </xf>
    <xf numFmtId="2" fontId="5" fillId="0" borderId="6" xfId="0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1" fontId="5" fillId="0" borderId="7" xfId="0" applyNumberFormat="1" applyFont="1" applyFill="1" applyBorder="1" applyAlignment="1">
      <alignment horizontal="center" vertical="center" wrapText="1" readingOrder="1"/>
    </xf>
    <xf numFmtId="4" fontId="5" fillId="0" borderId="7" xfId="12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left" vertical="center" wrapText="1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6" xfId="11" applyNumberFormat="1" applyFont="1" applyFill="1" applyBorder="1" applyAlignment="1">
      <alignment horizontal="right" vertical="center" readingOrder="1"/>
    </xf>
    <xf numFmtId="2" fontId="5" fillId="0" borderId="2" xfId="11" applyNumberFormat="1" applyFont="1" applyFill="1" applyBorder="1" applyAlignment="1">
      <alignment horizontal="right" vertical="center" readingOrder="1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6" xfId="0" applyNumberFormat="1" applyFont="1" applyFill="1" applyBorder="1" applyAlignment="1" applyProtection="1">
      <alignment horizontal="left" vertical="center" wrapText="1"/>
      <protection hidden="1"/>
    </xf>
    <xf numFmtId="2" fontId="5" fillId="0" borderId="2" xfId="12" applyNumberFormat="1" applyFont="1" applyFill="1" applyBorder="1" applyAlignment="1">
      <alignment horizontal="right" vertical="center"/>
    </xf>
    <xf numFmtId="4" fontId="5" fillId="0" borderId="7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/>
    </xf>
    <xf numFmtId="2" fontId="5" fillId="0" borderId="2" xfId="11" applyNumberFormat="1" applyFont="1" applyFill="1" applyBorder="1" applyAlignment="1">
      <alignment horizontal="right" vertical="center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 readingOrder="1"/>
    </xf>
    <xf numFmtId="2" fontId="5" fillId="0" borderId="7" xfId="0" applyNumberFormat="1" applyFont="1" applyFill="1" applyBorder="1" applyAlignment="1">
      <alignment horizontal="right" vertical="center" wrapText="1"/>
    </xf>
    <xf numFmtId="1" fontId="5" fillId="0" borderId="7" xfId="0" applyNumberFormat="1" applyFont="1" applyFill="1" applyBorder="1" applyAlignment="1">
      <alignment horizontal="center" vertical="center" readingOrder="1"/>
    </xf>
    <xf numFmtId="4" fontId="5" fillId="0" borderId="7" xfId="12" applyNumberFormat="1" applyFont="1" applyFill="1" applyBorder="1" applyAlignment="1">
      <alignment horizontal="right" vertical="center" wrapText="1"/>
    </xf>
    <xf numFmtId="2" fontId="5" fillId="0" borderId="7" xfId="12" applyNumberFormat="1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4" fontId="5" fillId="0" borderId="2" xfId="11" applyNumberFormat="1" applyFont="1" applyFill="1" applyBorder="1" applyAlignment="1">
      <alignment horizontal="right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readingOrder="1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vertical="center" wrapText="1"/>
    </xf>
    <xf numFmtId="4" fontId="5" fillId="0" borderId="7" xfId="0" applyNumberFormat="1" applyFont="1" applyFill="1" applyBorder="1" applyAlignment="1">
      <alignment horizontal="right" vertical="center" wrapText="1" readingOrder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0" fontId="6" fillId="0" borderId="0" xfId="0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vertical="center"/>
    </xf>
    <xf numFmtId="2" fontId="6" fillId="0" borderId="12" xfId="0" applyNumberFormat="1" applyFont="1" applyFill="1" applyBorder="1" applyAlignment="1">
      <alignment vertical="center"/>
    </xf>
    <xf numFmtId="0" fontId="6" fillId="0" borderId="12" xfId="0" applyFont="1" applyFill="1" applyBorder="1" applyAlignment="1">
      <alignment vertical="center"/>
    </xf>
    <xf numFmtId="0" fontId="5" fillId="0" borderId="12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2" fontId="5" fillId="0" borderId="6" xfId="12" applyNumberFormat="1" applyFont="1" applyFill="1" applyBorder="1" applyAlignment="1">
      <alignment horizontal="right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6" xfId="11" applyNumberFormat="1" applyFont="1" applyFill="1" applyBorder="1" applyAlignment="1">
      <alignment horizontal="right" vertical="center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49" fontId="5" fillId="0" borderId="6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wrapText="1" readingOrder="1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vertical="center"/>
    </xf>
    <xf numFmtId="4" fontId="5" fillId="0" borderId="6" xfId="0" applyNumberFormat="1" applyFont="1" applyFill="1" applyBorder="1" applyAlignment="1">
      <alignment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0" fontId="5" fillId="0" borderId="6" xfId="0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2" fontId="5" fillId="0" borderId="2" xfId="0" applyNumberFormat="1" applyFont="1" applyFill="1" applyBorder="1" applyAlignment="1">
      <alignment horizontal="right" vertical="center" wrapText="1"/>
    </xf>
    <xf numFmtId="2" fontId="5" fillId="0" borderId="6" xfId="11" applyNumberFormat="1" applyFont="1" applyFill="1" applyBorder="1" applyAlignment="1">
      <alignment horizontal="right" vertical="center" readingOrder="1"/>
    </xf>
    <xf numFmtId="0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2" fontId="5" fillId="0" borderId="5" xfId="0" applyNumberFormat="1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vertical="center"/>
    </xf>
    <xf numFmtId="0" fontId="6" fillId="0" borderId="14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left" vertical="center" wrapText="1"/>
    </xf>
    <xf numFmtId="2" fontId="5" fillId="0" borderId="2" xfId="12" applyNumberFormat="1" applyFont="1" applyFill="1" applyBorder="1" applyAlignment="1">
      <alignment horizontal="right" vertical="center"/>
    </xf>
    <xf numFmtId="2" fontId="5" fillId="0" borderId="6" xfId="12" applyNumberFormat="1" applyFont="1" applyFill="1" applyBorder="1" applyAlignment="1">
      <alignment horizontal="right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readingOrder="1"/>
    </xf>
    <xf numFmtId="0" fontId="5" fillId="0" borderId="6" xfId="0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2" fontId="5" fillId="0" borderId="2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6" xfId="11" applyNumberFormat="1" applyFont="1" applyFill="1" applyBorder="1" applyAlignment="1">
      <alignment horizontal="right" vertical="center" readingOrder="1"/>
    </xf>
    <xf numFmtId="2" fontId="5" fillId="0" borderId="2" xfId="11" applyNumberFormat="1" applyFont="1" applyFill="1" applyBorder="1" applyAlignment="1">
      <alignment horizontal="right" vertical="center" readingOrder="1"/>
    </xf>
    <xf numFmtId="4" fontId="5" fillId="0" borderId="2" xfId="12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6" xfId="10" applyFont="1" applyFill="1" applyBorder="1" applyAlignment="1" applyProtection="1">
      <alignment horizontal="left" vertical="center" wrapText="1"/>
      <protection locked="0"/>
    </xf>
    <xf numFmtId="1" fontId="5" fillId="0" borderId="2" xfId="10" applyNumberFormat="1" applyFont="1" applyFill="1" applyBorder="1" applyAlignment="1">
      <alignment horizontal="center" vertical="center" wrapText="1"/>
    </xf>
    <xf numFmtId="1" fontId="5" fillId="0" borderId="6" xfId="1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2" fontId="5" fillId="0" borderId="2" xfId="0" applyNumberFormat="1" applyFont="1" applyFill="1" applyBorder="1" applyAlignment="1">
      <alignment horizontal="right" vertical="center" readingOrder="1"/>
    </xf>
    <xf numFmtId="2" fontId="5" fillId="0" borderId="6" xfId="0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center" vertical="center" wrapText="1" readingOrder="1"/>
    </xf>
    <xf numFmtId="0" fontId="5" fillId="0" borderId="6" xfId="0" applyFont="1" applyFill="1" applyBorder="1" applyAlignment="1">
      <alignment horizontal="center" vertical="center" wrapText="1" readingOrder="1"/>
    </xf>
    <xf numFmtId="2" fontId="5" fillId="0" borderId="2" xfId="12" applyNumberFormat="1" applyFont="1" applyFill="1" applyBorder="1" applyAlignment="1">
      <alignment horizontal="right" vertical="center" readingOrder="1"/>
    </xf>
    <xf numFmtId="2" fontId="5" fillId="0" borderId="6" xfId="12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center" vertical="center" wrapText="1" readingOrder="1"/>
    </xf>
    <xf numFmtId="4" fontId="5" fillId="0" borderId="1" xfId="0" applyNumberFormat="1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 readingOrder="1"/>
    </xf>
    <xf numFmtId="0" fontId="13" fillId="0" borderId="6" xfId="0" applyFont="1" applyFill="1" applyBorder="1" applyAlignment="1">
      <alignment horizontal="center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4" fontId="5" fillId="0" borderId="2" xfId="0" applyNumberFormat="1" applyFont="1" applyFill="1" applyBorder="1" applyAlignment="1">
      <alignment vertical="center"/>
    </xf>
    <xf numFmtId="4" fontId="5" fillId="0" borderId="6" xfId="0" applyNumberFormat="1" applyFont="1" applyFill="1" applyBorder="1" applyAlignment="1">
      <alignment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2" fontId="5" fillId="0" borderId="2" xfId="0" applyNumberFormat="1" applyFont="1" applyFill="1" applyBorder="1" applyAlignment="1">
      <alignment horizontal="right" vertical="center" wrapText="1" readingOrder="1"/>
    </xf>
    <xf numFmtId="2" fontId="5" fillId="0" borderId="6" xfId="0" applyNumberFormat="1" applyFont="1" applyFill="1" applyBorder="1" applyAlignment="1">
      <alignment horizontal="right" vertical="center" wrapText="1" readingOrder="1"/>
    </xf>
    <xf numFmtId="2" fontId="5" fillId="0" borderId="2" xfId="0" applyNumberFormat="1" applyFont="1" applyFill="1" applyBorder="1" applyAlignment="1">
      <alignment horizontal="right" vertical="center" wrapText="1"/>
    </xf>
    <xf numFmtId="2" fontId="5" fillId="0" borderId="6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left" wrapText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right" vertical="center" textRotation="90" wrapText="1" readingOrder="1"/>
    </xf>
    <xf numFmtId="0" fontId="5" fillId="0" borderId="1" xfId="0" applyFont="1" applyFill="1" applyBorder="1" applyAlignment="1">
      <alignment horizontal="center" vertical="center" textRotation="90" wrapText="1" readingOrder="1"/>
    </xf>
    <xf numFmtId="0" fontId="5" fillId="0" borderId="1" xfId="0" applyFont="1" applyFill="1" applyBorder="1" applyAlignment="1">
      <alignment horizontal="center" vertical="center" textRotation="90" wrapText="1"/>
    </xf>
    <xf numFmtId="49" fontId="5" fillId="0" borderId="1" xfId="0" applyNumberFormat="1" applyFont="1" applyFill="1" applyBorder="1" applyAlignment="1">
      <alignment horizontal="center" vertical="center" textRotation="90" wrapText="1"/>
    </xf>
    <xf numFmtId="1" fontId="5" fillId="0" borderId="1" xfId="0" applyNumberFormat="1" applyFont="1" applyFill="1" applyBorder="1" applyAlignment="1">
      <alignment horizontal="center" vertical="center" textRotation="90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164" fontId="5" fillId="0" borderId="1" xfId="11" applyNumberFormat="1" applyFont="1" applyFill="1" applyBorder="1" applyAlignment="1">
      <alignment horizontal="right" vertical="center" textRotation="90" wrapText="1" readingOrder="1"/>
    </xf>
    <xf numFmtId="0" fontId="6" fillId="0" borderId="0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6" xfId="0" applyNumberFormat="1" applyFont="1" applyFill="1" applyBorder="1" applyAlignment="1" applyProtection="1">
      <alignment horizontal="left" vertical="center" wrapText="1"/>
      <protection hidden="1"/>
    </xf>
    <xf numFmtId="0" fontId="5" fillId="0" borderId="7" xfId="0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" fontId="5" fillId="0" borderId="2" xfId="12" applyNumberFormat="1" applyFont="1" applyFill="1" applyBorder="1" applyAlignment="1">
      <alignment horizontal="right" vertical="center" wrapText="1"/>
    </xf>
    <xf numFmtId="4" fontId="5" fillId="0" borderId="6" xfId="12" applyNumberFormat="1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horizontal="right" vertical="center" readingOrder="1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6" xfId="0" applyNumberFormat="1" applyFont="1" applyFill="1" applyBorder="1" applyAlignment="1">
      <alignment horizontal="center" vertical="center" wrapText="1" readingOrder="1"/>
    </xf>
    <xf numFmtId="2" fontId="13" fillId="0" borderId="2" xfId="0" applyNumberFormat="1" applyFont="1" applyFill="1" applyBorder="1" applyAlignment="1">
      <alignment horizontal="right" vertical="center"/>
    </xf>
    <xf numFmtId="2" fontId="13" fillId="0" borderId="6" xfId="0" applyNumberFormat="1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center" vertical="center" wrapText="1" readingOrder="1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6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 wrapText="1" readingOrder="1"/>
    </xf>
    <xf numFmtId="49" fontId="5" fillId="0" borderId="6" xfId="0" applyNumberFormat="1" applyFont="1" applyFill="1" applyBorder="1" applyAlignment="1">
      <alignment horizontal="center" vertical="center" wrapText="1" readingOrder="1"/>
    </xf>
    <xf numFmtId="4" fontId="13" fillId="0" borderId="2" xfId="0" applyNumberFormat="1" applyFont="1" applyFill="1" applyBorder="1" applyAlignment="1">
      <alignment horizontal="right" vertical="center" wrapText="1"/>
    </xf>
    <xf numFmtId="4" fontId="13" fillId="0" borderId="6" xfId="0" applyNumberFormat="1" applyFont="1" applyFill="1" applyBorder="1" applyAlignment="1">
      <alignment horizontal="right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/>
    </xf>
    <xf numFmtId="1" fontId="5" fillId="0" borderId="2" xfId="10" applyNumberFormat="1" applyFont="1" applyFill="1" applyBorder="1" applyAlignment="1">
      <alignment horizontal="center" vertical="center"/>
    </xf>
    <xf numFmtId="1" fontId="5" fillId="0" borderId="6" xfId="10" applyNumberFormat="1" applyFont="1" applyFill="1" applyBorder="1" applyAlignment="1">
      <alignment horizontal="center" vertical="center"/>
    </xf>
    <xf numFmtId="1" fontId="5" fillId="0" borderId="2" xfId="10" applyNumberFormat="1" applyFont="1" applyFill="1" applyBorder="1" applyAlignment="1" applyProtection="1">
      <alignment horizontal="center" vertical="center" wrapText="1"/>
      <protection locked="0"/>
    </xf>
    <xf numFmtId="1" fontId="5" fillId="0" borderId="6" xfId="10" applyNumberFormat="1" applyFont="1" applyFill="1" applyBorder="1" applyAlignment="1" applyProtection="1">
      <alignment horizontal="center" vertical="center" wrapText="1"/>
      <protection locked="0"/>
    </xf>
    <xf numFmtId="4" fontId="5" fillId="0" borderId="7" xfId="0" applyNumberFormat="1" applyFont="1" applyFill="1" applyBorder="1" applyAlignment="1">
      <alignment horizontal="right" vertical="center" wrapText="1" readingOrder="1"/>
    </xf>
    <xf numFmtId="2" fontId="5" fillId="0" borderId="7" xfId="12" applyNumberFormat="1" applyFont="1" applyFill="1" applyBorder="1" applyAlignment="1">
      <alignment horizontal="right" vertical="center" readingOrder="1"/>
    </xf>
    <xf numFmtId="4" fontId="5" fillId="0" borderId="7" xfId="0" applyNumberFormat="1" applyFont="1" applyFill="1" applyBorder="1" applyAlignment="1">
      <alignment horizontal="right" vertical="center"/>
    </xf>
    <xf numFmtId="4" fontId="5" fillId="0" borderId="2" xfId="0" applyNumberFormat="1" applyFont="1" applyFill="1" applyBorder="1" applyAlignment="1" applyProtection="1">
      <alignment horizontal="right" vertical="center"/>
      <protection locked="0"/>
    </xf>
    <xf numFmtId="4" fontId="5" fillId="0" borderId="6" xfId="0" applyNumberFormat="1" applyFont="1" applyFill="1" applyBorder="1" applyAlignment="1" applyProtection="1">
      <alignment horizontal="right" vertical="center"/>
      <protection locked="0"/>
    </xf>
    <xf numFmtId="4" fontId="12" fillId="0" borderId="2" xfId="0" applyNumberFormat="1" applyFont="1" applyFill="1" applyBorder="1" applyAlignment="1">
      <alignment horizontal="right" vertical="center" wrapText="1"/>
    </xf>
    <xf numFmtId="4" fontId="12" fillId="0" borderId="6" xfId="0" applyNumberFormat="1" applyFont="1" applyFill="1" applyBorder="1" applyAlignment="1">
      <alignment horizontal="right" vertical="center" wrapText="1"/>
    </xf>
    <xf numFmtId="0" fontId="5" fillId="0" borderId="2" xfId="9" applyFont="1" applyFill="1" applyBorder="1" applyAlignment="1">
      <alignment horizontal="center" vertical="center"/>
    </xf>
    <xf numFmtId="0" fontId="5" fillId="0" borderId="6" xfId="9" applyFont="1" applyFill="1" applyBorder="1" applyAlignment="1">
      <alignment horizontal="center" vertical="center"/>
    </xf>
    <xf numFmtId="0" fontId="5" fillId="0" borderId="2" xfId="9" applyFont="1" applyFill="1" applyBorder="1" applyAlignment="1">
      <alignment horizontal="left" vertical="center" wrapText="1"/>
    </xf>
    <xf numFmtId="0" fontId="5" fillId="0" borderId="6" xfId="9" applyFont="1" applyFill="1" applyBorder="1" applyAlignment="1">
      <alignment horizontal="left" vertical="center" wrapText="1"/>
    </xf>
    <xf numFmtId="0" fontId="5" fillId="0" borderId="2" xfId="9" applyFont="1" applyFill="1" applyBorder="1" applyAlignment="1">
      <alignment horizontal="center" vertical="center" wrapText="1"/>
    </xf>
    <xf numFmtId="0" fontId="5" fillId="0" borderId="6" xfId="9" applyFont="1" applyFill="1" applyBorder="1" applyAlignment="1">
      <alignment horizontal="center" vertical="center" wrapText="1"/>
    </xf>
    <xf numFmtId="1" fontId="5" fillId="0" borderId="2" xfId="9" applyNumberFormat="1" applyFont="1" applyFill="1" applyBorder="1" applyAlignment="1">
      <alignment horizontal="center" vertical="center" readingOrder="1"/>
    </xf>
    <xf numFmtId="1" fontId="5" fillId="0" borderId="6" xfId="9" applyNumberFormat="1" applyFont="1" applyFill="1" applyBorder="1" applyAlignment="1">
      <alignment horizontal="center" vertical="center" readingOrder="1"/>
    </xf>
    <xf numFmtId="4" fontId="5" fillId="0" borderId="2" xfId="9" applyNumberFormat="1" applyFont="1" applyFill="1" applyBorder="1" applyAlignment="1">
      <alignment horizontal="right" vertical="center" readingOrder="1"/>
    </xf>
    <xf numFmtId="4" fontId="5" fillId="0" borderId="6" xfId="9" applyNumberFormat="1" applyFont="1" applyFill="1" applyBorder="1" applyAlignment="1">
      <alignment horizontal="right" vertical="center" readingOrder="1"/>
    </xf>
    <xf numFmtId="2" fontId="5" fillId="0" borderId="2" xfId="9" applyNumberFormat="1" applyFont="1" applyFill="1" applyBorder="1" applyAlignment="1">
      <alignment horizontal="right" vertical="center" readingOrder="1"/>
    </xf>
    <xf numFmtId="2" fontId="5" fillId="0" borderId="6" xfId="9" applyNumberFormat="1" applyFont="1" applyFill="1" applyBorder="1" applyAlignment="1">
      <alignment horizontal="right" vertical="center" readingOrder="1"/>
    </xf>
    <xf numFmtId="0" fontId="13" fillId="0" borderId="2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/>
    </xf>
    <xf numFmtId="2" fontId="5" fillId="0" borderId="6" xfId="11" applyNumberFormat="1" applyFont="1" applyFill="1" applyBorder="1" applyAlignment="1">
      <alignment horizontal="right" vertical="center" readingOrder="1"/>
    </xf>
    <xf numFmtId="0" fontId="6" fillId="0" borderId="9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vertical="center" wrapText="1"/>
    </xf>
    <xf numFmtId="4" fontId="5" fillId="0" borderId="6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center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0" fontId="6" fillId="0" borderId="2" xfId="0" applyFont="1" applyFill="1" applyBorder="1" applyAlignment="1">
      <alignment horizontal="left" vertical="center" wrapText="1"/>
    </xf>
    <xf numFmtId="164" fontId="5" fillId="0" borderId="1" xfId="11" applyNumberFormat="1" applyFont="1" applyFill="1" applyBorder="1" applyAlignment="1">
      <alignment horizontal="center" vertical="center" textRotation="90" wrapText="1" readingOrder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4" fontId="13" fillId="0" borderId="7" xfId="0" applyNumberFormat="1" applyFont="1" applyFill="1" applyBorder="1" applyAlignment="1">
      <alignment horizontal="right" vertical="center" wrapText="1"/>
    </xf>
    <xf numFmtId="2" fontId="5" fillId="0" borderId="7" xfId="0" applyNumberFormat="1" applyFont="1" applyFill="1" applyBorder="1" applyAlignment="1">
      <alignment horizontal="right" vertical="center" wrapText="1"/>
    </xf>
    <xf numFmtId="0" fontId="13" fillId="0" borderId="7" xfId="0" applyFont="1" applyFill="1" applyBorder="1" applyAlignment="1">
      <alignment horizontal="center" vertical="center"/>
    </xf>
    <xf numFmtId="1" fontId="5" fillId="0" borderId="7" xfId="0" applyNumberFormat="1" applyFont="1" applyFill="1" applyBorder="1" applyAlignment="1">
      <alignment horizontal="center" vertical="center" wrapText="1" readingOrder="1"/>
    </xf>
    <xf numFmtId="0" fontId="5" fillId="0" borderId="7" xfId="0" applyNumberFormat="1" applyFont="1" applyFill="1" applyBorder="1" applyAlignment="1">
      <alignment horizontal="center" vertical="center"/>
    </xf>
    <xf numFmtId="0" fontId="5" fillId="0" borderId="7" xfId="10" applyFont="1" applyFill="1" applyBorder="1" applyAlignment="1" applyProtection="1">
      <alignment horizontal="left" vertical="center" wrapText="1"/>
      <protection locked="0"/>
    </xf>
    <xf numFmtId="0" fontId="17" fillId="0" borderId="0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13" fillId="0" borderId="2" xfId="0" applyFont="1" applyFill="1" applyBorder="1" applyAlignment="1">
      <alignment horizontal="right" vertical="center"/>
    </xf>
    <xf numFmtId="0" fontId="13" fillId="0" borderId="6" xfId="0" applyFont="1" applyFill="1" applyBorder="1" applyAlignment="1">
      <alignment horizontal="right" vertical="center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vertical="center" wrapText="1"/>
    </xf>
    <xf numFmtId="4" fontId="5" fillId="0" borderId="2" xfId="11" applyNumberFormat="1" applyFont="1" applyFill="1" applyBorder="1" applyAlignment="1">
      <alignment horizontal="right" vertical="center"/>
    </xf>
    <xf numFmtId="4" fontId="5" fillId="0" borderId="6" xfId="11" applyNumberFormat="1" applyFont="1" applyFill="1" applyBorder="1" applyAlignment="1">
      <alignment horizontal="right" vertical="center"/>
    </xf>
    <xf numFmtId="2" fontId="5" fillId="0" borderId="2" xfId="11" applyNumberFormat="1" applyFont="1" applyFill="1" applyBorder="1" applyAlignment="1">
      <alignment horizontal="right" vertical="center"/>
    </xf>
    <xf numFmtId="2" fontId="5" fillId="0" borderId="6" xfId="11" applyNumberFormat="1" applyFont="1" applyFill="1" applyBorder="1" applyAlignment="1">
      <alignment horizontal="right" vertical="center"/>
    </xf>
    <xf numFmtId="49" fontId="5" fillId="0" borderId="7" xfId="0" applyNumberFormat="1" applyFont="1" applyFill="1" applyBorder="1" applyAlignment="1">
      <alignment horizontal="center" vertical="center"/>
    </xf>
    <xf numFmtId="1" fontId="5" fillId="0" borderId="7" xfId="0" applyNumberFormat="1" applyFont="1" applyFill="1" applyBorder="1" applyAlignment="1">
      <alignment horizontal="center" vertical="center" readingOrder="1"/>
    </xf>
    <xf numFmtId="4" fontId="5" fillId="0" borderId="7" xfId="12" applyNumberFormat="1" applyFont="1" applyFill="1" applyBorder="1" applyAlignment="1">
      <alignment horizontal="right" vertical="center" wrapText="1"/>
    </xf>
    <xf numFmtId="2" fontId="5" fillId="0" borderId="7" xfId="12" applyNumberFormat="1" applyFont="1" applyFill="1" applyBorder="1" applyAlignment="1">
      <alignment horizontal="right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4" fontId="5" fillId="0" borderId="7" xfId="0" applyNumberFormat="1" applyFont="1" applyFill="1" applyBorder="1" applyAlignment="1">
      <alignment horizontal="right" vertical="center" wrapText="1"/>
    </xf>
    <xf numFmtId="49" fontId="5" fillId="0" borderId="2" xfId="0" applyNumberFormat="1" applyFont="1" applyFill="1" applyBorder="1" applyAlignment="1">
      <alignment horizontal="right" vertical="center" wrapText="1"/>
    </xf>
    <xf numFmtId="49" fontId="5" fillId="0" borderId="6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vertical="center" readingOrder="1"/>
    </xf>
    <xf numFmtId="4" fontId="5" fillId="0" borderId="7" xfId="12" applyNumberFormat="1" applyFont="1" applyFill="1" applyBorder="1" applyAlignment="1">
      <alignment horizontal="right" vertical="center" readingOrder="1"/>
    </xf>
    <xf numFmtId="4" fontId="5" fillId="0" borderId="2" xfId="0" applyNumberFormat="1" applyFont="1" applyFill="1" applyBorder="1" applyAlignment="1" applyProtection="1">
      <alignment horizontal="right" vertical="center" wrapText="1"/>
      <protection locked="0"/>
    </xf>
    <xf numFmtId="4" fontId="5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2" xfId="10" applyNumberFormat="1" applyFont="1" applyFill="1" applyBorder="1" applyAlignment="1">
      <alignment horizontal="center" vertical="center" wrapText="1"/>
    </xf>
    <xf numFmtId="0" fontId="5" fillId="0" borderId="6" xfId="1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readingOrder="1"/>
      <protection locked="0"/>
    </xf>
    <xf numFmtId="0" fontId="5" fillId="0" borderId="6" xfId="0" applyFont="1" applyFill="1" applyBorder="1" applyAlignment="1" applyProtection="1">
      <alignment horizontal="center" vertical="center" readingOrder="1"/>
      <protection locked="0"/>
    </xf>
    <xf numFmtId="0" fontId="1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</cellXfs>
  <cellStyles count="14">
    <cellStyle name="Excel Built-in Normal" xfId="13"/>
    <cellStyle name="Обычный" xfId="0" builtinId="0"/>
    <cellStyle name="Обычный 10" xfId="1"/>
    <cellStyle name="Обычный 2" xfId="2"/>
    <cellStyle name="Обычный 2 2" xfId="3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Обычный_Перечень жилого фонда не выбравших способ управления" xfId="10"/>
    <cellStyle name="Финансовый" xfId="11" builtinId="3"/>
    <cellStyle name="Финансовый 2" xfId="12"/>
  </cellStyles>
  <dxfs count="43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vtihov_YN/Desktop/&#1050;&#1055;/&#1050;&#1055;%202023-2025/&#1082;&#1087;%202023-2025%20&#1086;&#1090;%2002.09.2025%20&#8470;%201224-&#1088;&#1087;/&#1080;&#1079;&#1084;&#1077;&#1085;&#1077;&#1085;&#1080;&#1103;/&#1055;&#1088;&#1080;&#1083;&#1086;&#1078;&#1077;&#1085;&#1080;&#1077;%202%20&#1082;%201224-&#1088;&#108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5;&#1088;&#1080;&#1083;&#1086;&#1078;&#1077;&#1085;&#1080;&#1077;%202%20&#1082;%201497-&#1088;&#1087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5;&#1088;&#1080;&#1083;&#1086;&#1078;&#1077;&#1085;&#1080;&#1077;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д. прилож (2)"/>
    </sheetNames>
    <sheetDataSet>
      <sheetData sheetId="0" refreshError="1">
        <row r="12">
          <cell r="D12">
            <v>5025671.7699999996</v>
          </cell>
        </row>
        <row r="13">
          <cell r="D13">
            <v>4105464.79</v>
          </cell>
        </row>
        <row r="14">
          <cell r="D14">
            <v>849479.18</v>
          </cell>
        </row>
        <row r="16">
          <cell r="D16">
            <v>6263256.96</v>
          </cell>
        </row>
        <row r="17">
          <cell r="D17">
            <v>6256575</v>
          </cell>
        </row>
        <row r="18">
          <cell r="D18">
            <v>10193599.629999999</v>
          </cell>
        </row>
        <row r="19">
          <cell r="D19">
            <v>388656.82</v>
          </cell>
        </row>
        <row r="20">
          <cell r="D20">
            <v>13637295.74</v>
          </cell>
        </row>
        <row r="21">
          <cell r="D21">
            <v>5721278.2300000004</v>
          </cell>
        </row>
        <row r="22">
          <cell r="D22">
            <v>13208715.85</v>
          </cell>
        </row>
        <row r="23">
          <cell r="D23">
            <v>4154092.56</v>
          </cell>
        </row>
        <row r="24">
          <cell r="D24">
            <v>11189450</v>
          </cell>
        </row>
        <row r="25">
          <cell r="D25">
            <v>198553.05</v>
          </cell>
        </row>
        <row r="26">
          <cell r="D26">
            <v>5566973.25</v>
          </cell>
        </row>
        <row r="27">
          <cell r="D27">
            <v>244232.4</v>
          </cell>
        </row>
        <row r="28">
          <cell r="D28">
            <v>6706850</v>
          </cell>
        </row>
        <row r="29">
          <cell r="D29">
            <v>6915131.5800000001</v>
          </cell>
        </row>
        <row r="30">
          <cell r="D30">
            <v>7515866.6199999992</v>
          </cell>
        </row>
        <row r="31">
          <cell r="D31">
            <v>7450157.6399999997</v>
          </cell>
        </row>
        <row r="32">
          <cell r="D32">
            <v>17292897.399999999</v>
          </cell>
        </row>
        <row r="33">
          <cell r="D33">
            <v>13800113.120000001</v>
          </cell>
        </row>
        <row r="34">
          <cell r="D34">
            <v>3075820</v>
          </cell>
        </row>
        <row r="36">
          <cell r="D36">
            <v>5571255.8700000001</v>
          </cell>
        </row>
        <row r="37">
          <cell r="D37">
            <v>2401716.1999999997</v>
          </cell>
        </row>
        <row r="38">
          <cell r="D38">
            <v>5058808.42</v>
          </cell>
        </row>
        <row r="39">
          <cell r="D39">
            <v>2760667.55</v>
          </cell>
        </row>
        <row r="40">
          <cell r="D40">
            <v>2698572.7</v>
          </cell>
        </row>
        <row r="42">
          <cell r="D42">
            <v>4477196.3599999994</v>
          </cell>
        </row>
        <row r="43">
          <cell r="D43">
            <v>4567772.5</v>
          </cell>
        </row>
        <row r="45">
          <cell r="D45">
            <v>6129669.5300000003</v>
          </cell>
        </row>
        <row r="46">
          <cell r="D46">
            <v>6022841.3199999994</v>
          </cell>
        </row>
        <row r="48">
          <cell r="D48">
            <v>6763692.96</v>
          </cell>
        </row>
        <row r="50">
          <cell r="D50">
            <v>5159752.78</v>
          </cell>
        </row>
        <row r="53">
          <cell r="D53">
            <v>3638788.0100000002</v>
          </cell>
        </row>
        <row r="54">
          <cell r="D54">
            <v>3415090.9899999998</v>
          </cell>
        </row>
        <row r="55">
          <cell r="D55">
            <v>3891885.6099999994</v>
          </cell>
        </row>
        <row r="56">
          <cell r="D56">
            <v>2452729.9899999998</v>
          </cell>
        </row>
        <row r="57">
          <cell r="D57">
            <v>1864562.06</v>
          </cell>
        </row>
        <row r="58">
          <cell r="D58">
            <v>595223.93000000005</v>
          </cell>
        </row>
        <row r="59">
          <cell r="D59">
            <v>1585374.44</v>
          </cell>
        </row>
        <row r="60">
          <cell r="D60">
            <v>7135478.3299999991</v>
          </cell>
        </row>
        <row r="61">
          <cell r="D61">
            <v>12021912.940000001</v>
          </cell>
        </row>
        <row r="64">
          <cell r="D64">
            <v>500757.22</v>
          </cell>
        </row>
        <row r="65">
          <cell r="D65">
            <v>46238.83</v>
          </cell>
        </row>
        <row r="67">
          <cell r="D67">
            <v>3417945.77</v>
          </cell>
        </row>
        <row r="68">
          <cell r="D68">
            <v>1086120.81</v>
          </cell>
        </row>
        <row r="69">
          <cell r="D69">
            <v>3416514.33</v>
          </cell>
        </row>
        <row r="70">
          <cell r="D70">
            <v>894566.58</v>
          </cell>
        </row>
        <row r="71">
          <cell r="D71">
            <v>3116319.7800000003</v>
          </cell>
        </row>
        <row r="72">
          <cell r="D72">
            <v>4143472.8</v>
          </cell>
        </row>
        <row r="74">
          <cell r="D74">
            <v>1805569.73</v>
          </cell>
        </row>
        <row r="76">
          <cell r="D76">
            <v>9613432.7800000012</v>
          </cell>
        </row>
        <row r="77">
          <cell r="D77">
            <v>5913294.1600000001</v>
          </cell>
        </row>
        <row r="79">
          <cell r="D79">
            <v>3292297.84</v>
          </cell>
        </row>
        <row r="80">
          <cell r="D80">
            <v>4463831.0699999994</v>
          </cell>
        </row>
        <row r="81">
          <cell r="D81">
            <v>20935448.940000001</v>
          </cell>
        </row>
        <row r="82">
          <cell r="D82">
            <v>17147082.019999996</v>
          </cell>
        </row>
        <row r="83">
          <cell r="D83">
            <v>17150255.389999997</v>
          </cell>
        </row>
        <row r="84">
          <cell r="D84">
            <v>15004670.09</v>
          </cell>
        </row>
        <row r="85">
          <cell r="D85">
            <v>13012690.119999999</v>
          </cell>
        </row>
        <row r="86">
          <cell r="D86">
            <v>3987110.7399999998</v>
          </cell>
        </row>
        <row r="87">
          <cell r="D87">
            <v>5329252.8500000006</v>
          </cell>
        </row>
        <row r="88">
          <cell r="D88">
            <v>7516484.9299999997</v>
          </cell>
        </row>
        <row r="89">
          <cell r="D89">
            <v>6539227.1500000004</v>
          </cell>
        </row>
        <row r="91">
          <cell r="D91">
            <v>6253057.1200000001</v>
          </cell>
        </row>
        <row r="92">
          <cell r="D92">
            <v>5781942.6100000003</v>
          </cell>
        </row>
        <row r="94">
          <cell r="D94">
            <v>5434197.1500000004</v>
          </cell>
        </row>
        <row r="96">
          <cell r="D96">
            <v>4609855</v>
          </cell>
        </row>
        <row r="97">
          <cell r="D97">
            <v>10571275.369999999</v>
          </cell>
        </row>
        <row r="98">
          <cell r="D98">
            <v>4696914.53</v>
          </cell>
        </row>
        <row r="100">
          <cell r="D100">
            <v>461795.57</v>
          </cell>
        </row>
        <row r="102">
          <cell r="D102">
            <v>4375568.4000000004</v>
          </cell>
        </row>
        <row r="103">
          <cell r="D103">
            <v>1763426.2699999998</v>
          </cell>
        </row>
        <row r="104">
          <cell r="D104">
            <v>2791602.8600000003</v>
          </cell>
        </row>
        <row r="105">
          <cell r="D105">
            <v>5534035.5999999996</v>
          </cell>
        </row>
        <row r="107">
          <cell r="D107">
            <v>998500.27999999991</v>
          </cell>
        </row>
        <row r="108">
          <cell r="D108">
            <v>5092820.0200000005</v>
          </cell>
        </row>
        <row r="109">
          <cell r="D109">
            <v>6255820.6399999997</v>
          </cell>
        </row>
        <row r="110">
          <cell r="D110">
            <v>5890917.6600000001</v>
          </cell>
        </row>
        <row r="111">
          <cell r="D111">
            <v>3213005.35</v>
          </cell>
        </row>
        <row r="113">
          <cell r="D113">
            <v>247939.18</v>
          </cell>
        </row>
        <row r="115">
          <cell r="D115">
            <v>8118007.5199999996</v>
          </cell>
        </row>
        <row r="117">
          <cell r="D117">
            <v>4453943.93</v>
          </cell>
        </row>
        <row r="119">
          <cell r="D119">
            <v>56457.54</v>
          </cell>
        </row>
        <row r="120">
          <cell r="D120">
            <v>8853094.0700000003</v>
          </cell>
        </row>
        <row r="122">
          <cell r="D122">
            <v>54593.38</v>
          </cell>
        </row>
        <row r="124">
          <cell r="D124">
            <v>2548453.9499999997</v>
          </cell>
        </row>
        <row r="125">
          <cell r="D125">
            <v>2706529.34</v>
          </cell>
        </row>
        <row r="127">
          <cell r="D127">
            <v>424896.29</v>
          </cell>
        </row>
        <row r="128">
          <cell r="D128">
            <v>2737343.78</v>
          </cell>
        </row>
        <row r="129">
          <cell r="D129">
            <v>167160.41</v>
          </cell>
        </row>
        <row r="131">
          <cell r="D131">
            <v>5271530.7300000004</v>
          </cell>
        </row>
        <row r="133">
          <cell r="D133">
            <v>2485773.4</v>
          </cell>
        </row>
        <row r="134">
          <cell r="D134">
            <v>2483760.7999999998</v>
          </cell>
        </row>
        <row r="135">
          <cell r="D135">
            <v>2348405.6</v>
          </cell>
        </row>
        <row r="136">
          <cell r="D136">
            <v>8371598.5899999999</v>
          </cell>
        </row>
        <row r="137">
          <cell r="D137">
            <v>4310557.2200000007</v>
          </cell>
        </row>
        <row r="138">
          <cell r="D138">
            <v>771013.75</v>
          </cell>
        </row>
        <row r="139">
          <cell r="D139">
            <v>1403491.94</v>
          </cell>
        </row>
        <row r="141">
          <cell r="D141">
            <v>1172904.24</v>
          </cell>
        </row>
        <row r="142">
          <cell r="D142">
            <v>1547543.1400000001</v>
          </cell>
        </row>
        <row r="143">
          <cell r="D143">
            <v>2185127.92</v>
          </cell>
        </row>
        <row r="144">
          <cell r="D144">
            <v>2090305.5799999998</v>
          </cell>
        </row>
        <row r="146">
          <cell r="D146">
            <v>6065251.2400000002</v>
          </cell>
        </row>
        <row r="147">
          <cell r="D147">
            <v>1446437.77</v>
          </cell>
        </row>
        <row r="148">
          <cell r="D148">
            <v>1449157.74</v>
          </cell>
        </row>
        <row r="150">
          <cell r="D150">
            <v>3486879.5900000003</v>
          </cell>
        </row>
        <row r="151">
          <cell r="D151">
            <v>4876207.2799999993</v>
          </cell>
        </row>
        <row r="153">
          <cell r="D153">
            <v>4688508.28</v>
          </cell>
        </row>
        <row r="154">
          <cell r="D154">
            <v>1769255.89</v>
          </cell>
        </row>
        <row r="156">
          <cell r="D156">
            <v>8839063.3499999996</v>
          </cell>
        </row>
        <row r="157">
          <cell r="D157">
            <v>6331282.370000001</v>
          </cell>
        </row>
        <row r="158">
          <cell r="D158">
            <v>5168532.2300000004</v>
          </cell>
        </row>
        <row r="159">
          <cell r="D159">
            <v>8453235.4199999999</v>
          </cell>
        </row>
        <row r="160">
          <cell r="D160">
            <v>11837919.43</v>
          </cell>
        </row>
        <row r="161">
          <cell r="D161">
            <v>2736133.3</v>
          </cell>
        </row>
        <row r="162">
          <cell r="D162">
            <v>5631160.6300000008</v>
          </cell>
        </row>
        <row r="163">
          <cell r="D163">
            <v>27881612.219999999</v>
          </cell>
        </row>
        <row r="164">
          <cell r="D164">
            <v>8774773.9199999999</v>
          </cell>
        </row>
        <row r="165">
          <cell r="D165">
            <v>4835294.34</v>
          </cell>
        </row>
        <row r="166">
          <cell r="D166">
            <v>10436980.880000001</v>
          </cell>
        </row>
        <row r="167">
          <cell r="D167">
            <v>4337728.6800000006</v>
          </cell>
        </row>
        <row r="168">
          <cell r="D168">
            <v>2299399.61</v>
          </cell>
        </row>
        <row r="169">
          <cell r="D169">
            <v>1220020.2</v>
          </cell>
        </row>
        <row r="170">
          <cell r="D170">
            <v>10082652.75</v>
          </cell>
        </row>
        <row r="171">
          <cell r="D171">
            <v>335750.89</v>
          </cell>
        </row>
        <row r="172">
          <cell r="D172">
            <v>849951.36</v>
          </cell>
        </row>
        <row r="173">
          <cell r="D173">
            <v>15669476.960000001</v>
          </cell>
        </row>
        <row r="174">
          <cell r="D174">
            <v>745524.46</v>
          </cell>
        </row>
        <row r="175">
          <cell r="D175">
            <v>10990455.34</v>
          </cell>
        </row>
        <row r="176">
          <cell r="D176">
            <v>1440937.2</v>
          </cell>
        </row>
        <row r="177">
          <cell r="D177">
            <v>9732399.3999999985</v>
          </cell>
        </row>
        <row r="178">
          <cell r="D178">
            <v>2193717.6</v>
          </cell>
        </row>
        <row r="180">
          <cell r="D180">
            <v>3416374.6499999994</v>
          </cell>
        </row>
        <row r="181">
          <cell r="D181">
            <v>1915902.22</v>
          </cell>
        </row>
        <row r="183">
          <cell r="D183">
            <v>974669.3</v>
          </cell>
        </row>
        <row r="184">
          <cell r="D184">
            <v>1526080</v>
          </cell>
        </row>
        <row r="185">
          <cell r="D185">
            <v>223700.4</v>
          </cell>
        </row>
        <row r="186">
          <cell r="D186">
            <v>2522285.63</v>
          </cell>
        </row>
        <row r="187">
          <cell r="D187">
            <v>961240.8</v>
          </cell>
        </row>
        <row r="188">
          <cell r="D188">
            <v>1589782.22</v>
          </cell>
        </row>
        <row r="190">
          <cell r="D190">
            <v>5383376.1999999993</v>
          </cell>
        </row>
        <row r="192">
          <cell r="D192">
            <v>259063.97</v>
          </cell>
        </row>
        <row r="193">
          <cell r="D193">
            <v>258138.17</v>
          </cell>
        </row>
        <row r="194">
          <cell r="D194">
            <v>2020836.13</v>
          </cell>
        </row>
        <row r="195">
          <cell r="D195">
            <v>602519.40999999992</v>
          </cell>
        </row>
        <row r="196">
          <cell r="D196">
            <v>3299940.14</v>
          </cell>
        </row>
        <row r="197">
          <cell r="D197">
            <v>163944.97</v>
          </cell>
        </row>
        <row r="198">
          <cell r="D198">
            <v>445226.77999999997</v>
          </cell>
        </row>
        <row r="199">
          <cell r="D199">
            <v>2114312.64</v>
          </cell>
        </row>
        <row r="200">
          <cell r="D200">
            <v>207185.41</v>
          </cell>
        </row>
        <row r="201">
          <cell r="D201">
            <v>2834710.53</v>
          </cell>
        </row>
        <row r="203">
          <cell r="D203">
            <v>2355106.15</v>
          </cell>
        </row>
        <row r="204">
          <cell r="D204">
            <v>4142064.99</v>
          </cell>
        </row>
        <row r="206">
          <cell r="D206">
            <v>266636.65000000002</v>
          </cell>
        </row>
        <row r="207">
          <cell r="D207">
            <v>4530787.2700000005</v>
          </cell>
        </row>
        <row r="209">
          <cell r="D209">
            <v>389865</v>
          </cell>
        </row>
        <row r="211">
          <cell r="D211">
            <v>3296047.69</v>
          </cell>
        </row>
        <row r="212">
          <cell r="D212">
            <v>676148</v>
          </cell>
        </row>
        <row r="213">
          <cell r="D213">
            <v>252503.85</v>
          </cell>
        </row>
        <row r="214">
          <cell r="D214">
            <v>12113616.620000001</v>
          </cell>
        </row>
        <row r="215">
          <cell r="D215">
            <v>3726343.27</v>
          </cell>
        </row>
        <row r="216">
          <cell r="D216">
            <v>610080.4</v>
          </cell>
        </row>
        <row r="217">
          <cell r="D217">
            <v>19275309.170000002</v>
          </cell>
        </row>
        <row r="218">
          <cell r="D218">
            <v>2382045.9099999997</v>
          </cell>
        </row>
        <row r="219">
          <cell r="D219">
            <v>8442079.8800000008</v>
          </cell>
        </row>
        <row r="220">
          <cell r="D220">
            <v>11415200.889999999</v>
          </cell>
        </row>
        <row r="221">
          <cell r="D221">
            <v>23487823.609999999</v>
          </cell>
        </row>
        <row r="222">
          <cell r="D222">
            <v>23432051.140000001</v>
          </cell>
        </row>
        <row r="223">
          <cell r="D223">
            <v>8075263.0800000001</v>
          </cell>
        </row>
        <row r="224">
          <cell r="D224">
            <v>20245223.02</v>
          </cell>
        </row>
        <row r="225">
          <cell r="D225">
            <v>11459608.779999999</v>
          </cell>
        </row>
        <row r="226">
          <cell r="D226">
            <v>12146852.889999999</v>
          </cell>
        </row>
        <row r="227">
          <cell r="D227">
            <v>1941391.0500000003</v>
          </cell>
        </row>
        <row r="228">
          <cell r="D228">
            <v>17472623.289999999</v>
          </cell>
        </row>
        <row r="229">
          <cell r="D229">
            <v>12891712.18</v>
          </cell>
        </row>
        <row r="230">
          <cell r="D230">
            <v>7934252.1500000004</v>
          </cell>
        </row>
        <row r="231">
          <cell r="D231">
            <v>6924369.7999999998</v>
          </cell>
        </row>
        <row r="233">
          <cell r="D233">
            <v>233276.27</v>
          </cell>
        </row>
        <row r="234">
          <cell r="D234">
            <v>4853766.29</v>
          </cell>
        </row>
        <row r="236">
          <cell r="D236">
            <v>9267070.0099999998</v>
          </cell>
        </row>
        <row r="238">
          <cell r="D238">
            <v>6879368.3099999996</v>
          </cell>
        </row>
        <row r="240">
          <cell r="D240">
            <v>4760583.79</v>
          </cell>
        </row>
        <row r="242">
          <cell r="D242">
            <v>8021250</v>
          </cell>
        </row>
        <row r="243">
          <cell r="D243">
            <v>7765541.6799999997</v>
          </cell>
        </row>
        <row r="244">
          <cell r="D244">
            <v>3888293.32</v>
          </cell>
        </row>
        <row r="245">
          <cell r="D245">
            <v>2560762.61</v>
          </cell>
        </row>
        <row r="246">
          <cell r="D246">
            <v>3705032.89</v>
          </cell>
        </row>
        <row r="247">
          <cell r="D247">
            <v>2935118.88</v>
          </cell>
        </row>
        <row r="248">
          <cell r="D248">
            <v>125287.38</v>
          </cell>
        </row>
        <row r="249">
          <cell r="D249">
            <v>2196473.9700000002</v>
          </cell>
        </row>
        <row r="250">
          <cell r="D250">
            <v>1937567.67</v>
          </cell>
        </row>
        <row r="251">
          <cell r="D251">
            <v>591534.16999999993</v>
          </cell>
        </row>
        <row r="252">
          <cell r="D252">
            <v>587976.61</v>
          </cell>
        </row>
        <row r="253">
          <cell r="D253">
            <v>706647.6</v>
          </cell>
        </row>
        <row r="254">
          <cell r="D254">
            <v>1630757.16</v>
          </cell>
        </row>
        <row r="255">
          <cell r="D255">
            <v>598520.4</v>
          </cell>
        </row>
        <row r="256">
          <cell r="D256">
            <v>292801.96999999997</v>
          </cell>
        </row>
        <row r="257">
          <cell r="D257">
            <v>600000</v>
          </cell>
        </row>
        <row r="258">
          <cell r="D258">
            <v>2092976.4400000002</v>
          </cell>
        </row>
        <row r="259">
          <cell r="D259">
            <v>974584.31999999995</v>
          </cell>
        </row>
        <row r="260">
          <cell r="D260">
            <v>3674641.82</v>
          </cell>
        </row>
        <row r="261">
          <cell r="D261">
            <v>4199725</v>
          </cell>
        </row>
        <row r="262">
          <cell r="D262">
            <v>2978974.06</v>
          </cell>
        </row>
        <row r="263">
          <cell r="D263">
            <v>1833970.04</v>
          </cell>
        </row>
        <row r="264">
          <cell r="D264">
            <v>526431.1</v>
          </cell>
        </row>
        <row r="265">
          <cell r="D265">
            <v>1319977.2</v>
          </cell>
        </row>
        <row r="266">
          <cell r="D266">
            <v>8538020</v>
          </cell>
        </row>
        <row r="267">
          <cell r="D267">
            <v>257122.09</v>
          </cell>
        </row>
        <row r="268">
          <cell r="D268">
            <v>4060436.04</v>
          </cell>
        </row>
        <row r="269">
          <cell r="D269">
            <v>447668.16</v>
          </cell>
        </row>
        <row r="270">
          <cell r="D270">
            <v>4541310.53</v>
          </cell>
        </row>
        <row r="271">
          <cell r="D271">
            <v>6890334.3200000003</v>
          </cell>
        </row>
        <row r="272">
          <cell r="D272">
            <v>4377200</v>
          </cell>
        </row>
        <row r="273">
          <cell r="D273">
            <v>3398122.25</v>
          </cell>
        </row>
        <row r="274">
          <cell r="D274">
            <v>2277288.96</v>
          </cell>
        </row>
        <row r="275">
          <cell r="D275">
            <v>3968000</v>
          </cell>
        </row>
        <row r="276">
          <cell r="D276">
            <v>3374265.6</v>
          </cell>
        </row>
        <row r="277">
          <cell r="D277">
            <v>3571122.5</v>
          </cell>
        </row>
        <row r="278">
          <cell r="D278">
            <v>8103114.4000000004</v>
          </cell>
        </row>
        <row r="279">
          <cell r="D279">
            <v>21975903.619999997</v>
          </cell>
        </row>
        <row r="280">
          <cell r="D280">
            <v>7558550.0300000003</v>
          </cell>
        </row>
        <row r="281">
          <cell r="D281">
            <v>5280118.43</v>
          </cell>
        </row>
        <row r="282">
          <cell r="D282">
            <v>130670.53</v>
          </cell>
        </row>
        <row r="283">
          <cell r="D283">
            <v>1798642.01</v>
          </cell>
        </row>
        <row r="284">
          <cell r="D284">
            <v>2015000</v>
          </cell>
        </row>
        <row r="285">
          <cell r="D285">
            <v>2018100</v>
          </cell>
        </row>
        <row r="286">
          <cell r="D286">
            <v>299399.76</v>
          </cell>
        </row>
        <row r="287">
          <cell r="D287">
            <v>954622.32</v>
          </cell>
        </row>
        <row r="288">
          <cell r="D288">
            <v>1679755.99</v>
          </cell>
        </row>
        <row r="289">
          <cell r="D289">
            <v>6147663.2599999998</v>
          </cell>
        </row>
        <row r="290">
          <cell r="D290">
            <v>4355345</v>
          </cell>
        </row>
        <row r="291">
          <cell r="D291">
            <v>366047.24</v>
          </cell>
        </row>
        <row r="292">
          <cell r="D292">
            <v>11257143.07</v>
          </cell>
        </row>
        <row r="293">
          <cell r="D293">
            <v>13566322.01</v>
          </cell>
        </row>
        <row r="294">
          <cell r="D294">
            <v>6945120.4700000007</v>
          </cell>
        </row>
        <row r="295">
          <cell r="D295">
            <v>13940328.640000001</v>
          </cell>
        </row>
        <row r="296">
          <cell r="D296">
            <v>19310156.620000001</v>
          </cell>
        </row>
        <row r="297">
          <cell r="D297">
            <v>323467.87</v>
          </cell>
        </row>
        <row r="298">
          <cell r="D298">
            <v>1956875</v>
          </cell>
        </row>
        <row r="299">
          <cell r="D299">
            <v>4089907.5</v>
          </cell>
        </row>
        <row r="300">
          <cell r="D300">
            <v>18372729.110000003</v>
          </cell>
        </row>
        <row r="301">
          <cell r="D301">
            <v>2367035.94</v>
          </cell>
        </row>
        <row r="302">
          <cell r="D302">
            <v>395115</v>
          </cell>
        </row>
        <row r="303">
          <cell r="D303">
            <v>3937000</v>
          </cell>
        </row>
        <row r="304">
          <cell r="D304">
            <v>4259400</v>
          </cell>
        </row>
        <row r="305">
          <cell r="D305">
            <v>125288.02</v>
          </cell>
        </row>
        <row r="306">
          <cell r="D306">
            <v>2224343</v>
          </cell>
        </row>
        <row r="307">
          <cell r="D307">
            <v>2072144.82</v>
          </cell>
        </row>
        <row r="308">
          <cell r="D308">
            <v>8260905.9700000007</v>
          </cell>
        </row>
        <row r="309">
          <cell r="D309">
            <v>4378750</v>
          </cell>
        </row>
        <row r="310">
          <cell r="D310">
            <v>4340000</v>
          </cell>
        </row>
        <row r="311">
          <cell r="D311">
            <v>4425250</v>
          </cell>
        </row>
        <row r="312">
          <cell r="D312">
            <v>5482973.9899999993</v>
          </cell>
        </row>
        <row r="313">
          <cell r="D313">
            <v>2088282.44</v>
          </cell>
        </row>
        <row r="314">
          <cell r="D314">
            <v>4532084.58</v>
          </cell>
        </row>
        <row r="315">
          <cell r="D315">
            <v>2138070</v>
          </cell>
        </row>
        <row r="316">
          <cell r="D316">
            <v>8398210</v>
          </cell>
        </row>
        <row r="317">
          <cell r="D317">
            <v>6369489.79</v>
          </cell>
        </row>
        <row r="318">
          <cell r="D318">
            <v>8197175</v>
          </cell>
        </row>
        <row r="319">
          <cell r="D319">
            <v>20516071.900000002</v>
          </cell>
        </row>
        <row r="320">
          <cell r="D320">
            <v>1120476.72</v>
          </cell>
        </row>
        <row r="321">
          <cell r="D321">
            <v>4508868.18</v>
          </cell>
        </row>
        <row r="322">
          <cell r="D322">
            <v>4694716.13</v>
          </cell>
        </row>
        <row r="323">
          <cell r="D323">
            <v>5760098</v>
          </cell>
        </row>
        <row r="324">
          <cell r="D324">
            <v>8379647.6500000004</v>
          </cell>
        </row>
        <row r="325">
          <cell r="D325">
            <v>5808202.7599999998</v>
          </cell>
        </row>
        <row r="326">
          <cell r="D326">
            <v>5889380</v>
          </cell>
        </row>
        <row r="327">
          <cell r="D327">
            <v>13124791.780000001</v>
          </cell>
        </row>
        <row r="328">
          <cell r="D328">
            <v>15579206.039999999</v>
          </cell>
        </row>
        <row r="329">
          <cell r="D329">
            <v>1391086.8</v>
          </cell>
        </row>
        <row r="330">
          <cell r="D330">
            <v>2396116.08</v>
          </cell>
        </row>
        <row r="331">
          <cell r="D331">
            <v>2326859.94</v>
          </cell>
        </row>
        <row r="332">
          <cell r="D332">
            <v>4282856.1500000004</v>
          </cell>
        </row>
        <row r="333">
          <cell r="D333">
            <v>2861326.12</v>
          </cell>
        </row>
        <row r="334">
          <cell r="D334">
            <v>29683643.640000001</v>
          </cell>
        </row>
        <row r="335">
          <cell r="D335">
            <v>3794327.38</v>
          </cell>
        </row>
        <row r="336">
          <cell r="D336">
            <v>1859220.66</v>
          </cell>
        </row>
        <row r="337">
          <cell r="D337">
            <v>1849243</v>
          </cell>
        </row>
        <row r="338">
          <cell r="D338">
            <v>12378748.5</v>
          </cell>
        </row>
        <row r="339">
          <cell r="D339">
            <v>14193783.26</v>
          </cell>
        </row>
        <row r="340">
          <cell r="D340">
            <v>11330041.359999999</v>
          </cell>
        </row>
        <row r="341">
          <cell r="D341">
            <v>11224548.059999999</v>
          </cell>
        </row>
        <row r="342">
          <cell r="D342">
            <v>27368713.25</v>
          </cell>
        </row>
        <row r="343">
          <cell r="D343">
            <v>721168.14</v>
          </cell>
        </row>
        <row r="344">
          <cell r="D344">
            <v>675551.88</v>
          </cell>
        </row>
        <row r="345">
          <cell r="D345">
            <v>858493.97</v>
          </cell>
        </row>
        <row r="346">
          <cell r="D346">
            <v>769335.41</v>
          </cell>
        </row>
        <row r="347">
          <cell r="D347">
            <v>1669115.86</v>
          </cell>
        </row>
        <row r="348">
          <cell r="D348">
            <v>171418.76</v>
          </cell>
        </row>
        <row r="349">
          <cell r="D349">
            <v>3873813.9899999998</v>
          </cell>
        </row>
        <row r="350">
          <cell r="D350">
            <v>94655.360000000001</v>
          </cell>
        </row>
        <row r="351">
          <cell r="D351">
            <v>3160390.9000000004</v>
          </cell>
        </row>
        <row r="352">
          <cell r="D352">
            <v>1936367</v>
          </cell>
        </row>
        <row r="353">
          <cell r="D353">
            <v>368936.17</v>
          </cell>
        </row>
        <row r="354">
          <cell r="D354">
            <v>369167</v>
          </cell>
        </row>
        <row r="355">
          <cell r="D355">
            <v>3942423.94</v>
          </cell>
        </row>
        <row r="356">
          <cell r="D356">
            <v>7749784</v>
          </cell>
        </row>
        <row r="357">
          <cell r="D357">
            <v>2639092.7999999998</v>
          </cell>
        </row>
        <row r="358">
          <cell r="D358">
            <v>1552096</v>
          </cell>
        </row>
        <row r="359">
          <cell r="D359">
            <v>3488430</v>
          </cell>
        </row>
        <row r="360">
          <cell r="D360">
            <v>4681112.22</v>
          </cell>
        </row>
        <row r="362">
          <cell r="D362">
            <v>6422713.0099999998</v>
          </cell>
        </row>
        <row r="363">
          <cell r="D363">
            <v>1924035.64</v>
          </cell>
        </row>
        <row r="364">
          <cell r="D364">
            <v>6321162.8699999992</v>
          </cell>
        </row>
        <row r="366">
          <cell r="D366">
            <v>4721982.7299999995</v>
          </cell>
        </row>
        <row r="367">
          <cell r="D367">
            <v>6048048.25</v>
          </cell>
        </row>
        <row r="369">
          <cell r="D369">
            <v>3857455.2</v>
          </cell>
        </row>
        <row r="370">
          <cell r="D370">
            <v>9111653.6899999995</v>
          </cell>
        </row>
        <row r="371">
          <cell r="D371">
            <v>4507206.8499999996</v>
          </cell>
        </row>
        <row r="373">
          <cell r="D373">
            <v>4015204.25</v>
          </cell>
        </row>
        <row r="375">
          <cell r="D375">
            <v>3977183.0100000002</v>
          </cell>
        </row>
        <row r="376">
          <cell r="D376">
            <v>3930888.51</v>
          </cell>
        </row>
        <row r="377">
          <cell r="D377">
            <v>6829440.1100000003</v>
          </cell>
        </row>
        <row r="379">
          <cell r="D379">
            <v>5326627.53</v>
          </cell>
        </row>
        <row r="380">
          <cell r="D380">
            <v>4842208.0199999996</v>
          </cell>
        </row>
        <row r="381">
          <cell r="D381">
            <v>2816861.4899999998</v>
          </cell>
        </row>
        <row r="382">
          <cell r="D382">
            <v>5132283.26</v>
          </cell>
        </row>
        <row r="383">
          <cell r="D383">
            <v>6319714.3799999999</v>
          </cell>
        </row>
        <row r="384">
          <cell r="D384">
            <v>6399036.7800000003</v>
          </cell>
        </row>
        <row r="385">
          <cell r="D385">
            <v>2976000</v>
          </cell>
        </row>
        <row r="387">
          <cell r="D387">
            <v>12022643.210000001</v>
          </cell>
        </row>
        <row r="388">
          <cell r="D388">
            <v>158315.59</v>
          </cell>
        </row>
        <row r="390">
          <cell r="D390">
            <v>4104796.73</v>
          </cell>
        </row>
        <row r="391">
          <cell r="D391">
            <v>3473053.52</v>
          </cell>
        </row>
        <row r="392">
          <cell r="D392">
            <v>248371.49</v>
          </cell>
        </row>
        <row r="394">
          <cell r="D394">
            <v>312991.86</v>
          </cell>
        </row>
        <row r="396">
          <cell r="D396">
            <v>5194502.6100000003</v>
          </cell>
        </row>
        <row r="397">
          <cell r="D397">
            <v>197829.72</v>
          </cell>
        </row>
        <row r="399">
          <cell r="D399">
            <v>5245354.5</v>
          </cell>
        </row>
        <row r="400">
          <cell r="D400">
            <v>6455333.5</v>
          </cell>
        </row>
        <row r="402">
          <cell r="D402">
            <v>270186.65999999997</v>
          </cell>
        </row>
        <row r="404">
          <cell r="D404">
            <v>5076205.55</v>
          </cell>
        </row>
        <row r="406">
          <cell r="D406">
            <v>74980.89</v>
          </cell>
        </row>
        <row r="408">
          <cell r="D408">
            <v>442428.8</v>
          </cell>
        </row>
        <row r="410">
          <cell r="D410">
            <v>1953205.3599999999</v>
          </cell>
        </row>
        <row r="412">
          <cell r="D412">
            <v>1047362.9400000001</v>
          </cell>
        </row>
        <row r="414">
          <cell r="D414">
            <v>2332242.69</v>
          </cell>
        </row>
        <row r="415">
          <cell r="D415">
            <v>18925442.170000002</v>
          </cell>
        </row>
        <row r="416">
          <cell r="D416">
            <v>1786969.83</v>
          </cell>
        </row>
        <row r="417">
          <cell r="D417">
            <v>699106.77</v>
          </cell>
        </row>
        <row r="418">
          <cell r="D418">
            <v>1008451.4</v>
          </cell>
        </row>
        <row r="419">
          <cell r="D419">
            <v>447004.31</v>
          </cell>
        </row>
        <row r="420">
          <cell r="D420">
            <v>234978.95</v>
          </cell>
        </row>
        <row r="421">
          <cell r="D421">
            <v>5285764.3</v>
          </cell>
        </row>
        <row r="422">
          <cell r="D422">
            <v>10958303.159999998</v>
          </cell>
        </row>
        <row r="423">
          <cell r="D423">
            <v>1631555.4</v>
          </cell>
        </row>
        <row r="424">
          <cell r="D424">
            <v>11249208.600000001</v>
          </cell>
        </row>
        <row r="425">
          <cell r="D425">
            <v>5737080.1900000004</v>
          </cell>
        </row>
        <row r="426">
          <cell r="D426">
            <v>619348.19999999995</v>
          </cell>
        </row>
        <row r="427">
          <cell r="D427">
            <v>4332431.13</v>
          </cell>
        </row>
        <row r="428">
          <cell r="D428">
            <v>578364.67999999993</v>
          </cell>
        </row>
        <row r="429">
          <cell r="D429">
            <v>20282106.770000003</v>
          </cell>
        </row>
        <row r="430">
          <cell r="D430">
            <v>335995.12</v>
          </cell>
        </row>
        <row r="431">
          <cell r="D431">
            <v>376055.82</v>
          </cell>
        </row>
        <row r="432">
          <cell r="D432">
            <v>11123840.129999999</v>
          </cell>
        </row>
        <row r="433">
          <cell r="D433">
            <v>328906.2</v>
          </cell>
        </row>
        <row r="435">
          <cell r="D435">
            <v>7778495.04</v>
          </cell>
        </row>
        <row r="439">
          <cell r="D439">
            <v>21700.07</v>
          </cell>
        </row>
        <row r="440">
          <cell r="D440">
            <v>15461.59</v>
          </cell>
        </row>
        <row r="441">
          <cell r="D441">
            <v>27977.33</v>
          </cell>
        </row>
        <row r="443">
          <cell r="D443">
            <v>39911.57</v>
          </cell>
        </row>
        <row r="444">
          <cell r="D444">
            <v>3673021.2399999998</v>
          </cell>
        </row>
        <row r="445">
          <cell r="D445">
            <v>3604141.91</v>
          </cell>
        </row>
        <row r="446">
          <cell r="D446">
            <v>3674539.67</v>
          </cell>
        </row>
        <row r="447">
          <cell r="D447">
            <v>55771.37</v>
          </cell>
        </row>
        <row r="448">
          <cell r="D448">
            <v>55771.37</v>
          </cell>
        </row>
        <row r="449">
          <cell r="D449">
            <v>13975521.289999999</v>
          </cell>
        </row>
        <row r="450">
          <cell r="D450">
            <v>3568409.74</v>
          </cell>
        </row>
        <row r="451">
          <cell r="D451">
            <v>125062.51</v>
          </cell>
        </row>
        <row r="452">
          <cell r="D452">
            <v>57974.400000000001</v>
          </cell>
        </row>
        <row r="453">
          <cell r="D453">
            <v>57974.400000000001</v>
          </cell>
        </row>
        <row r="454">
          <cell r="D454">
            <v>57974.400000000001</v>
          </cell>
        </row>
        <row r="455">
          <cell r="D455">
            <v>19339.3</v>
          </cell>
        </row>
        <row r="456">
          <cell r="D456">
            <v>8193.56</v>
          </cell>
        </row>
        <row r="457">
          <cell r="D457">
            <v>46379.519999999997</v>
          </cell>
        </row>
        <row r="458">
          <cell r="D458">
            <v>3559810.65</v>
          </cell>
        </row>
        <row r="459">
          <cell r="D459">
            <v>9737.2099999999991</v>
          </cell>
        </row>
        <row r="460">
          <cell r="D460">
            <v>10654.33</v>
          </cell>
        </row>
        <row r="461">
          <cell r="D461">
            <v>4690.87</v>
          </cell>
        </row>
        <row r="462">
          <cell r="D462">
            <v>35114.699999999997</v>
          </cell>
        </row>
        <row r="463">
          <cell r="D463">
            <v>14238496.960000001</v>
          </cell>
        </row>
        <row r="464">
          <cell r="D464">
            <v>11665889.35</v>
          </cell>
        </row>
        <row r="465">
          <cell r="D465">
            <v>10099000.4</v>
          </cell>
        </row>
        <row r="466">
          <cell r="D466">
            <v>202321.14</v>
          </cell>
        </row>
        <row r="467">
          <cell r="D467">
            <v>40538.959999999999</v>
          </cell>
        </row>
        <row r="468">
          <cell r="D468">
            <v>3650547.1599999997</v>
          </cell>
        </row>
        <row r="469">
          <cell r="D469">
            <v>56190.66</v>
          </cell>
        </row>
        <row r="470">
          <cell r="D470">
            <v>6998782.8399999999</v>
          </cell>
        </row>
        <row r="471">
          <cell r="D471">
            <v>14304.08</v>
          </cell>
        </row>
        <row r="472">
          <cell r="D472">
            <v>39347.71</v>
          </cell>
        </row>
        <row r="474">
          <cell r="D474">
            <v>20304.5</v>
          </cell>
        </row>
        <row r="475">
          <cell r="D475">
            <v>30373.68</v>
          </cell>
        </row>
        <row r="477">
          <cell r="D477">
            <v>27804</v>
          </cell>
        </row>
        <row r="478">
          <cell r="D478">
            <v>27804</v>
          </cell>
        </row>
        <row r="480">
          <cell r="D480">
            <v>143115.1</v>
          </cell>
        </row>
        <row r="481">
          <cell r="D481">
            <v>3885346.7</v>
          </cell>
        </row>
        <row r="482">
          <cell r="D482">
            <v>23620.62</v>
          </cell>
        </row>
        <row r="484">
          <cell r="D484">
            <v>188304.97</v>
          </cell>
        </row>
        <row r="485">
          <cell r="D485">
            <v>188304.97</v>
          </cell>
        </row>
        <row r="487">
          <cell r="D487">
            <v>3683199.51</v>
          </cell>
        </row>
        <row r="488">
          <cell r="D488">
            <v>3683199.51</v>
          </cell>
        </row>
        <row r="489">
          <cell r="D489">
            <v>31766.53</v>
          </cell>
        </row>
        <row r="490">
          <cell r="D490">
            <v>7689.73</v>
          </cell>
        </row>
        <row r="491">
          <cell r="D491">
            <v>20621.32</v>
          </cell>
        </row>
        <row r="492">
          <cell r="D492">
            <v>21046113.449999999</v>
          </cell>
        </row>
        <row r="493">
          <cell r="D493">
            <v>205749.17</v>
          </cell>
        </row>
        <row r="494">
          <cell r="D494">
            <v>33938.74</v>
          </cell>
        </row>
        <row r="495">
          <cell r="D495">
            <v>3395936.1599999997</v>
          </cell>
        </row>
        <row r="496">
          <cell r="D496">
            <v>3698659.41</v>
          </cell>
        </row>
        <row r="498">
          <cell r="D498">
            <v>310413.40999999997</v>
          </cell>
        </row>
        <row r="499">
          <cell r="D499">
            <v>9370.7800000000007</v>
          </cell>
        </row>
        <row r="502">
          <cell r="D502">
            <v>1384788.82</v>
          </cell>
        </row>
        <row r="503">
          <cell r="D503">
            <v>14718.18</v>
          </cell>
        </row>
        <row r="504">
          <cell r="D504">
            <v>1869554.12</v>
          </cell>
        </row>
        <row r="505">
          <cell r="D505">
            <v>10835.94</v>
          </cell>
        </row>
        <row r="506">
          <cell r="D506">
            <v>2871917.5</v>
          </cell>
        </row>
        <row r="508">
          <cell r="D508">
            <v>11211.68</v>
          </cell>
        </row>
        <row r="510">
          <cell r="D510">
            <v>26342.93</v>
          </cell>
        </row>
        <row r="511">
          <cell r="D511">
            <v>11434.79</v>
          </cell>
        </row>
        <row r="512">
          <cell r="D512">
            <v>220588.81</v>
          </cell>
        </row>
        <row r="513">
          <cell r="D513">
            <v>9102.1299999999992</v>
          </cell>
        </row>
        <row r="514">
          <cell r="D514">
            <v>32244.31</v>
          </cell>
        </row>
        <row r="516">
          <cell r="D516">
            <v>215011.31</v>
          </cell>
        </row>
        <row r="517">
          <cell r="D517">
            <v>20600533.93</v>
          </cell>
        </row>
        <row r="519">
          <cell r="D519">
            <v>2723371.81</v>
          </cell>
        </row>
        <row r="520">
          <cell r="D520">
            <v>4539461.32</v>
          </cell>
        </row>
        <row r="521">
          <cell r="D521">
            <v>21792.080000000002</v>
          </cell>
        </row>
        <row r="522">
          <cell r="D522">
            <v>301705.40000000002</v>
          </cell>
        </row>
        <row r="523">
          <cell r="D523">
            <v>3671425.4299999997</v>
          </cell>
        </row>
        <row r="524">
          <cell r="D524">
            <v>10378981.74</v>
          </cell>
        </row>
        <row r="526">
          <cell r="D526">
            <v>1035284.01</v>
          </cell>
        </row>
        <row r="527">
          <cell r="D527">
            <v>9336759.8399999999</v>
          </cell>
        </row>
        <row r="528">
          <cell r="D528">
            <v>14723571.66</v>
          </cell>
        </row>
        <row r="529">
          <cell r="D529">
            <v>12905046.569999998</v>
          </cell>
        </row>
        <row r="530">
          <cell r="D530">
            <v>12343214.02</v>
          </cell>
        </row>
        <row r="531">
          <cell r="D531">
            <v>12526693.550000001</v>
          </cell>
        </row>
        <row r="532">
          <cell r="D532">
            <v>13791665.680000002</v>
          </cell>
        </row>
        <row r="533">
          <cell r="D533">
            <v>2048208.69</v>
          </cell>
        </row>
        <row r="534">
          <cell r="D534">
            <v>4631356.76</v>
          </cell>
        </row>
        <row r="535">
          <cell r="D535">
            <v>37540.910000000003</v>
          </cell>
        </row>
        <row r="536">
          <cell r="D536">
            <v>92375.62</v>
          </cell>
        </row>
        <row r="537">
          <cell r="D537">
            <v>38874.04</v>
          </cell>
        </row>
        <row r="538">
          <cell r="D538">
            <v>4219940.68</v>
          </cell>
        </row>
        <row r="539">
          <cell r="D539">
            <v>4494948.79</v>
          </cell>
        </row>
        <row r="540">
          <cell r="D540">
            <v>31868.720000000001</v>
          </cell>
        </row>
        <row r="541">
          <cell r="D541">
            <v>101179.24</v>
          </cell>
        </row>
        <row r="542">
          <cell r="D542">
            <v>101873.54</v>
          </cell>
        </row>
        <row r="544">
          <cell r="D544">
            <v>20672.560000000001</v>
          </cell>
        </row>
        <row r="546">
          <cell r="D546">
            <v>34454.800000000003</v>
          </cell>
        </row>
        <row r="547">
          <cell r="D547">
            <v>19604.21</v>
          </cell>
        </row>
        <row r="549">
          <cell r="D549">
            <v>7776.62</v>
          </cell>
        </row>
        <row r="550">
          <cell r="D550">
            <v>20010.61</v>
          </cell>
        </row>
        <row r="551">
          <cell r="D551">
            <v>11456.39</v>
          </cell>
        </row>
        <row r="552">
          <cell r="D552">
            <v>18846</v>
          </cell>
        </row>
        <row r="554">
          <cell r="D554">
            <v>17761.32</v>
          </cell>
        </row>
        <row r="555">
          <cell r="D555">
            <v>9160704.6899999995</v>
          </cell>
        </row>
        <row r="556">
          <cell r="D556">
            <v>3476451.14</v>
          </cell>
        </row>
        <row r="557">
          <cell r="D557">
            <v>16471.25</v>
          </cell>
        </row>
        <row r="558">
          <cell r="D558">
            <v>13719.36</v>
          </cell>
        </row>
        <row r="559">
          <cell r="D559">
            <v>31036.94</v>
          </cell>
        </row>
        <row r="560">
          <cell r="D560">
            <v>24521.27</v>
          </cell>
        </row>
        <row r="561">
          <cell r="D561">
            <v>120935.47</v>
          </cell>
        </row>
        <row r="562">
          <cell r="D562">
            <v>10084387.140000001</v>
          </cell>
        </row>
        <row r="563">
          <cell r="D563">
            <v>20605.73</v>
          </cell>
        </row>
        <row r="565">
          <cell r="D565">
            <v>24048.68</v>
          </cell>
        </row>
        <row r="566">
          <cell r="D566">
            <v>24048.68</v>
          </cell>
        </row>
        <row r="568">
          <cell r="D568">
            <v>20481.650000000001</v>
          </cell>
        </row>
        <row r="569">
          <cell r="D569">
            <v>4715620.1100000003</v>
          </cell>
        </row>
        <row r="570">
          <cell r="D570">
            <v>8252.5</v>
          </cell>
        </row>
        <row r="572">
          <cell r="D572">
            <v>18862.18</v>
          </cell>
        </row>
        <row r="573">
          <cell r="D573">
            <v>20879.5</v>
          </cell>
        </row>
        <row r="574">
          <cell r="D574">
            <v>3519622.4699999997</v>
          </cell>
        </row>
        <row r="576">
          <cell r="D576">
            <v>1544112.96</v>
          </cell>
        </row>
        <row r="577">
          <cell r="D577">
            <v>1674366.09</v>
          </cell>
        </row>
        <row r="578">
          <cell r="D578">
            <v>20636.759999999998</v>
          </cell>
        </row>
        <row r="579">
          <cell r="D579">
            <v>20432.240000000002</v>
          </cell>
        </row>
        <row r="581">
          <cell r="D581">
            <v>1606703.34</v>
          </cell>
        </row>
        <row r="582">
          <cell r="D582">
            <v>3154792.5</v>
          </cell>
        </row>
        <row r="583">
          <cell r="D583">
            <v>258496.08</v>
          </cell>
        </row>
        <row r="584">
          <cell r="D584">
            <v>258496.08</v>
          </cell>
        </row>
        <row r="586">
          <cell r="D586">
            <v>32806.99</v>
          </cell>
        </row>
        <row r="587">
          <cell r="D587">
            <v>32423.14</v>
          </cell>
        </row>
        <row r="588">
          <cell r="D588">
            <v>33333.01</v>
          </cell>
        </row>
        <row r="589">
          <cell r="D589">
            <v>20536.849999999999</v>
          </cell>
        </row>
        <row r="590">
          <cell r="D590">
            <v>8316.32</v>
          </cell>
        </row>
        <row r="592">
          <cell r="D592">
            <v>18620.330000000002</v>
          </cell>
        </row>
        <row r="593">
          <cell r="D593">
            <v>20013.400000000001</v>
          </cell>
        </row>
        <row r="595">
          <cell r="D595">
            <v>18930.25</v>
          </cell>
        </row>
        <row r="596">
          <cell r="D596">
            <v>21646.26</v>
          </cell>
        </row>
        <row r="597">
          <cell r="D597">
            <v>20892.3</v>
          </cell>
        </row>
        <row r="598">
          <cell r="D598">
            <v>21978.44</v>
          </cell>
        </row>
        <row r="599">
          <cell r="D599">
            <v>21467.29</v>
          </cell>
        </row>
        <row r="600">
          <cell r="D600">
            <v>21569.56</v>
          </cell>
        </row>
        <row r="602">
          <cell r="D602">
            <v>20470.75</v>
          </cell>
        </row>
        <row r="603">
          <cell r="D603">
            <v>18858.07</v>
          </cell>
        </row>
        <row r="605">
          <cell r="D605">
            <v>22182.9</v>
          </cell>
        </row>
        <row r="606">
          <cell r="D606">
            <v>15282.7</v>
          </cell>
        </row>
        <row r="607">
          <cell r="D607">
            <v>6757.38</v>
          </cell>
        </row>
        <row r="609">
          <cell r="D609">
            <v>1307766</v>
          </cell>
        </row>
        <row r="610">
          <cell r="D610">
            <v>1280421.6000000001</v>
          </cell>
        </row>
        <row r="611">
          <cell r="D611">
            <v>7173672.9800000004</v>
          </cell>
        </row>
        <row r="612">
          <cell r="D612">
            <v>5282618.9800000004</v>
          </cell>
        </row>
        <row r="613">
          <cell r="D613">
            <v>14157995.310000001</v>
          </cell>
        </row>
        <row r="614">
          <cell r="D614">
            <v>7183231.2000000002</v>
          </cell>
        </row>
        <row r="615">
          <cell r="D615">
            <v>6241247.5599999996</v>
          </cell>
        </row>
        <row r="616">
          <cell r="D616">
            <v>3671487.9699999997</v>
          </cell>
        </row>
        <row r="617">
          <cell r="D617">
            <v>3671479.17</v>
          </cell>
        </row>
        <row r="618">
          <cell r="D618">
            <v>3102763.2</v>
          </cell>
        </row>
        <row r="619">
          <cell r="D619">
            <v>23260417.010000002</v>
          </cell>
        </row>
        <row r="620">
          <cell r="D620">
            <v>9196889.1699999999</v>
          </cell>
        </row>
        <row r="621">
          <cell r="D621">
            <v>9134277.2100000009</v>
          </cell>
        </row>
        <row r="622">
          <cell r="D622">
            <v>158171.39000000001</v>
          </cell>
        </row>
        <row r="623">
          <cell r="D623">
            <v>7983247.2000000011</v>
          </cell>
        </row>
        <row r="624">
          <cell r="D624">
            <v>8245707.6199999992</v>
          </cell>
        </row>
        <row r="625">
          <cell r="D625">
            <v>49932.2</v>
          </cell>
        </row>
        <row r="626">
          <cell r="D626">
            <v>49932.2</v>
          </cell>
        </row>
        <row r="627">
          <cell r="D627">
            <v>69892.820000000007</v>
          </cell>
        </row>
        <row r="628">
          <cell r="D628">
            <v>58267.34</v>
          </cell>
        </row>
        <row r="629">
          <cell r="D629">
            <v>24893.93</v>
          </cell>
        </row>
        <row r="630">
          <cell r="D630">
            <v>43239.31</v>
          </cell>
        </row>
        <row r="631">
          <cell r="D631">
            <v>2651083.86</v>
          </cell>
        </row>
        <row r="632">
          <cell r="D632">
            <v>108557.72</v>
          </cell>
        </row>
        <row r="633">
          <cell r="D633">
            <v>49515.55</v>
          </cell>
        </row>
        <row r="634">
          <cell r="D634">
            <v>77804.5</v>
          </cell>
        </row>
        <row r="635">
          <cell r="D635">
            <v>48855.8</v>
          </cell>
        </row>
        <row r="636">
          <cell r="D636">
            <v>47966.57</v>
          </cell>
        </row>
        <row r="637">
          <cell r="D637">
            <v>19350.28</v>
          </cell>
        </row>
        <row r="638">
          <cell r="D638">
            <v>22911.08</v>
          </cell>
        </row>
        <row r="639">
          <cell r="D639">
            <v>54915.59</v>
          </cell>
        </row>
        <row r="640">
          <cell r="D640">
            <v>218468.40000000002</v>
          </cell>
        </row>
        <row r="641">
          <cell r="D641">
            <v>36464.44</v>
          </cell>
        </row>
        <row r="642">
          <cell r="D642">
            <v>68201.03</v>
          </cell>
        </row>
        <row r="643">
          <cell r="D643">
            <v>42392.9</v>
          </cell>
        </row>
        <row r="644">
          <cell r="D644">
            <v>9599.66</v>
          </cell>
        </row>
        <row r="645">
          <cell r="D645">
            <v>9599.66</v>
          </cell>
        </row>
        <row r="647">
          <cell r="D647">
            <v>2850927.4699999997</v>
          </cell>
        </row>
        <row r="648">
          <cell r="D648">
            <v>2850959.9299999997</v>
          </cell>
        </row>
        <row r="649">
          <cell r="D649">
            <v>14128.26</v>
          </cell>
        </row>
        <row r="651">
          <cell r="D651">
            <v>11253.7</v>
          </cell>
        </row>
        <row r="652">
          <cell r="D652">
            <v>14703.17</v>
          </cell>
        </row>
        <row r="653">
          <cell r="D653">
            <v>25210.74</v>
          </cell>
        </row>
        <row r="655">
          <cell r="D655">
            <v>5015116.08</v>
          </cell>
        </row>
        <row r="656">
          <cell r="D656">
            <v>1476158.65</v>
          </cell>
        </row>
        <row r="657">
          <cell r="D657">
            <v>5289658.37</v>
          </cell>
        </row>
        <row r="658">
          <cell r="D658">
            <v>14911.13</v>
          </cell>
        </row>
        <row r="659">
          <cell r="D659">
            <v>14911.13</v>
          </cell>
        </row>
        <row r="660">
          <cell r="D660">
            <v>703441.49</v>
          </cell>
        </row>
        <row r="661">
          <cell r="D661">
            <v>9742.6299999999992</v>
          </cell>
        </row>
        <row r="662">
          <cell r="D662">
            <v>14911.13</v>
          </cell>
        </row>
        <row r="664">
          <cell r="D664">
            <v>287476.06</v>
          </cell>
        </row>
        <row r="666">
          <cell r="D666">
            <v>49380.58</v>
          </cell>
        </row>
        <row r="668">
          <cell r="D668">
            <v>31302.37</v>
          </cell>
        </row>
        <row r="669">
          <cell r="D669">
            <v>5503754.5</v>
          </cell>
        </row>
        <row r="670">
          <cell r="D670">
            <v>5395532.1500000004</v>
          </cell>
        </row>
        <row r="671">
          <cell r="D671">
            <v>30788.65</v>
          </cell>
        </row>
        <row r="672">
          <cell r="D672">
            <v>1871270.08</v>
          </cell>
        </row>
        <row r="673">
          <cell r="D673">
            <v>33427.879999999997</v>
          </cell>
        </row>
        <row r="674">
          <cell r="D674">
            <v>29453.63</v>
          </cell>
        </row>
        <row r="675">
          <cell r="D675">
            <v>20968.939999999999</v>
          </cell>
        </row>
        <row r="676">
          <cell r="D676">
            <v>27996.95</v>
          </cell>
        </row>
        <row r="677">
          <cell r="D677">
            <v>1205366.19</v>
          </cell>
        </row>
        <row r="679">
          <cell r="D679">
            <v>4339591.4000000004</v>
          </cell>
        </row>
        <row r="680">
          <cell r="D680">
            <v>1014106.54</v>
          </cell>
        </row>
        <row r="681">
          <cell r="D681">
            <v>1667048.03</v>
          </cell>
        </row>
        <row r="683">
          <cell r="D683">
            <v>26859.72</v>
          </cell>
        </row>
        <row r="684">
          <cell r="D684">
            <v>8139.7</v>
          </cell>
        </row>
        <row r="685">
          <cell r="D685">
            <v>20419.509999999998</v>
          </cell>
        </row>
        <row r="686">
          <cell r="D686">
            <v>26859.72</v>
          </cell>
        </row>
        <row r="688">
          <cell r="D688">
            <v>361912.04</v>
          </cell>
        </row>
        <row r="690">
          <cell r="D690">
            <v>21724.37</v>
          </cell>
        </row>
        <row r="691">
          <cell r="D691">
            <v>221140</v>
          </cell>
        </row>
        <row r="692">
          <cell r="D692">
            <v>24305.54</v>
          </cell>
        </row>
        <row r="694">
          <cell r="D694">
            <v>441304.12</v>
          </cell>
        </row>
        <row r="695">
          <cell r="D695">
            <v>448823.62</v>
          </cell>
        </row>
        <row r="696">
          <cell r="D696">
            <v>3574594.9699999997</v>
          </cell>
        </row>
        <row r="697">
          <cell r="D697">
            <v>22569026.130000003</v>
          </cell>
        </row>
        <row r="698">
          <cell r="D698">
            <v>3572821.7800000003</v>
          </cell>
        </row>
        <row r="699">
          <cell r="D699">
            <v>6969574.1700000009</v>
          </cell>
        </row>
        <row r="700">
          <cell r="D700">
            <v>3573299.75</v>
          </cell>
        </row>
        <row r="701">
          <cell r="D701">
            <v>3574766.79</v>
          </cell>
        </row>
        <row r="702">
          <cell r="D702">
            <v>6966523.8399999999</v>
          </cell>
        </row>
        <row r="703">
          <cell r="D703">
            <v>6967101.5800000001</v>
          </cell>
        </row>
        <row r="704">
          <cell r="D704">
            <v>6967174.5700000003</v>
          </cell>
        </row>
        <row r="705">
          <cell r="D705">
            <v>13777906.210000001</v>
          </cell>
        </row>
        <row r="706">
          <cell r="D706">
            <v>73789.850000000006</v>
          </cell>
        </row>
        <row r="707">
          <cell r="D707">
            <v>232534.8</v>
          </cell>
        </row>
        <row r="708">
          <cell r="D708">
            <v>98092.46</v>
          </cell>
        </row>
        <row r="709">
          <cell r="D709">
            <v>490035.54000000004</v>
          </cell>
        </row>
        <row r="710">
          <cell r="D710">
            <v>4677762.18</v>
          </cell>
        </row>
        <row r="711">
          <cell r="D711">
            <v>31932.62</v>
          </cell>
        </row>
        <row r="712">
          <cell r="D712">
            <v>77540.98</v>
          </cell>
        </row>
        <row r="713">
          <cell r="D713">
            <v>94187.1</v>
          </cell>
        </row>
        <row r="714">
          <cell r="D714">
            <v>474201.63</v>
          </cell>
        </row>
        <row r="715">
          <cell r="D715">
            <v>18227676.280000001</v>
          </cell>
        </row>
        <row r="716">
          <cell r="D716">
            <v>460869.63</v>
          </cell>
        </row>
        <row r="717">
          <cell r="D717">
            <v>72715.42</v>
          </cell>
        </row>
        <row r="718">
          <cell r="D718">
            <v>69986.45</v>
          </cell>
        </row>
        <row r="719">
          <cell r="D719">
            <v>303618.90000000002</v>
          </cell>
        </row>
        <row r="720">
          <cell r="D720">
            <v>75169.67</v>
          </cell>
        </row>
        <row r="721">
          <cell r="D721">
            <v>65664.06</v>
          </cell>
        </row>
        <row r="722">
          <cell r="D722">
            <v>76199.289999999994</v>
          </cell>
        </row>
        <row r="723">
          <cell r="D723">
            <v>74212.570000000007</v>
          </cell>
        </row>
        <row r="724">
          <cell r="D724">
            <v>92416.61</v>
          </cell>
        </row>
        <row r="725">
          <cell r="D725">
            <v>75434.87</v>
          </cell>
        </row>
        <row r="726">
          <cell r="D726">
            <v>71038.259999999995</v>
          </cell>
        </row>
        <row r="727">
          <cell r="D727">
            <v>75218.27</v>
          </cell>
        </row>
        <row r="728">
          <cell r="D728">
            <v>3134872.46</v>
          </cell>
        </row>
        <row r="729">
          <cell r="D729">
            <v>30935.93</v>
          </cell>
        </row>
        <row r="730">
          <cell r="D730">
            <v>7192750.7599999998</v>
          </cell>
        </row>
        <row r="731">
          <cell r="D731">
            <v>15959.94</v>
          </cell>
        </row>
        <row r="732">
          <cell r="D732">
            <v>335981.15</v>
          </cell>
        </row>
        <row r="733">
          <cell r="D733">
            <v>8641713.8800000008</v>
          </cell>
        </row>
        <row r="734">
          <cell r="D734">
            <v>98621.63</v>
          </cell>
        </row>
        <row r="736">
          <cell r="D736">
            <v>1582758.65</v>
          </cell>
        </row>
        <row r="737">
          <cell r="D737">
            <v>21109.56</v>
          </cell>
        </row>
        <row r="738">
          <cell r="D738">
            <v>20521.689999999999</v>
          </cell>
        </row>
        <row r="740">
          <cell r="D740">
            <v>15572.64</v>
          </cell>
        </row>
        <row r="742">
          <cell r="D742">
            <v>34066.92</v>
          </cell>
        </row>
        <row r="743">
          <cell r="D743">
            <v>21467.29</v>
          </cell>
        </row>
        <row r="745">
          <cell r="D745">
            <v>198557.65</v>
          </cell>
        </row>
        <row r="746">
          <cell r="D746">
            <v>20917.849999999999</v>
          </cell>
        </row>
        <row r="748">
          <cell r="D748">
            <v>29259.65</v>
          </cell>
        </row>
        <row r="749">
          <cell r="D749">
            <v>29351.45</v>
          </cell>
        </row>
        <row r="751">
          <cell r="D751">
            <v>21357.64</v>
          </cell>
        </row>
        <row r="752">
          <cell r="D752">
            <v>22360.69</v>
          </cell>
        </row>
        <row r="754">
          <cell r="D754">
            <v>1560154.03</v>
          </cell>
        </row>
        <row r="755">
          <cell r="D755">
            <v>32561.41</v>
          </cell>
        </row>
        <row r="757">
          <cell r="D757">
            <v>47188.31</v>
          </cell>
        </row>
        <row r="758">
          <cell r="D758">
            <v>47188.31</v>
          </cell>
        </row>
        <row r="759">
          <cell r="D759">
            <v>720987.26</v>
          </cell>
        </row>
        <row r="760">
          <cell r="D760">
            <v>22529.35</v>
          </cell>
        </row>
        <row r="761">
          <cell r="D761">
            <v>469318.46</v>
          </cell>
        </row>
        <row r="762">
          <cell r="D762">
            <v>32030.41</v>
          </cell>
        </row>
        <row r="763">
          <cell r="D763">
            <v>95769.54</v>
          </cell>
        </row>
        <row r="764">
          <cell r="D764">
            <v>95399.95</v>
          </cell>
        </row>
        <row r="765">
          <cell r="D765">
            <v>52994.68</v>
          </cell>
        </row>
        <row r="766">
          <cell r="D766">
            <v>6129420.8499999996</v>
          </cell>
        </row>
        <row r="767">
          <cell r="D767">
            <v>13834827.92</v>
          </cell>
        </row>
        <row r="768">
          <cell r="D768">
            <v>1052157.6000000001</v>
          </cell>
        </row>
        <row r="769">
          <cell r="D769">
            <v>38339.68</v>
          </cell>
        </row>
        <row r="770">
          <cell r="D770">
            <v>205858.46</v>
          </cell>
        </row>
        <row r="771">
          <cell r="D771">
            <v>7394519.9800000004</v>
          </cell>
        </row>
        <row r="772">
          <cell r="D772">
            <v>18070351.050000001</v>
          </cell>
        </row>
        <row r="773">
          <cell r="D773">
            <v>4901964.29</v>
          </cell>
        </row>
        <row r="774">
          <cell r="D774">
            <v>33376.559999999998</v>
          </cell>
        </row>
        <row r="775">
          <cell r="D775">
            <v>32609.87</v>
          </cell>
        </row>
        <row r="776">
          <cell r="D776">
            <v>13772085.5</v>
          </cell>
        </row>
        <row r="777">
          <cell r="D777">
            <v>2895772</v>
          </cell>
        </row>
        <row r="778">
          <cell r="D778">
            <v>22164.89</v>
          </cell>
        </row>
        <row r="779">
          <cell r="D779">
            <v>22164.89</v>
          </cell>
        </row>
        <row r="780">
          <cell r="D780">
            <v>32953.839999999997</v>
          </cell>
        </row>
        <row r="781">
          <cell r="D781">
            <v>27278.05</v>
          </cell>
        </row>
        <row r="782">
          <cell r="D782">
            <v>27278.05</v>
          </cell>
        </row>
        <row r="783">
          <cell r="D783">
            <v>27278.05</v>
          </cell>
        </row>
        <row r="784">
          <cell r="D784">
            <v>15359.34</v>
          </cell>
        </row>
        <row r="785">
          <cell r="D785">
            <v>4141576.0300000003</v>
          </cell>
        </row>
        <row r="786">
          <cell r="D786">
            <v>6513806.5200000005</v>
          </cell>
        </row>
        <row r="787">
          <cell r="D787">
            <v>7196822.9000000004</v>
          </cell>
        </row>
        <row r="788">
          <cell r="D788">
            <v>3754556.69</v>
          </cell>
        </row>
        <row r="792">
          <cell r="D792">
            <v>61946.52</v>
          </cell>
        </row>
        <row r="794">
          <cell r="D794">
            <v>1016374.53</v>
          </cell>
        </row>
        <row r="795">
          <cell r="D795">
            <v>44408.98</v>
          </cell>
        </row>
        <row r="796">
          <cell r="D796">
            <v>52127.7</v>
          </cell>
        </row>
        <row r="797">
          <cell r="D797">
            <v>1365662.57</v>
          </cell>
        </row>
        <row r="798">
          <cell r="D798">
            <v>11755.92</v>
          </cell>
        </row>
        <row r="799">
          <cell r="D799">
            <v>38591.480000000003</v>
          </cell>
        </row>
        <row r="800">
          <cell r="D800">
            <v>20684579.359999999</v>
          </cell>
        </row>
        <row r="801">
          <cell r="D801">
            <v>7006096.6200000001</v>
          </cell>
        </row>
        <row r="802">
          <cell r="D802">
            <v>7159277.6900000004</v>
          </cell>
        </row>
        <row r="803">
          <cell r="D803">
            <v>49007.62</v>
          </cell>
        </row>
        <row r="804">
          <cell r="D804">
            <v>49007.62</v>
          </cell>
        </row>
        <row r="805">
          <cell r="D805">
            <v>4503735.17</v>
          </cell>
        </row>
        <row r="806">
          <cell r="D806">
            <v>49007.62</v>
          </cell>
        </row>
        <row r="807">
          <cell r="D807">
            <v>49007.62</v>
          </cell>
        </row>
        <row r="808">
          <cell r="D808">
            <v>6603155.6200000001</v>
          </cell>
        </row>
        <row r="809">
          <cell r="D809">
            <v>4621292.63</v>
          </cell>
        </row>
        <row r="810">
          <cell r="D810">
            <v>58831.28</v>
          </cell>
        </row>
        <row r="811">
          <cell r="D811">
            <v>5729764.8499999996</v>
          </cell>
        </row>
        <row r="812">
          <cell r="D812">
            <v>58831.28</v>
          </cell>
        </row>
        <row r="813">
          <cell r="D813">
            <v>7754519.0999999996</v>
          </cell>
        </row>
        <row r="814">
          <cell r="D814">
            <v>1105029.96</v>
          </cell>
        </row>
        <row r="815">
          <cell r="D815">
            <v>29635140.190000001</v>
          </cell>
        </row>
        <row r="816">
          <cell r="D816">
            <v>23468472.5</v>
          </cell>
        </row>
        <row r="817">
          <cell r="D817">
            <v>24368.5</v>
          </cell>
        </row>
        <row r="818">
          <cell r="D818">
            <v>29831.05</v>
          </cell>
        </row>
        <row r="819">
          <cell r="D819">
            <v>9865535.3399999999</v>
          </cell>
        </row>
        <row r="820">
          <cell r="D820">
            <v>11262159.52</v>
          </cell>
        </row>
        <row r="821">
          <cell r="D821">
            <v>8658721.620000001</v>
          </cell>
        </row>
        <row r="822">
          <cell r="D822">
            <v>498186.72</v>
          </cell>
        </row>
        <row r="823">
          <cell r="D823">
            <v>12368390.74</v>
          </cell>
        </row>
        <row r="824">
          <cell r="D824">
            <v>48841723.289999999</v>
          </cell>
        </row>
        <row r="825">
          <cell r="D825">
            <v>4669380.18</v>
          </cell>
        </row>
        <row r="826">
          <cell r="D826">
            <v>4958804.78</v>
          </cell>
        </row>
        <row r="827">
          <cell r="D827">
            <v>4205908.8</v>
          </cell>
        </row>
        <row r="828">
          <cell r="D828">
            <v>13941921.51</v>
          </cell>
        </row>
        <row r="829">
          <cell r="D829">
            <v>4017979.39</v>
          </cell>
        </row>
        <row r="830">
          <cell r="D830">
            <v>48202.13</v>
          </cell>
        </row>
        <row r="831">
          <cell r="D831">
            <v>3591940.8</v>
          </cell>
        </row>
        <row r="832">
          <cell r="D832">
            <v>7895158.3399999999</v>
          </cell>
        </row>
        <row r="833">
          <cell r="D833">
            <v>15470569.600000001</v>
          </cell>
        </row>
        <row r="834">
          <cell r="D834">
            <v>11294558.640000001</v>
          </cell>
        </row>
        <row r="835">
          <cell r="D835">
            <v>46094.18</v>
          </cell>
        </row>
        <row r="836">
          <cell r="D836">
            <v>14574.64</v>
          </cell>
        </row>
        <row r="837">
          <cell r="D837">
            <v>2792231.33</v>
          </cell>
        </row>
        <row r="838">
          <cell r="D838">
            <v>11495898.370000001</v>
          </cell>
        </row>
        <row r="839">
          <cell r="D839">
            <v>8700978.7599999998</v>
          </cell>
        </row>
        <row r="840">
          <cell r="D840">
            <v>51173.9</v>
          </cell>
        </row>
        <row r="841">
          <cell r="D841">
            <v>47178.79</v>
          </cell>
        </row>
        <row r="842">
          <cell r="D842">
            <v>3232912.5</v>
          </cell>
        </row>
        <row r="843">
          <cell r="D843">
            <v>2797907.84</v>
          </cell>
        </row>
        <row r="844">
          <cell r="D844">
            <v>264807.19</v>
          </cell>
        </row>
        <row r="845">
          <cell r="D845">
            <v>49926.58</v>
          </cell>
        </row>
        <row r="846">
          <cell r="D846">
            <v>48662.77</v>
          </cell>
        </row>
        <row r="847">
          <cell r="D847">
            <v>77620.19</v>
          </cell>
        </row>
        <row r="848">
          <cell r="D848">
            <v>5721472.0099999998</v>
          </cell>
        </row>
        <row r="849">
          <cell r="D849">
            <v>14179185.549999999</v>
          </cell>
        </row>
        <row r="850">
          <cell r="D850">
            <v>4181884.92</v>
          </cell>
        </row>
        <row r="851">
          <cell r="D851">
            <v>77339.320000000007</v>
          </cell>
        </row>
        <row r="853">
          <cell r="D853">
            <v>3664964.9</v>
          </cell>
        </row>
        <row r="854">
          <cell r="D854">
            <v>6681463.2000000002</v>
          </cell>
        </row>
        <row r="855">
          <cell r="D855">
            <v>6157648.9199999999</v>
          </cell>
        </row>
        <row r="856">
          <cell r="D856">
            <v>375262.57</v>
          </cell>
        </row>
        <row r="857">
          <cell r="D857">
            <v>39928.99</v>
          </cell>
        </row>
        <row r="858">
          <cell r="D858">
            <v>6505950.3000000007</v>
          </cell>
        </row>
        <row r="859">
          <cell r="D859">
            <v>1991440</v>
          </cell>
        </row>
        <row r="861">
          <cell r="D861">
            <v>78267.64</v>
          </cell>
        </row>
        <row r="862">
          <cell r="D862">
            <v>60933.73</v>
          </cell>
        </row>
        <row r="863">
          <cell r="D863">
            <v>11506605.109999999</v>
          </cell>
        </row>
        <row r="864">
          <cell r="D864">
            <v>83914.28</v>
          </cell>
        </row>
        <row r="865">
          <cell r="D865">
            <v>94704.41</v>
          </cell>
        </row>
        <row r="866">
          <cell r="D866">
            <v>96568.81</v>
          </cell>
        </row>
        <row r="867">
          <cell r="D867">
            <v>95913.52</v>
          </cell>
        </row>
        <row r="868">
          <cell r="D868">
            <v>70630.39</v>
          </cell>
        </row>
        <row r="869">
          <cell r="D869">
            <v>6812000.1399999997</v>
          </cell>
        </row>
        <row r="870">
          <cell r="D870">
            <v>63321.66</v>
          </cell>
        </row>
        <row r="871">
          <cell r="D871">
            <v>74515.78</v>
          </cell>
        </row>
        <row r="872">
          <cell r="D872">
            <v>12969111.68</v>
          </cell>
        </row>
        <row r="873">
          <cell r="D873">
            <v>10642581.350000001</v>
          </cell>
        </row>
        <row r="874">
          <cell r="D874">
            <v>10808373.67</v>
          </cell>
        </row>
        <row r="875">
          <cell r="D875">
            <v>8898856.5700000003</v>
          </cell>
        </row>
        <row r="876">
          <cell r="D876">
            <v>9978720.870000001</v>
          </cell>
        </row>
        <row r="877">
          <cell r="D877">
            <v>1714126.62</v>
          </cell>
        </row>
        <row r="878">
          <cell r="D878">
            <v>31336.78</v>
          </cell>
        </row>
        <row r="879">
          <cell r="D879">
            <v>4826362.32</v>
          </cell>
        </row>
        <row r="880">
          <cell r="D880">
            <v>4558140</v>
          </cell>
        </row>
        <row r="881">
          <cell r="D881">
            <v>94379.17</v>
          </cell>
        </row>
        <row r="882">
          <cell r="D882">
            <v>75678.77</v>
          </cell>
        </row>
        <row r="883">
          <cell r="D883">
            <v>95624.960000000006</v>
          </cell>
        </row>
        <row r="884">
          <cell r="D884">
            <v>77292.83</v>
          </cell>
        </row>
        <row r="885">
          <cell r="D885">
            <v>86568.66</v>
          </cell>
        </row>
        <row r="886">
          <cell r="D886">
            <v>64736.33</v>
          </cell>
        </row>
        <row r="887">
          <cell r="D887">
            <v>44408.98</v>
          </cell>
        </row>
        <row r="889">
          <cell r="D889">
            <v>7158805.1400000006</v>
          </cell>
        </row>
        <row r="890">
          <cell r="D890">
            <v>7159427.9700000007</v>
          </cell>
        </row>
        <row r="891">
          <cell r="D891">
            <v>24047959.5</v>
          </cell>
        </row>
        <row r="892">
          <cell r="D892">
            <v>7187575.3100000005</v>
          </cell>
        </row>
        <row r="893">
          <cell r="D893">
            <v>20390</v>
          </cell>
        </row>
        <row r="894">
          <cell r="D894">
            <v>8251191.6100000003</v>
          </cell>
        </row>
        <row r="895">
          <cell r="D895">
            <v>9716182.8499999996</v>
          </cell>
        </row>
        <row r="896">
          <cell r="D896">
            <v>4685270.68</v>
          </cell>
        </row>
        <row r="897">
          <cell r="D897">
            <v>6393072.7599999998</v>
          </cell>
        </row>
        <row r="898">
          <cell r="D898">
            <v>19972.259999999998</v>
          </cell>
        </row>
        <row r="899">
          <cell r="D899">
            <v>3894704.8</v>
          </cell>
        </row>
        <row r="900">
          <cell r="D900">
            <v>14375.39</v>
          </cell>
        </row>
        <row r="901">
          <cell r="D901">
            <v>14375.39</v>
          </cell>
        </row>
        <row r="902">
          <cell r="D902">
            <v>2296287.1800000002</v>
          </cell>
        </row>
        <row r="903">
          <cell r="D903">
            <v>3076303.04</v>
          </cell>
        </row>
        <row r="904">
          <cell r="D904">
            <v>2858756.98</v>
          </cell>
        </row>
        <row r="905">
          <cell r="D905">
            <v>15231.53</v>
          </cell>
        </row>
        <row r="906">
          <cell r="D906">
            <v>1918204.72</v>
          </cell>
        </row>
        <row r="907">
          <cell r="D907">
            <v>1938543.69</v>
          </cell>
        </row>
        <row r="908">
          <cell r="D908">
            <v>10025328.24</v>
          </cell>
        </row>
        <row r="909">
          <cell r="D909">
            <v>3091089.6</v>
          </cell>
        </row>
        <row r="910">
          <cell r="D910">
            <v>53100.46</v>
          </cell>
        </row>
        <row r="911">
          <cell r="D911">
            <v>7162794.4500000002</v>
          </cell>
        </row>
        <row r="912">
          <cell r="D912">
            <v>7160492.4199999999</v>
          </cell>
        </row>
        <row r="913">
          <cell r="D913">
            <v>44408.98</v>
          </cell>
        </row>
        <row r="914">
          <cell r="D914">
            <v>44408.98</v>
          </cell>
        </row>
        <row r="915">
          <cell r="D915">
            <v>53100.46</v>
          </cell>
        </row>
        <row r="916">
          <cell r="D916">
            <v>7817703.0099999998</v>
          </cell>
        </row>
        <row r="917">
          <cell r="D917">
            <v>4095655.24</v>
          </cell>
        </row>
        <row r="918">
          <cell r="D918">
            <v>126898.37</v>
          </cell>
        </row>
        <row r="919">
          <cell r="D919">
            <v>78657.649999999994</v>
          </cell>
        </row>
        <row r="920">
          <cell r="D920">
            <v>98092.46</v>
          </cell>
        </row>
        <row r="921">
          <cell r="D921">
            <v>14124493.529999999</v>
          </cell>
        </row>
        <row r="922">
          <cell r="D922">
            <v>7160269.1400000006</v>
          </cell>
        </row>
        <row r="923">
          <cell r="D923">
            <v>7079971.9800000004</v>
          </cell>
        </row>
        <row r="924">
          <cell r="D924">
            <v>49910.9</v>
          </cell>
        </row>
        <row r="925">
          <cell r="D925">
            <v>515000</v>
          </cell>
        </row>
        <row r="926">
          <cell r="D926">
            <v>17199259.84</v>
          </cell>
        </row>
        <row r="927">
          <cell r="D927">
            <v>17604348.539999999</v>
          </cell>
        </row>
        <row r="928">
          <cell r="D928">
            <v>99384.960000000006</v>
          </cell>
        </row>
        <row r="929">
          <cell r="D929">
            <v>97995.41</v>
          </cell>
        </row>
        <row r="930">
          <cell r="D930">
            <v>12232773.279999999</v>
          </cell>
        </row>
        <row r="931">
          <cell r="D931">
            <v>7162042.2300000004</v>
          </cell>
        </row>
        <row r="932">
          <cell r="D932">
            <v>68586.58</v>
          </cell>
        </row>
        <row r="933">
          <cell r="D933">
            <v>26759.58</v>
          </cell>
        </row>
        <row r="934">
          <cell r="D934">
            <v>10661792.800000001</v>
          </cell>
        </row>
        <row r="935">
          <cell r="D935">
            <v>3870571.29</v>
          </cell>
        </row>
        <row r="936">
          <cell r="D936">
            <v>3663229.4899999998</v>
          </cell>
        </row>
        <row r="937">
          <cell r="D937">
            <v>4647481.34</v>
          </cell>
        </row>
        <row r="938">
          <cell r="D938">
            <v>20618.099999999999</v>
          </cell>
        </row>
        <row r="939">
          <cell r="D939">
            <v>5893616.4500000002</v>
          </cell>
        </row>
        <row r="940">
          <cell r="D940">
            <v>4611217.04</v>
          </cell>
        </row>
        <row r="941">
          <cell r="D941">
            <v>2024532.5</v>
          </cell>
        </row>
        <row r="942">
          <cell r="D942">
            <v>14159735.16</v>
          </cell>
        </row>
        <row r="944">
          <cell r="D944">
            <v>49149.78</v>
          </cell>
        </row>
        <row r="945">
          <cell r="D945">
            <v>49149.78</v>
          </cell>
        </row>
        <row r="946">
          <cell r="D946">
            <v>49149.78</v>
          </cell>
        </row>
        <row r="947">
          <cell r="D947">
            <v>4850074.24</v>
          </cell>
        </row>
        <row r="948">
          <cell r="D948">
            <v>5026733.68</v>
          </cell>
        </row>
        <row r="949">
          <cell r="D949">
            <v>5894565.4699999997</v>
          </cell>
        </row>
        <row r="950">
          <cell r="D950">
            <v>14158682.879999999</v>
          </cell>
        </row>
        <row r="951">
          <cell r="D951">
            <v>49149.78</v>
          </cell>
        </row>
        <row r="952">
          <cell r="D952">
            <v>49149.78</v>
          </cell>
        </row>
        <row r="953">
          <cell r="D953">
            <v>66130.63</v>
          </cell>
        </row>
        <row r="954">
          <cell r="D954">
            <v>77167.66</v>
          </cell>
        </row>
        <row r="955">
          <cell r="D955">
            <v>31536.54</v>
          </cell>
        </row>
        <row r="956">
          <cell r="D956">
            <v>14771.54</v>
          </cell>
        </row>
        <row r="957">
          <cell r="D957">
            <v>30654.11</v>
          </cell>
        </row>
        <row r="958">
          <cell r="D958">
            <v>14860.99</v>
          </cell>
        </row>
        <row r="959">
          <cell r="D959">
            <v>10663317.73</v>
          </cell>
        </row>
        <row r="960">
          <cell r="D960">
            <v>98511.31</v>
          </cell>
        </row>
        <row r="961">
          <cell r="D961">
            <v>36303.25</v>
          </cell>
        </row>
        <row r="962">
          <cell r="D962">
            <v>1557148.6400000001</v>
          </cell>
        </row>
        <row r="963">
          <cell r="D963">
            <v>18287.27</v>
          </cell>
        </row>
        <row r="964">
          <cell r="D964">
            <v>70892</v>
          </cell>
        </row>
        <row r="965">
          <cell r="D965">
            <v>3820590.72</v>
          </cell>
        </row>
        <row r="966">
          <cell r="D966">
            <v>31803.94</v>
          </cell>
        </row>
        <row r="967">
          <cell r="D967">
            <v>4204896.55</v>
          </cell>
        </row>
        <row r="968">
          <cell r="D968">
            <v>3433161.99</v>
          </cell>
        </row>
        <row r="969">
          <cell r="D969">
            <v>2137094.7400000002</v>
          </cell>
        </row>
        <row r="970">
          <cell r="D970">
            <v>54559.55</v>
          </cell>
        </row>
        <row r="971">
          <cell r="D971">
            <v>54559.55</v>
          </cell>
        </row>
        <row r="972">
          <cell r="D972">
            <v>346604.95</v>
          </cell>
        </row>
        <row r="973">
          <cell r="D973">
            <v>54559.55</v>
          </cell>
        </row>
        <row r="974">
          <cell r="D974">
            <v>432291.47</v>
          </cell>
        </row>
        <row r="975">
          <cell r="D975">
            <v>314287.34000000003</v>
          </cell>
        </row>
        <row r="976">
          <cell r="D976">
            <v>1299061.8</v>
          </cell>
        </row>
        <row r="977">
          <cell r="D977">
            <v>48654.13</v>
          </cell>
        </row>
        <row r="978">
          <cell r="D978">
            <v>2941043.72</v>
          </cell>
        </row>
        <row r="979">
          <cell r="D979">
            <v>4687277.3100000005</v>
          </cell>
        </row>
        <row r="980">
          <cell r="D980">
            <v>6203967.2699999996</v>
          </cell>
        </row>
        <row r="981">
          <cell r="D981">
            <v>43425.97</v>
          </cell>
        </row>
        <row r="982">
          <cell r="D982">
            <v>3255829.36</v>
          </cell>
        </row>
        <row r="983">
          <cell r="D983">
            <v>39081.339999999997</v>
          </cell>
        </row>
        <row r="984">
          <cell r="D984">
            <v>1989839.02</v>
          </cell>
        </row>
        <row r="985">
          <cell r="D985">
            <v>21112.93</v>
          </cell>
        </row>
        <row r="986">
          <cell r="D986">
            <v>2977203.7</v>
          </cell>
        </row>
        <row r="987">
          <cell r="D987">
            <v>182345.03</v>
          </cell>
        </row>
        <row r="988">
          <cell r="D988">
            <v>1615792.13</v>
          </cell>
        </row>
        <row r="989">
          <cell r="D989">
            <v>21096.76</v>
          </cell>
        </row>
        <row r="990">
          <cell r="D990">
            <v>13841339.07</v>
          </cell>
        </row>
        <row r="991">
          <cell r="D991">
            <v>13807148.639999999</v>
          </cell>
        </row>
        <row r="993">
          <cell r="D993">
            <v>37695.589999999997</v>
          </cell>
        </row>
        <row r="994">
          <cell r="D994">
            <v>102489.8</v>
          </cell>
        </row>
        <row r="995">
          <cell r="D995">
            <v>5617155.3799999999</v>
          </cell>
        </row>
        <row r="996">
          <cell r="D996">
            <v>80263.360000000001</v>
          </cell>
        </row>
        <row r="997">
          <cell r="D997">
            <v>3005072.04</v>
          </cell>
        </row>
        <row r="998">
          <cell r="D998">
            <v>3685381.6599999997</v>
          </cell>
        </row>
        <row r="999">
          <cell r="D999">
            <v>3679677.15</v>
          </cell>
        </row>
        <row r="1000">
          <cell r="D1000">
            <v>3844493.22</v>
          </cell>
        </row>
        <row r="1002">
          <cell r="D1002">
            <v>21199.01</v>
          </cell>
        </row>
        <row r="1004">
          <cell r="D1004">
            <v>8436.52</v>
          </cell>
        </row>
        <row r="1005">
          <cell r="D1005">
            <v>8450.5</v>
          </cell>
        </row>
        <row r="1006">
          <cell r="D1006">
            <v>10573.22</v>
          </cell>
        </row>
        <row r="1007">
          <cell r="D1007">
            <v>8929.6</v>
          </cell>
        </row>
        <row r="1008">
          <cell r="D1008">
            <v>10916.69</v>
          </cell>
        </row>
        <row r="1009">
          <cell r="D1009">
            <v>18236.98</v>
          </cell>
        </row>
        <row r="1010">
          <cell r="D1010">
            <v>17947.55</v>
          </cell>
        </row>
        <row r="1012">
          <cell r="D1012">
            <v>1514842.56</v>
          </cell>
        </row>
        <row r="1014">
          <cell r="D1014">
            <v>22715.35</v>
          </cell>
        </row>
        <row r="1015">
          <cell r="D1015">
            <v>21301.200000000001</v>
          </cell>
        </row>
        <row r="1016">
          <cell r="D1016">
            <v>20547.240000000002</v>
          </cell>
        </row>
        <row r="1018">
          <cell r="D1018">
            <v>9995814.8399999999</v>
          </cell>
        </row>
        <row r="1020">
          <cell r="D1020">
            <v>8864.81</v>
          </cell>
        </row>
        <row r="1021">
          <cell r="D1021">
            <v>12166.13</v>
          </cell>
        </row>
        <row r="1022">
          <cell r="D1022">
            <v>3197402.29</v>
          </cell>
        </row>
        <row r="1024">
          <cell r="D1024">
            <v>22433.98</v>
          </cell>
        </row>
        <row r="1026">
          <cell r="D1026">
            <v>28150.240000000002</v>
          </cell>
        </row>
        <row r="1027">
          <cell r="D1027">
            <v>21543.94</v>
          </cell>
        </row>
        <row r="1028">
          <cell r="D1028">
            <v>243111.13</v>
          </cell>
        </row>
        <row r="1029">
          <cell r="D1029">
            <v>21288.47</v>
          </cell>
        </row>
        <row r="1031">
          <cell r="D1031">
            <v>2018219.51</v>
          </cell>
        </row>
        <row r="1033">
          <cell r="D1033">
            <v>3845374.87</v>
          </cell>
        </row>
        <row r="1034">
          <cell r="D1034">
            <v>4205369.38</v>
          </cell>
        </row>
        <row r="1035">
          <cell r="D1035">
            <v>4394733.71</v>
          </cell>
        </row>
        <row r="1036">
          <cell r="D1036">
            <v>4377041.2</v>
          </cell>
        </row>
        <row r="1037">
          <cell r="D1037">
            <v>4412283.57</v>
          </cell>
        </row>
        <row r="1039">
          <cell r="D1039">
            <v>5226.26</v>
          </cell>
        </row>
        <row r="1040">
          <cell r="D1040">
            <v>15278.16</v>
          </cell>
        </row>
        <row r="1042">
          <cell r="D1042">
            <v>13514.77</v>
          </cell>
        </row>
        <row r="1043">
          <cell r="D1043">
            <v>19014.580000000002</v>
          </cell>
        </row>
        <row r="1044">
          <cell r="D1044">
            <v>5631012</v>
          </cell>
        </row>
        <row r="1046">
          <cell r="D1046">
            <v>5536033.3000000007</v>
          </cell>
        </row>
        <row r="1048">
          <cell r="D1048">
            <v>34005.79</v>
          </cell>
        </row>
        <row r="1049">
          <cell r="D1049">
            <v>34005.79</v>
          </cell>
        </row>
        <row r="1050">
          <cell r="D1050">
            <v>34005.79</v>
          </cell>
        </row>
        <row r="1052">
          <cell r="D1052">
            <v>2719856.36</v>
          </cell>
        </row>
        <row r="1053">
          <cell r="D1053">
            <v>4222595.1400000006</v>
          </cell>
        </row>
        <row r="1055">
          <cell r="D1055">
            <v>3134595.03</v>
          </cell>
        </row>
        <row r="1056">
          <cell r="D1056">
            <v>19596.16</v>
          </cell>
        </row>
        <row r="1058">
          <cell r="D1058">
            <v>6823311.2400000002</v>
          </cell>
        </row>
        <row r="1060">
          <cell r="D1060">
            <v>5248106.9000000004</v>
          </cell>
        </row>
        <row r="1061">
          <cell r="D1061">
            <v>41467.51</v>
          </cell>
        </row>
        <row r="1062">
          <cell r="D1062">
            <v>19628.22</v>
          </cell>
        </row>
        <row r="1063">
          <cell r="D1063">
            <v>60062.51</v>
          </cell>
        </row>
        <row r="1064">
          <cell r="D1064">
            <v>89493.23</v>
          </cell>
        </row>
        <row r="1065">
          <cell r="D1065">
            <v>10203944.619999999</v>
          </cell>
        </row>
        <row r="1066">
          <cell r="D1066">
            <v>63272.1</v>
          </cell>
        </row>
        <row r="1067">
          <cell r="D1067">
            <v>76579.789999999994</v>
          </cell>
        </row>
        <row r="1068">
          <cell r="D1068">
            <v>4306024.66</v>
          </cell>
        </row>
        <row r="1069">
          <cell r="D1069">
            <v>27447.439999999999</v>
          </cell>
        </row>
        <row r="1071">
          <cell r="D1071">
            <v>16435.88</v>
          </cell>
        </row>
        <row r="1073">
          <cell r="D1073">
            <v>19820.810000000001</v>
          </cell>
        </row>
        <row r="1074">
          <cell r="D1074">
            <v>22275.86</v>
          </cell>
        </row>
        <row r="1095">
          <cell r="D1095">
            <v>8060000</v>
          </cell>
        </row>
        <row r="1435">
          <cell r="D1435">
            <v>4823135</v>
          </cell>
        </row>
        <row r="1583">
          <cell r="D1583">
            <v>92376.83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д. прилож (2)"/>
    </sheetNames>
    <sheetDataSet>
      <sheetData sheetId="0">
        <row r="1078">
          <cell r="D1078">
            <v>5186514.47</v>
          </cell>
        </row>
        <row r="1079">
          <cell r="D1079">
            <v>7243800.3099999996</v>
          </cell>
        </row>
        <row r="1080">
          <cell r="D1080">
            <v>7655906.4400000004</v>
          </cell>
        </row>
        <row r="1081">
          <cell r="D1081">
            <v>1912449.73</v>
          </cell>
        </row>
        <row r="1082">
          <cell r="D1082">
            <v>5429907.3300000001</v>
          </cell>
        </row>
        <row r="1083">
          <cell r="D1083">
            <v>20256.599999999999</v>
          </cell>
        </row>
        <row r="1084">
          <cell r="D1084">
            <v>10139.469999999999</v>
          </cell>
        </row>
        <row r="1085">
          <cell r="D1085">
            <v>564411.98</v>
          </cell>
        </row>
        <row r="1087">
          <cell r="D1087">
            <v>15725757.120000001</v>
          </cell>
        </row>
        <row r="1088">
          <cell r="D1088">
            <v>7162828.3200000003</v>
          </cell>
        </row>
        <row r="1089">
          <cell r="D1089">
            <v>338134.64</v>
          </cell>
        </row>
        <row r="1091">
          <cell r="D1091">
            <v>90320.59</v>
          </cell>
        </row>
        <row r="1092">
          <cell r="D1092">
            <v>31808.69</v>
          </cell>
        </row>
        <row r="1093">
          <cell r="D1093">
            <v>49221.02</v>
          </cell>
        </row>
        <row r="1094">
          <cell r="D1094">
            <v>332067.12</v>
          </cell>
        </row>
        <row r="1095">
          <cell r="D1095">
            <v>10306.31</v>
          </cell>
        </row>
        <row r="1096">
          <cell r="D1096">
            <v>7207500</v>
          </cell>
        </row>
        <row r="1097">
          <cell r="D1097">
            <v>52118.77</v>
          </cell>
        </row>
        <row r="1098">
          <cell r="D1098">
            <v>44596.43</v>
          </cell>
        </row>
        <row r="1099">
          <cell r="D1099">
            <v>52232.43</v>
          </cell>
        </row>
        <row r="1100">
          <cell r="D1100">
            <v>44114.05</v>
          </cell>
        </row>
        <row r="1101">
          <cell r="D1101">
            <v>44114.05</v>
          </cell>
        </row>
        <row r="1102">
          <cell r="D1102">
            <v>37193.56</v>
          </cell>
        </row>
        <row r="1103">
          <cell r="D1103">
            <v>22363.25</v>
          </cell>
        </row>
        <row r="1104">
          <cell r="D1104">
            <v>34120.339999999997</v>
          </cell>
        </row>
        <row r="1105">
          <cell r="D1105">
            <v>57792.15</v>
          </cell>
        </row>
        <row r="1106">
          <cell r="D1106">
            <v>54292.08</v>
          </cell>
        </row>
        <row r="1107">
          <cell r="D1107">
            <v>13855.84</v>
          </cell>
        </row>
        <row r="1108">
          <cell r="D1108">
            <v>10815068.720000001</v>
          </cell>
        </row>
        <row r="1109">
          <cell r="D1109">
            <v>33697.230000000003</v>
          </cell>
        </row>
        <row r="1110">
          <cell r="D1110">
            <v>28488.54</v>
          </cell>
        </row>
        <row r="1111">
          <cell r="D1111">
            <v>31141.98</v>
          </cell>
        </row>
        <row r="1112">
          <cell r="D1112">
            <v>31141.98</v>
          </cell>
        </row>
        <row r="1113">
          <cell r="D1113">
            <v>28488.54</v>
          </cell>
        </row>
        <row r="1114">
          <cell r="D1114">
            <v>6363029</v>
          </cell>
        </row>
        <row r="1115">
          <cell r="D1115">
            <v>4573739.5199999996</v>
          </cell>
        </row>
        <row r="1116">
          <cell r="D1116">
            <v>14171197.279999999</v>
          </cell>
        </row>
        <row r="1117">
          <cell r="D1117">
            <v>61851.29</v>
          </cell>
        </row>
        <row r="1118">
          <cell r="D1118">
            <v>7104240</v>
          </cell>
        </row>
        <row r="1119">
          <cell r="D1119">
            <v>94376.61</v>
          </cell>
        </row>
        <row r="1120">
          <cell r="D1120">
            <v>43866.89</v>
          </cell>
        </row>
        <row r="1121">
          <cell r="D1121">
            <v>42779.46</v>
          </cell>
        </row>
        <row r="1122">
          <cell r="D1122">
            <v>45648.57</v>
          </cell>
        </row>
        <row r="1123">
          <cell r="D1123">
            <v>2876645</v>
          </cell>
        </row>
        <row r="1124">
          <cell r="D1124">
            <v>33929.160000000003</v>
          </cell>
        </row>
        <row r="1125">
          <cell r="D1125">
            <v>33929.160000000003</v>
          </cell>
        </row>
        <row r="1126">
          <cell r="D1126">
            <v>25179.53</v>
          </cell>
        </row>
        <row r="1127">
          <cell r="D1127">
            <v>72539.839999999997</v>
          </cell>
        </row>
        <row r="1128">
          <cell r="D1128">
            <v>40876.519999999997</v>
          </cell>
        </row>
        <row r="1129">
          <cell r="D1129">
            <v>40876.519999999997</v>
          </cell>
        </row>
        <row r="1130">
          <cell r="D1130">
            <v>8407.6200000000008</v>
          </cell>
        </row>
        <row r="1131">
          <cell r="D1131">
            <v>2876800</v>
          </cell>
        </row>
        <row r="1132">
          <cell r="D1132">
            <v>29162.19</v>
          </cell>
        </row>
        <row r="1133">
          <cell r="D1133">
            <v>2832780</v>
          </cell>
        </row>
        <row r="1134">
          <cell r="D1134">
            <v>29162.19</v>
          </cell>
        </row>
        <row r="1135">
          <cell r="D1135">
            <v>2881295</v>
          </cell>
        </row>
        <row r="1136">
          <cell r="D1136">
            <v>15975.79</v>
          </cell>
        </row>
        <row r="1138">
          <cell r="D1138">
            <v>6394.92</v>
          </cell>
        </row>
        <row r="1139">
          <cell r="D1139">
            <v>58996.14</v>
          </cell>
        </row>
        <row r="1140">
          <cell r="D1140">
            <v>40623.230000000003</v>
          </cell>
        </row>
        <row r="1141">
          <cell r="D1141">
            <v>57565.2</v>
          </cell>
        </row>
        <row r="1142">
          <cell r="D1142">
            <v>13657.94</v>
          </cell>
        </row>
        <row r="1143">
          <cell r="D1143">
            <v>7414.9</v>
          </cell>
        </row>
        <row r="1144">
          <cell r="D1144">
            <v>37841.21</v>
          </cell>
        </row>
        <row r="1145">
          <cell r="D1145">
            <v>39772.14</v>
          </cell>
        </row>
        <row r="1146">
          <cell r="D1146">
            <v>69555.44</v>
          </cell>
        </row>
        <row r="1147">
          <cell r="D1147">
            <v>23965.53</v>
          </cell>
        </row>
        <row r="1148">
          <cell r="D1148">
            <v>8008416</v>
          </cell>
        </row>
        <row r="1149">
          <cell r="D1149">
            <v>14205245.43</v>
          </cell>
        </row>
        <row r="1150">
          <cell r="D1150">
            <v>13635.11</v>
          </cell>
        </row>
        <row r="1151">
          <cell r="D1151">
            <v>13350.04</v>
          </cell>
        </row>
        <row r="1152">
          <cell r="D1152">
            <v>3306866.25</v>
          </cell>
        </row>
        <row r="1153">
          <cell r="D1153">
            <v>2325986.59</v>
          </cell>
        </row>
        <row r="1154">
          <cell r="D1154">
            <v>2325986.59</v>
          </cell>
        </row>
        <row r="1155">
          <cell r="D1155">
            <v>22908.080000000002</v>
          </cell>
        </row>
        <row r="1156">
          <cell r="D1156">
            <v>2336450.4</v>
          </cell>
        </row>
        <row r="1157">
          <cell r="D1157">
            <v>11379.28</v>
          </cell>
        </row>
        <row r="1158">
          <cell r="D1158">
            <v>11379.28</v>
          </cell>
        </row>
        <row r="1159">
          <cell r="D1159">
            <v>15588.1</v>
          </cell>
        </row>
        <row r="1160">
          <cell r="D1160">
            <v>17324.8</v>
          </cell>
        </row>
        <row r="1161">
          <cell r="D1161">
            <v>3118600</v>
          </cell>
        </row>
        <row r="1163">
          <cell r="D1163">
            <v>11292.46</v>
          </cell>
        </row>
        <row r="1164">
          <cell r="D1164">
            <v>1867584.65</v>
          </cell>
        </row>
        <row r="1166">
          <cell r="D1166">
            <v>48334.57</v>
          </cell>
        </row>
        <row r="1167">
          <cell r="D1167">
            <v>36270.53</v>
          </cell>
        </row>
        <row r="1168">
          <cell r="D1168">
            <v>5559363.5300000003</v>
          </cell>
        </row>
        <row r="1169">
          <cell r="D1169">
            <v>3431180.15</v>
          </cell>
        </row>
        <row r="1170">
          <cell r="D1170">
            <v>136946.67000000001</v>
          </cell>
        </row>
        <row r="1171">
          <cell r="D1171">
            <v>3535754.29</v>
          </cell>
        </row>
        <row r="1172">
          <cell r="D1172">
            <v>36343.129999999997</v>
          </cell>
        </row>
        <row r="1173">
          <cell r="D1173">
            <v>18097.13</v>
          </cell>
        </row>
        <row r="1174">
          <cell r="D1174">
            <v>21685.360000000001</v>
          </cell>
        </row>
        <row r="1175">
          <cell r="D1175">
            <v>7962.83</v>
          </cell>
        </row>
        <row r="1177">
          <cell r="D1177">
            <v>2199041.0099999998</v>
          </cell>
        </row>
        <row r="1178">
          <cell r="D1178">
            <v>11506717.6</v>
          </cell>
        </row>
        <row r="1179">
          <cell r="D1179">
            <v>88618.61</v>
          </cell>
        </row>
        <row r="1180">
          <cell r="D1180">
            <v>190312.19</v>
          </cell>
        </row>
        <row r="1182">
          <cell r="D1182">
            <v>15296.17</v>
          </cell>
        </row>
        <row r="1183">
          <cell r="D1183">
            <v>1747365.84</v>
          </cell>
        </row>
        <row r="1184">
          <cell r="D1184">
            <v>2712218</v>
          </cell>
        </row>
        <row r="1185">
          <cell r="D1185">
            <v>10075000</v>
          </cell>
        </row>
        <row r="1186">
          <cell r="D1186">
            <v>873607.49</v>
          </cell>
        </row>
        <row r="1187">
          <cell r="D1187">
            <v>4366235.3</v>
          </cell>
        </row>
        <row r="1188">
          <cell r="D1188">
            <v>7436949.6000000006</v>
          </cell>
        </row>
        <row r="1189">
          <cell r="D1189">
            <v>18159391</v>
          </cell>
        </row>
        <row r="1190">
          <cell r="D1190">
            <v>8225186.4000000004</v>
          </cell>
        </row>
        <row r="1191">
          <cell r="D1191">
            <v>6588604.7999999998</v>
          </cell>
        </row>
        <row r="1192">
          <cell r="D1192">
            <v>15981475.890000001</v>
          </cell>
        </row>
        <row r="1193">
          <cell r="D1193">
            <v>9190645</v>
          </cell>
        </row>
        <row r="1194">
          <cell r="D1194">
            <v>101043.37</v>
          </cell>
        </row>
        <row r="1195">
          <cell r="D1195">
            <v>27295.360000000001</v>
          </cell>
        </row>
        <row r="1196">
          <cell r="D1196">
            <v>37770.67</v>
          </cell>
        </row>
        <row r="1197">
          <cell r="D1197">
            <v>37390.199999999997</v>
          </cell>
        </row>
        <row r="1198">
          <cell r="D1198">
            <v>32373.83</v>
          </cell>
        </row>
        <row r="1199">
          <cell r="D1199">
            <v>29471.7</v>
          </cell>
        </row>
        <row r="1200">
          <cell r="D1200">
            <v>39538.269999999997</v>
          </cell>
        </row>
        <row r="1201">
          <cell r="D1201">
            <v>37730.629999999997</v>
          </cell>
        </row>
        <row r="1202">
          <cell r="D1202">
            <v>30222.53</v>
          </cell>
        </row>
        <row r="1203">
          <cell r="D1203">
            <v>29822.1</v>
          </cell>
        </row>
        <row r="1204">
          <cell r="D1204">
            <v>4507917.38</v>
          </cell>
        </row>
        <row r="1205">
          <cell r="D1205">
            <v>12953.63</v>
          </cell>
        </row>
        <row r="1206">
          <cell r="D1206">
            <v>23258.63</v>
          </cell>
        </row>
        <row r="1207">
          <cell r="D1207">
            <v>14642.26</v>
          </cell>
        </row>
        <row r="1209">
          <cell r="D1209">
            <v>34948.660000000003</v>
          </cell>
        </row>
        <row r="1210">
          <cell r="D1210">
            <v>39116.47</v>
          </cell>
        </row>
        <row r="1211">
          <cell r="D1211">
            <v>2609758.25</v>
          </cell>
        </row>
        <row r="1212">
          <cell r="D1212">
            <v>3388176</v>
          </cell>
        </row>
        <row r="1213">
          <cell r="D1213">
            <v>1816234.2</v>
          </cell>
        </row>
        <row r="1214">
          <cell r="D1214">
            <v>28799124.030000001</v>
          </cell>
        </row>
        <row r="1215">
          <cell r="D1215">
            <v>6833484</v>
          </cell>
        </row>
        <row r="1216">
          <cell r="D1216">
            <v>25086347.180000003</v>
          </cell>
        </row>
        <row r="1217">
          <cell r="D1217">
            <v>4743049.5999999996</v>
          </cell>
        </row>
        <row r="1218">
          <cell r="D1218">
            <v>1958022</v>
          </cell>
        </row>
        <row r="1220">
          <cell r="D1220">
            <v>28021.32</v>
          </cell>
        </row>
        <row r="1221">
          <cell r="D1221">
            <v>289894.24</v>
          </cell>
        </row>
        <row r="1222">
          <cell r="D1222">
            <v>4338200.03</v>
          </cell>
        </row>
        <row r="1223">
          <cell r="D1223">
            <v>6143873.1499999994</v>
          </cell>
        </row>
        <row r="1224">
          <cell r="D1224">
            <v>24128.42</v>
          </cell>
        </row>
        <row r="1225">
          <cell r="D1225">
            <v>30486.47</v>
          </cell>
        </row>
        <row r="1227">
          <cell r="D1227">
            <v>2452079.58</v>
          </cell>
        </row>
        <row r="1229">
          <cell r="D1229">
            <v>5416759.4400000004</v>
          </cell>
        </row>
        <row r="1230">
          <cell r="D1230">
            <v>21689.03</v>
          </cell>
        </row>
        <row r="1231">
          <cell r="D1231">
            <v>5812510.3200000003</v>
          </cell>
        </row>
        <row r="1232">
          <cell r="D1232">
            <v>26331.46</v>
          </cell>
        </row>
        <row r="1233">
          <cell r="D1233">
            <v>4931051.62</v>
          </cell>
        </row>
        <row r="1234">
          <cell r="D1234">
            <v>4653102.7300000004</v>
          </cell>
        </row>
        <row r="1236">
          <cell r="D1236">
            <v>40270.06</v>
          </cell>
        </row>
        <row r="1237">
          <cell r="D1237">
            <v>6238750</v>
          </cell>
        </row>
        <row r="1238">
          <cell r="D1238">
            <v>6529378.4699999997</v>
          </cell>
        </row>
        <row r="1239">
          <cell r="D1239">
            <v>5664.9</v>
          </cell>
        </row>
        <row r="1240">
          <cell r="D1240">
            <v>4636199.51</v>
          </cell>
        </row>
        <row r="1241">
          <cell r="D1241">
            <v>1552318.97</v>
          </cell>
        </row>
        <row r="1242">
          <cell r="D1242">
            <v>22215.83</v>
          </cell>
        </row>
        <row r="1243">
          <cell r="D1243">
            <v>13516.5</v>
          </cell>
        </row>
        <row r="1244">
          <cell r="D1244">
            <v>22215.83</v>
          </cell>
        </row>
        <row r="1245">
          <cell r="D1245">
            <v>1623343.68</v>
          </cell>
        </row>
        <row r="1246">
          <cell r="D1246">
            <v>4981125.24</v>
          </cell>
        </row>
        <row r="1247">
          <cell r="D1247">
            <v>5262360.87</v>
          </cell>
        </row>
        <row r="1248">
          <cell r="D1248">
            <v>22422.3</v>
          </cell>
        </row>
        <row r="1249">
          <cell r="D1249">
            <v>22298.400000000001</v>
          </cell>
        </row>
        <row r="1251">
          <cell r="D1251">
            <v>16330.94</v>
          </cell>
        </row>
        <row r="1252">
          <cell r="D1252">
            <v>2951992.24</v>
          </cell>
        </row>
        <row r="1253">
          <cell r="D1253">
            <v>2853251.59</v>
          </cell>
        </row>
        <row r="1254">
          <cell r="D1254">
            <v>17371.52</v>
          </cell>
        </row>
        <row r="1255">
          <cell r="D1255">
            <v>16864.419999999998</v>
          </cell>
        </row>
        <row r="1256">
          <cell r="D1256">
            <v>22501.98</v>
          </cell>
        </row>
        <row r="1258">
          <cell r="D1258">
            <v>30473.57</v>
          </cell>
        </row>
        <row r="1259">
          <cell r="D1259">
            <v>23926.27</v>
          </cell>
        </row>
        <row r="1260">
          <cell r="D1260">
            <v>9533275.1499999985</v>
          </cell>
        </row>
        <row r="1261">
          <cell r="D1261">
            <v>17985.98</v>
          </cell>
        </row>
        <row r="1262">
          <cell r="D1262">
            <v>29075.85</v>
          </cell>
        </row>
        <row r="1263">
          <cell r="D1263">
            <v>22214.37</v>
          </cell>
        </row>
        <row r="1264">
          <cell r="D1264">
            <v>9554.92</v>
          </cell>
        </row>
        <row r="1265">
          <cell r="D1265">
            <v>23981.05</v>
          </cell>
        </row>
        <row r="1266">
          <cell r="D1266">
            <v>2910002.24</v>
          </cell>
        </row>
        <row r="1267">
          <cell r="D1267">
            <v>23173.01</v>
          </cell>
        </row>
        <row r="1268">
          <cell r="D1268">
            <v>12848.34</v>
          </cell>
        </row>
        <row r="1269">
          <cell r="D1269">
            <v>16927.27</v>
          </cell>
        </row>
        <row r="1270">
          <cell r="D1270">
            <v>17094.66</v>
          </cell>
        </row>
        <row r="1271">
          <cell r="D1271">
            <v>3157519.7399999998</v>
          </cell>
        </row>
        <row r="1272">
          <cell r="D1272">
            <v>3526386.5300000003</v>
          </cell>
        </row>
        <row r="1273">
          <cell r="D1273">
            <v>16958.61</v>
          </cell>
        </row>
        <row r="1274">
          <cell r="D1274">
            <v>3039059.77</v>
          </cell>
        </row>
        <row r="1275">
          <cell r="D1275">
            <v>21529.54</v>
          </cell>
        </row>
        <row r="1276">
          <cell r="D1276">
            <v>35670.31</v>
          </cell>
        </row>
        <row r="1277">
          <cell r="D1277">
            <v>8576.8700000000008</v>
          </cell>
        </row>
        <row r="1278">
          <cell r="D1278">
            <v>21625.43</v>
          </cell>
        </row>
        <row r="1279">
          <cell r="D1279">
            <v>22269.15</v>
          </cell>
        </row>
        <row r="1280">
          <cell r="D1280">
            <v>22584.14</v>
          </cell>
        </row>
        <row r="1281">
          <cell r="D1281">
            <v>1989425</v>
          </cell>
        </row>
        <row r="1283">
          <cell r="D1283">
            <v>14174928.380000001</v>
          </cell>
        </row>
        <row r="1284">
          <cell r="D1284">
            <v>104195.6</v>
          </cell>
        </row>
        <row r="1285">
          <cell r="D1285">
            <v>104195.6</v>
          </cell>
        </row>
        <row r="1286">
          <cell r="D1286">
            <v>40056.769999999997</v>
          </cell>
        </row>
        <row r="1287">
          <cell r="D1287">
            <v>25622.87</v>
          </cell>
        </row>
        <row r="1288">
          <cell r="D1288">
            <v>22192.95</v>
          </cell>
        </row>
        <row r="1289">
          <cell r="D1289">
            <v>20883.13</v>
          </cell>
        </row>
        <row r="1290">
          <cell r="D1290">
            <v>30546.17</v>
          </cell>
        </row>
        <row r="1291">
          <cell r="D1291">
            <v>48861.919999999998</v>
          </cell>
        </row>
        <row r="1292">
          <cell r="D1292">
            <v>19019.89</v>
          </cell>
        </row>
        <row r="1293">
          <cell r="D1293">
            <v>39470.29</v>
          </cell>
        </row>
        <row r="1294">
          <cell r="D1294">
            <v>85190.78</v>
          </cell>
        </row>
        <row r="1295">
          <cell r="D1295">
            <v>21711.77</v>
          </cell>
        </row>
        <row r="1296">
          <cell r="D1296">
            <v>2414973.37</v>
          </cell>
        </row>
        <row r="1297">
          <cell r="D1297">
            <v>227455.78</v>
          </cell>
        </row>
        <row r="1298">
          <cell r="D1298">
            <v>4805620</v>
          </cell>
        </row>
        <row r="1299">
          <cell r="D1299">
            <v>4263052.05</v>
          </cell>
        </row>
        <row r="1300">
          <cell r="D1300">
            <v>283050.25</v>
          </cell>
        </row>
        <row r="1301">
          <cell r="D1301">
            <v>7694291.3899999997</v>
          </cell>
        </row>
        <row r="1302">
          <cell r="D1302">
            <v>6135132.5</v>
          </cell>
        </row>
        <row r="1303">
          <cell r="D1303">
            <v>6108712.4000000004</v>
          </cell>
        </row>
        <row r="1304">
          <cell r="D1304">
            <v>13411800.190000001</v>
          </cell>
        </row>
        <row r="1305">
          <cell r="D1305">
            <v>82432.2</v>
          </cell>
        </row>
        <row r="1306">
          <cell r="D1306">
            <v>1320981.7</v>
          </cell>
        </row>
        <row r="1307">
          <cell r="D1307">
            <v>276825.36</v>
          </cell>
        </row>
        <row r="1308">
          <cell r="D1308">
            <v>133946.17000000001</v>
          </cell>
        </row>
        <row r="1309">
          <cell r="D1309">
            <v>3709673.9</v>
          </cell>
        </row>
        <row r="1310">
          <cell r="D1310">
            <v>167598.97</v>
          </cell>
        </row>
        <row r="1311">
          <cell r="D1311">
            <v>5364822.0799999991</v>
          </cell>
        </row>
        <row r="1312">
          <cell r="D1312">
            <v>216983.56</v>
          </cell>
        </row>
        <row r="1313">
          <cell r="D1313">
            <v>61944.05</v>
          </cell>
        </row>
        <row r="1314">
          <cell r="D1314">
            <v>33193.5</v>
          </cell>
        </row>
        <row r="1315">
          <cell r="D1315">
            <v>14158.31</v>
          </cell>
        </row>
        <row r="1316">
          <cell r="D1316">
            <v>13516.54</v>
          </cell>
        </row>
        <row r="1317">
          <cell r="D1317">
            <v>22922.639999999999</v>
          </cell>
        </row>
        <row r="1318">
          <cell r="D1318">
            <v>33707.08</v>
          </cell>
        </row>
        <row r="1319">
          <cell r="D1319">
            <v>4986972.68</v>
          </cell>
        </row>
        <row r="1320">
          <cell r="D1320">
            <v>3025445</v>
          </cell>
        </row>
        <row r="1321">
          <cell r="D1321">
            <v>32742.53</v>
          </cell>
        </row>
        <row r="1322">
          <cell r="D1322">
            <v>32742.53</v>
          </cell>
        </row>
        <row r="1323">
          <cell r="D1323">
            <v>5957.69</v>
          </cell>
        </row>
        <row r="1324">
          <cell r="D1324">
            <v>20954.7</v>
          </cell>
        </row>
        <row r="1325">
          <cell r="D1325">
            <v>4386500</v>
          </cell>
        </row>
        <row r="1326">
          <cell r="D1326">
            <v>3464138.34</v>
          </cell>
        </row>
        <row r="1327">
          <cell r="D1327">
            <v>2110402.5</v>
          </cell>
        </row>
        <row r="1328">
          <cell r="D1328">
            <v>15100.29</v>
          </cell>
        </row>
        <row r="1329">
          <cell r="D1329">
            <v>15100.29</v>
          </cell>
        </row>
        <row r="1331">
          <cell r="D1331">
            <v>7024891.4000000004</v>
          </cell>
        </row>
        <row r="1332">
          <cell r="D1332">
            <v>49992.53</v>
          </cell>
        </row>
        <row r="1333">
          <cell r="D1333">
            <v>6079803.7000000002</v>
          </cell>
        </row>
        <row r="1334">
          <cell r="D1334">
            <v>31066.43</v>
          </cell>
        </row>
        <row r="1335">
          <cell r="D1335">
            <v>18086.77</v>
          </cell>
        </row>
        <row r="1336">
          <cell r="D1336">
            <v>6896800.3399999999</v>
          </cell>
        </row>
        <row r="1337">
          <cell r="D1337">
            <v>2529724.35</v>
          </cell>
        </row>
        <row r="1338">
          <cell r="D1338">
            <v>3623471.25</v>
          </cell>
        </row>
        <row r="1339">
          <cell r="D1339">
            <v>14402.4</v>
          </cell>
        </row>
        <row r="1340">
          <cell r="D1340">
            <v>1977021.3800000001</v>
          </cell>
        </row>
        <row r="1341">
          <cell r="D1341">
            <v>3100000</v>
          </cell>
        </row>
        <row r="1342">
          <cell r="D1342">
            <v>1892778.5</v>
          </cell>
        </row>
        <row r="1343">
          <cell r="D1343">
            <v>6161250</v>
          </cell>
        </row>
        <row r="1344">
          <cell r="D1344">
            <v>5632343.2000000002</v>
          </cell>
        </row>
        <row r="1345">
          <cell r="D1345">
            <v>144653.29999999999</v>
          </cell>
        </row>
        <row r="1346">
          <cell r="D1346">
            <v>38402.86</v>
          </cell>
        </row>
        <row r="1347">
          <cell r="D1347">
            <v>38402.86</v>
          </cell>
        </row>
        <row r="1348">
          <cell r="D1348">
            <v>39985.800000000003</v>
          </cell>
        </row>
        <row r="1349">
          <cell r="D1349">
            <v>38691.9</v>
          </cell>
        </row>
        <row r="1351">
          <cell r="D1351">
            <v>15148635</v>
          </cell>
        </row>
        <row r="1352">
          <cell r="D1352">
            <v>6396152.5</v>
          </cell>
        </row>
        <row r="1353">
          <cell r="D1353">
            <v>95271.76</v>
          </cell>
        </row>
        <row r="1354">
          <cell r="D1354">
            <v>99345.67</v>
          </cell>
        </row>
        <row r="1355">
          <cell r="D1355">
            <v>70953.460000000006</v>
          </cell>
        </row>
        <row r="1356">
          <cell r="D1356">
            <v>13837272.040000001</v>
          </cell>
        </row>
        <row r="1357">
          <cell r="D1357">
            <v>30777.37</v>
          </cell>
        </row>
        <row r="1358">
          <cell r="D1358">
            <v>99792</v>
          </cell>
        </row>
        <row r="1359">
          <cell r="D1359">
            <v>18906987.23</v>
          </cell>
        </row>
        <row r="1361">
          <cell r="D1361">
            <v>3788596.8</v>
          </cell>
        </row>
        <row r="1362">
          <cell r="D1362">
            <v>12415.5</v>
          </cell>
        </row>
        <row r="1363">
          <cell r="D1363">
            <v>26848.87</v>
          </cell>
        </row>
        <row r="1364">
          <cell r="D1364">
            <v>25957.96</v>
          </cell>
        </row>
        <row r="1365">
          <cell r="D1365">
            <v>25929.53</v>
          </cell>
        </row>
        <row r="1366">
          <cell r="D1366">
            <v>22829.17</v>
          </cell>
        </row>
        <row r="1367">
          <cell r="D1367">
            <v>17238.53</v>
          </cell>
        </row>
        <row r="1368">
          <cell r="D1368">
            <v>22711.27</v>
          </cell>
        </row>
        <row r="1369">
          <cell r="D1369">
            <v>22449.16</v>
          </cell>
        </row>
        <row r="1370">
          <cell r="D1370">
            <v>9023.26</v>
          </cell>
        </row>
        <row r="1371">
          <cell r="D1371">
            <v>16591.73</v>
          </cell>
        </row>
        <row r="1372">
          <cell r="D1372">
            <v>16749.46</v>
          </cell>
        </row>
        <row r="1373">
          <cell r="D1373">
            <v>289250.44</v>
          </cell>
        </row>
        <row r="1374">
          <cell r="D1374">
            <v>6639529.0999999996</v>
          </cell>
        </row>
        <row r="1375">
          <cell r="D1375">
            <v>4856432.12</v>
          </cell>
        </row>
        <row r="1376">
          <cell r="D1376">
            <v>21968.1</v>
          </cell>
        </row>
        <row r="1377">
          <cell r="D1377">
            <v>21458.77</v>
          </cell>
        </row>
        <row r="1378">
          <cell r="D1378">
            <v>20762.330000000002</v>
          </cell>
        </row>
        <row r="1379">
          <cell r="D1379">
            <v>11986.43</v>
          </cell>
        </row>
        <row r="1380">
          <cell r="D1380">
            <v>14294.26</v>
          </cell>
        </row>
        <row r="1381">
          <cell r="D1381">
            <v>14393.56</v>
          </cell>
        </row>
        <row r="1383">
          <cell r="D1383">
            <v>15450594.310000001</v>
          </cell>
        </row>
        <row r="1384">
          <cell r="D1384">
            <v>5222575.3899999997</v>
          </cell>
        </row>
        <row r="1385">
          <cell r="D1385">
            <v>39958.269999999997</v>
          </cell>
        </row>
        <row r="1386">
          <cell r="D1386">
            <v>14112.85</v>
          </cell>
        </row>
        <row r="1387">
          <cell r="D1387">
            <v>6424750</v>
          </cell>
        </row>
        <row r="1388">
          <cell r="D1388">
            <v>143970.5</v>
          </cell>
        </row>
        <row r="1389">
          <cell r="D1389">
            <v>207046.56</v>
          </cell>
        </row>
        <row r="1390">
          <cell r="D1390">
            <v>9890982.0800000001</v>
          </cell>
        </row>
        <row r="1391">
          <cell r="D1391">
            <v>7193368.5599999996</v>
          </cell>
        </row>
        <row r="1392">
          <cell r="D1392">
            <v>58946.77</v>
          </cell>
        </row>
        <row r="1393">
          <cell r="D1393">
            <v>1153188.6100000001</v>
          </cell>
        </row>
        <row r="1394">
          <cell r="D1394">
            <v>28618.06</v>
          </cell>
        </row>
        <row r="1395">
          <cell r="D1395">
            <v>44139.199999999997</v>
          </cell>
        </row>
        <row r="1396">
          <cell r="D1396">
            <v>29233.3</v>
          </cell>
        </row>
        <row r="1397">
          <cell r="D1397">
            <v>3451975.69</v>
          </cell>
        </row>
        <row r="1398">
          <cell r="D1398">
            <v>4662727.76</v>
          </cell>
        </row>
        <row r="1399">
          <cell r="D1399">
            <v>2956625</v>
          </cell>
        </row>
        <row r="1400">
          <cell r="D1400">
            <v>26048.16</v>
          </cell>
        </row>
        <row r="1401">
          <cell r="D1401">
            <v>26048.16</v>
          </cell>
        </row>
        <row r="1402">
          <cell r="D1402">
            <v>27644.02</v>
          </cell>
        </row>
        <row r="1403">
          <cell r="D1403">
            <v>28530.7</v>
          </cell>
        </row>
        <row r="1404">
          <cell r="D1404">
            <v>3557918.59</v>
          </cell>
        </row>
        <row r="1405">
          <cell r="D1405">
            <v>29050.69</v>
          </cell>
        </row>
        <row r="1406">
          <cell r="D1406">
            <v>31014.91</v>
          </cell>
        </row>
        <row r="1407">
          <cell r="D1407">
            <v>157919.04000000001</v>
          </cell>
        </row>
        <row r="1408">
          <cell r="D1408">
            <v>46148.56</v>
          </cell>
        </row>
        <row r="1409">
          <cell r="D1409">
            <v>46148.56</v>
          </cell>
        </row>
        <row r="1411">
          <cell r="D1411">
            <v>6502870</v>
          </cell>
        </row>
        <row r="1412">
          <cell r="D1412">
            <v>66128.95</v>
          </cell>
        </row>
        <row r="1413">
          <cell r="D1413">
            <v>23755.75</v>
          </cell>
        </row>
        <row r="1414">
          <cell r="D1414">
            <v>27693.040000000001</v>
          </cell>
        </row>
        <row r="1415">
          <cell r="D1415">
            <v>3497962.5</v>
          </cell>
        </row>
        <row r="1416">
          <cell r="D1416">
            <v>96260.74</v>
          </cell>
        </row>
        <row r="1417">
          <cell r="D1417">
            <v>7180219.5800000001</v>
          </cell>
        </row>
        <row r="1418">
          <cell r="D1418">
            <v>4603845.5999999996</v>
          </cell>
        </row>
        <row r="1419">
          <cell r="D1419">
            <v>4625208</v>
          </cell>
        </row>
        <row r="1420">
          <cell r="D1420">
            <v>5673478.5999999996</v>
          </cell>
        </row>
        <row r="1421">
          <cell r="D1421">
            <v>6796750</v>
          </cell>
        </row>
        <row r="1422">
          <cell r="D1422">
            <v>147158.34</v>
          </cell>
        </row>
        <row r="1423">
          <cell r="D1423">
            <v>9937886.5700000003</v>
          </cell>
        </row>
        <row r="1424">
          <cell r="D1424">
            <v>96602.36</v>
          </cell>
        </row>
        <row r="1425">
          <cell r="D1425">
            <v>97725.69</v>
          </cell>
        </row>
        <row r="1426">
          <cell r="D1426">
            <v>7601437.6799999997</v>
          </cell>
        </row>
        <row r="1427">
          <cell r="D1427">
            <v>95959.39</v>
          </cell>
        </row>
        <row r="1428">
          <cell r="D1428">
            <v>47492.18</v>
          </cell>
        </row>
        <row r="1429">
          <cell r="D1429">
            <v>1815559.02</v>
          </cell>
        </row>
        <row r="1430">
          <cell r="D1430">
            <v>24189976.73</v>
          </cell>
        </row>
        <row r="1431">
          <cell r="D1431">
            <v>6049577.0499999998</v>
          </cell>
        </row>
        <row r="1432">
          <cell r="D1432">
            <v>34634.89</v>
          </cell>
        </row>
        <row r="1433">
          <cell r="D1433">
            <v>2071420</v>
          </cell>
        </row>
        <row r="1434">
          <cell r="D1434">
            <v>4046120</v>
          </cell>
        </row>
        <row r="1435">
          <cell r="D1435">
            <v>49473.56</v>
          </cell>
        </row>
        <row r="1436">
          <cell r="D1436">
            <v>19910791.740000002</v>
          </cell>
        </row>
        <row r="1437">
          <cell r="D1437">
            <v>6011619.7999999998</v>
          </cell>
        </row>
        <row r="1438">
          <cell r="D1438">
            <v>10154009.76</v>
          </cell>
        </row>
        <row r="1439">
          <cell r="D1439">
            <v>14818563.9</v>
          </cell>
        </row>
        <row r="1440">
          <cell r="D1440">
            <v>7196953.5300000003</v>
          </cell>
        </row>
        <row r="1441">
          <cell r="D1441">
            <v>14191060.359999999</v>
          </cell>
        </row>
        <row r="1442">
          <cell r="D1442">
            <v>96481.1</v>
          </cell>
        </row>
        <row r="1443">
          <cell r="D1443">
            <v>82264.88</v>
          </cell>
        </row>
        <row r="1444">
          <cell r="D1444">
            <v>5701520</v>
          </cell>
        </row>
        <row r="1445">
          <cell r="D1445">
            <v>17492425.02</v>
          </cell>
        </row>
        <row r="1446">
          <cell r="D1446">
            <v>3398995</v>
          </cell>
        </row>
        <row r="1447">
          <cell r="D1447">
            <v>61882.28</v>
          </cell>
        </row>
        <row r="1448">
          <cell r="D1448">
            <v>43239.45</v>
          </cell>
        </row>
        <row r="1449">
          <cell r="D1449">
            <v>90521.55</v>
          </cell>
        </row>
        <row r="1450">
          <cell r="D1450">
            <v>48517.82</v>
          </cell>
        </row>
        <row r="1451">
          <cell r="D1451">
            <v>92849.48</v>
          </cell>
        </row>
        <row r="1452">
          <cell r="D1452">
            <v>101655</v>
          </cell>
        </row>
        <row r="1453">
          <cell r="D1453">
            <v>5411994.8299999991</v>
          </cell>
        </row>
        <row r="1454">
          <cell r="D1454">
            <v>47492.18</v>
          </cell>
        </row>
        <row r="1455">
          <cell r="D1455">
            <v>92431.58</v>
          </cell>
        </row>
        <row r="1456">
          <cell r="D1456">
            <v>3989700</v>
          </cell>
        </row>
        <row r="1457">
          <cell r="D1457">
            <v>47515</v>
          </cell>
        </row>
        <row r="1458">
          <cell r="D1458">
            <v>77718.22</v>
          </cell>
        </row>
        <row r="1459">
          <cell r="D1459">
            <v>49156.01</v>
          </cell>
        </row>
        <row r="1460">
          <cell r="D1460">
            <v>47644.11</v>
          </cell>
        </row>
        <row r="1461">
          <cell r="D1461">
            <v>7985390.7999999998</v>
          </cell>
        </row>
        <row r="1462">
          <cell r="D1462">
            <v>49892.34</v>
          </cell>
        </row>
        <row r="1463">
          <cell r="D1463">
            <v>6018489.4299999997</v>
          </cell>
        </row>
        <row r="1464">
          <cell r="D1464">
            <v>200000</v>
          </cell>
        </row>
        <row r="1465">
          <cell r="D1465">
            <v>104973.97</v>
          </cell>
        </row>
        <row r="1466">
          <cell r="D1466">
            <v>143245.01</v>
          </cell>
        </row>
        <row r="1467">
          <cell r="D1467">
            <v>41719.550000000003</v>
          </cell>
        </row>
        <row r="1468">
          <cell r="D1468">
            <v>41719.550000000003</v>
          </cell>
        </row>
        <row r="1469">
          <cell r="D1469">
            <v>24564254.43</v>
          </cell>
        </row>
        <row r="1470">
          <cell r="D1470">
            <v>23762374.870000001</v>
          </cell>
        </row>
        <row r="1471">
          <cell r="D1471">
            <v>202915.22</v>
          </cell>
        </row>
        <row r="1472">
          <cell r="D1472">
            <v>6866500</v>
          </cell>
        </row>
        <row r="1473">
          <cell r="D1473">
            <v>74478.67</v>
          </cell>
        </row>
        <row r="1474">
          <cell r="D1474">
            <v>93274.91</v>
          </cell>
        </row>
        <row r="1475">
          <cell r="D1475">
            <v>4777489.7300000004</v>
          </cell>
        </row>
        <row r="1476">
          <cell r="D1476">
            <v>68628.260000000009</v>
          </cell>
        </row>
        <row r="1477">
          <cell r="D1477">
            <v>70003.34</v>
          </cell>
        </row>
        <row r="1478">
          <cell r="D1478">
            <v>39914.879999999997</v>
          </cell>
        </row>
        <row r="1479">
          <cell r="D1479">
            <v>27198.49</v>
          </cell>
        </row>
        <row r="1480">
          <cell r="D1480">
            <v>92083.9</v>
          </cell>
        </row>
        <row r="1481">
          <cell r="D1481">
            <v>77798.58</v>
          </cell>
        </row>
        <row r="1482">
          <cell r="D1482">
            <v>48783.79</v>
          </cell>
        </row>
        <row r="1483">
          <cell r="D1483">
            <v>96883.78</v>
          </cell>
        </row>
        <row r="1484">
          <cell r="D1484">
            <v>5018960</v>
          </cell>
        </row>
        <row r="1485">
          <cell r="D1485">
            <v>89470.67</v>
          </cell>
        </row>
        <row r="1486">
          <cell r="D1486">
            <v>6820328.9500000002</v>
          </cell>
        </row>
        <row r="1487">
          <cell r="D1487">
            <v>10528089.359999999</v>
          </cell>
        </row>
        <row r="1488">
          <cell r="D1488">
            <v>94680.48</v>
          </cell>
        </row>
        <row r="1489">
          <cell r="D1489">
            <v>35549.79</v>
          </cell>
        </row>
        <row r="1490">
          <cell r="D1490">
            <v>8952334.5399999991</v>
          </cell>
        </row>
        <row r="1491">
          <cell r="D1491">
            <v>34775.03</v>
          </cell>
        </row>
        <row r="1492">
          <cell r="D1492">
            <v>2766392.2</v>
          </cell>
        </row>
        <row r="1493">
          <cell r="D1493">
            <v>4103456.24</v>
          </cell>
        </row>
        <row r="1494">
          <cell r="D1494">
            <v>23054.12</v>
          </cell>
        </row>
        <row r="1495">
          <cell r="D1495">
            <v>2015000</v>
          </cell>
        </row>
        <row r="1496">
          <cell r="D1496">
            <v>13678621.91</v>
          </cell>
        </row>
        <row r="1497">
          <cell r="D1497">
            <v>4481050</v>
          </cell>
        </row>
        <row r="1498">
          <cell r="D1498">
            <v>13915185.279999999</v>
          </cell>
        </row>
        <row r="1499">
          <cell r="D1499">
            <v>93997.65</v>
          </cell>
        </row>
        <row r="1500">
          <cell r="D1500">
            <v>17766326.93</v>
          </cell>
        </row>
        <row r="1501">
          <cell r="D1501">
            <v>7168750</v>
          </cell>
        </row>
        <row r="1502">
          <cell r="D1502">
            <v>91060.479999999996</v>
          </cell>
        </row>
        <row r="1503">
          <cell r="D1503">
            <v>9455000</v>
          </cell>
        </row>
        <row r="1504">
          <cell r="D1504">
            <v>52620.55</v>
          </cell>
        </row>
        <row r="1505">
          <cell r="D1505">
            <v>7502000</v>
          </cell>
        </row>
        <row r="1506">
          <cell r="D1506">
            <v>7502000</v>
          </cell>
        </row>
        <row r="1507">
          <cell r="D1507">
            <v>93730.79</v>
          </cell>
        </row>
        <row r="1508">
          <cell r="D1508">
            <v>10011946</v>
          </cell>
        </row>
        <row r="1509">
          <cell r="D1509">
            <v>73080.72</v>
          </cell>
        </row>
        <row r="1510">
          <cell r="D1510">
            <v>75967.72</v>
          </cell>
        </row>
        <row r="1511">
          <cell r="D1511">
            <v>22689094.739999998</v>
          </cell>
        </row>
        <row r="1512">
          <cell r="D1512">
            <v>33756194.460000001</v>
          </cell>
        </row>
        <row r="1513">
          <cell r="D1513">
            <v>7550427.2000000002</v>
          </cell>
        </row>
        <row r="1514">
          <cell r="D1514">
            <v>70427.100000000006</v>
          </cell>
        </row>
        <row r="1515">
          <cell r="D1515">
            <v>3304509.25</v>
          </cell>
        </row>
        <row r="1516">
          <cell r="D1516">
            <v>54572.7</v>
          </cell>
        </row>
        <row r="1517">
          <cell r="D1517">
            <v>3673424.4699999997</v>
          </cell>
        </row>
        <row r="1518">
          <cell r="D1518">
            <v>6097990.4000000004</v>
          </cell>
        </row>
        <row r="1519">
          <cell r="D1519">
            <v>71850.53</v>
          </cell>
        </row>
        <row r="1520">
          <cell r="D1520">
            <v>101547.37</v>
          </cell>
        </row>
        <row r="1521">
          <cell r="D1521">
            <v>12815783.67</v>
          </cell>
        </row>
        <row r="1522">
          <cell r="D1522">
            <v>13451526.67</v>
          </cell>
        </row>
        <row r="1523">
          <cell r="D1523">
            <v>47750.52</v>
          </cell>
        </row>
        <row r="1524">
          <cell r="D1524">
            <v>95487.23</v>
          </cell>
        </row>
        <row r="1525">
          <cell r="D1525">
            <v>95446.57</v>
          </cell>
        </row>
        <row r="1526">
          <cell r="D1526">
            <v>12980584.809999999</v>
          </cell>
        </row>
        <row r="1527">
          <cell r="D1527">
            <v>21222992.599999998</v>
          </cell>
        </row>
        <row r="1528">
          <cell r="D1528">
            <v>35292772.740000002</v>
          </cell>
        </row>
        <row r="1529">
          <cell r="D1529">
            <v>201159.32</v>
          </cell>
        </row>
        <row r="1530">
          <cell r="D1530">
            <v>3911886.78</v>
          </cell>
        </row>
        <row r="1531">
          <cell r="D1531">
            <v>1825916.51</v>
          </cell>
        </row>
        <row r="1532">
          <cell r="D1532">
            <v>5160656.71</v>
          </cell>
        </row>
        <row r="1533">
          <cell r="D1533">
            <v>26276.400000000001</v>
          </cell>
        </row>
        <row r="1534">
          <cell r="D1534">
            <v>26276.400000000001</v>
          </cell>
        </row>
        <row r="1535">
          <cell r="D1535">
            <v>26221.27</v>
          </cell>
        </row>
        <row r="1536">
          <cell r="D1536">
            <v>22397.86</v>
          </cell>
        </row>
        <row r="1537">
          <cell r="D1537">
            <v>104258.03</v>
          </cell>
        </row>
        <row r="1539">
          <cell r="D1539">
            <v>43208.1</v>
          </cell>
        </row>
        <row r="1540">
          <cell r="D1540">
            <v>2235401.2799999998</v>
          </cell>
        </row>
        <row r="1541">
          <cell r="D1541">
            <v>35209.5</v>
          </cell>
        </row>
        <row r="1542">
          <cell r="D1542">
            <v>50495.67</v>
          </cell>
        </row>
        <row r="1543">
          <cell r="D1543">
            <v>48250.06</v>
          </cell>
        </row>
        <row r="1544">
          <cell r="D1544">
            <v>3363157.26</v>
          </cell>
        </row>
        <row r="1545">
          <cell r="D1545">
            <v>890505.7</v>
          </cell>
        </row>
        <row r="1546">
          <cell r="D1546">
            <v>6728860</v>
          </cell>
        </row>
        <row r="1547">
          <cell r="D1547">
            <v>5752566.1299999999</v>
          </cell>
        </row>
        <row r="1548">
          <cell r="D1548">
            <v>29185.4</v>
          </cell>
        </row>
        <row r="1549">
          <cell r="D1549">
            <v>5531966.96</v>
          </cell>
        </row>
        <row r="1550">
          <cell r="D1550">
            <v>46370.7</v>
          </cell>
        </row>
        <row r="1551">
          <cell r="D1551">
            <v>5424972.7300000004</v>
          </cell>
        </row>
        <row r="1552">
          <cell r="D1552">
            <v>5787099.0099999998</v>
          </cell>
        </row>
        <row r="1553">
          <cell r="D1553">
            <v>8877874.1100000013</v>
          </cell>
        </row>
        <row r="1554">
          <cell r="D1554">
            <v>73516.66</v>
          </cell>
        </row>
        <row r="1555">
          <cell r="D1555">
            <v>2975383.84</v>
          </cell>
        </row>
        <row r="1556">
          <cell r="D1556">
            <v>2228017.11</v>
          </cell>
        </row>
        <row r="1557">
          <cell r="D1557">
            <v>79417.66</v>
          </cell>
        </row>
        <row r="1558">
          <cell r="D1558">
            <v>42935.7</v>
          </cell>
        </row>
        <row r="1559">
          <cell r="D1559">
            <v>6023730.9000000004</v>
          </cell>
        </row>
        <row r="1560">
          <cell r="D1560">
            <v>7816712</v>
          </cell>
        </row>
        <row r="1561">
          <cell r="D1561">
            <v>18755000</v>
          </cell>
        </row>
        <row r="1562">
          <cell r="D1562">
            <v>95850.51</v>
          </cell>
        </row>
        <row r="1563">
          <cell r="D1563">
            <v>59011.43</v>
          </cell>
        </row>
        <row r="1564">
          <cell r="D1564">
            <v>53928</v>
          </cell>
        </row>
        <row r="1565">
          <cell r="D1565">
            <v>1887840</v>
          </cell>
        </row>
        <row r="1566">
          <cell r="D1566">
            <v>9727042.5999999996</v>
          </cell>
        </row>
        <row r="1567">
          <cell r="D1567">
            <v>5991403.0300000003</v>
          </cell>
        </row>
        <row r="1568">
          <cell r="D1568">
            <v>26372.7</v>
          </cell>
        </row>
        <row r="1569">
          <cell r="D1569">
            <v>26386.5</v>
          </cell>
        </row>
        <row r="1570">
          <cell r="D1570">
            <v>26345.17</v>
          </cell>
        </row>
        <row r="1571">
          <cell r="D1571">
            <v>99940.800000000003</v>
          </cell>
        </row>
        <row r="1572">
          <cell r="D1572">
            <v>57127.27</v>
          </cell>
        </row>
        <row r="1573">
          <cell r="D1573">
            <v>97362.97</v>
          </cell>
        </row>
        <row r="1574">
          <cell r="D1574">
            <v>102544.36</v>
          </cell>
        </row>
        <row r="1575">
          <cell r="D1575">
            <v>95844.37</v>
          </cell>
        </row>
        <row r="1576">
          <cell r="D1576">
            <v>96660.46</v>
          </cell>
        </row>
        <row r="1577">
          <cell r="D1577">
            <v>3108609.12</v>
          </cell>
        </row>
        <row r="1578">
          <cell r="D1578">
            <v>13257758.280000001</v>
          </cell>
        </row>
        <row r="1579">
          <cell r="D1579">
            <v>66854.100000000006</v>
          </cell>
        </row>
        <row r="1580">
          <cell r="D1580">
            <v>74972.33</v>
          </cell>
        </row>
        <row r="1581">
          <cell r="D1581">
            <v>6181400</v>
          </cell>
        </row>
        <row r="1583">
          <cell r="D1583">
            <v>21293.63</v>
          </cell>
        </row>
        <row r="1584">
          <cell r="D1584">
            <v>22147.06</v>
          </cell>
        </row>
        <row r="1585">
          <cell r="D1585">
            <v>22959.16</v>
          </cell>
        </row>
        <row r="1586">
          <cell r="D1586">
            <v>21527.63</v>
          </cell>
        </row>
        <row r="1587">
          <cell r="D1587">
            <v>8715.01</v>
          </cell>
        </row>
        <row r="1588">
          <cell r="D1588">
            <v>7681.6</v>
          </cell>
        </row>
        <row r="1589">
          <cell r="D1589">
            <v>8029.28</v>
          </cell>
        </row>
        <row r="1590">
          <cell r="D1590">
            <v>7848.32</v>
          </cell>
        </row>
        <row r="1591">
          <cell r="D1591">
            <v>7848.32</v>
          </cell>
        </row>
        <row r="1592">
          <cell r="D1592">
            <v>11893.21</v>
          </cell>
        </row>
        <row r="1593">
          <cell r="D1593">
            <v>2960500</v>
          </cell>
        </row>
        <row r="1594">
          <cell r="D1594">
            <v>5323.66</v>
          </cell>
        </row>
        <row r="1595">
          <cell r="D1595">
            <v>2939885</v>
          </cell>
        </row>
        <row r="1596">
          <cell r="D1596">
            <v>4122147.5</v>
          </cell>
        </row>
        <row r="1597">
          <cell r="D1597">
            <v>5084564.2</v>
          </cell>
        </row>
        <row r="1598">
          <cell r="D1598">
            <v>32649.3</v>
          </cell>
        </row>
        <row r="1599">
          <cell r="D1599">
            <v>2933375</v>
          </cell>
        </row>
        <row r="1600">
          <cell r="D1600">
            <v>3544075</v>
          </cell>
        </row>
        <row r="1601">
          <cell r="D1601">
            <v>20908.2</v>
          </cell>
        </row>
        <row r="1602">
          <cell r="D1602">
            <v>21142.2</v>
          </cell>
        </row>
        <row r="1603">
          <cell r="D1603">
            <v>21169.73</v>
          </cell>
        </row>
        <row r="1604">
          <cell r="D1604">
            <v>5767848</v>
          </cell>
        </row>
        <row r="1605">
          <cell r="D1605">
            <v>30502.06</v>
          </cell>
        </row>
        <row r="1606">
          <cell r="D1606">
            <v>31080.16</v>
          </cell>
        </row>
        <row r="1607">
          <cell r="D1607">
            <v>3410443.61</v>
          </cell>
        </row>
        <row r="1608">
          <cell r="D1608">
            <v>22835.26</v>
          </cell>
        </row>
        <row r="1609">
          <cell r="D1609">
            <v>23000.400000000001</v>
          </cell>
        </row>
        <row r="1610">
          <cell r="D1610">
            <v>26414.26</v>
          </cell>
        </row>
        <row r="1611">
          <cell r="D1611">
            <v>12276.07</v>
          </cell>
        </row>
        <row r="1612">
          <cell r="D1612">
            <v>39224.93</v>
          </cell>
        </row>
        <row r="1613">
          <cell r="D1613">
            <v>17715.009999999998</v>
          </cell>
        </row>
        <row r="1614">
          <cell r="D1614">
            <v>22104.75</v>
          </cell>
        </row>
        <row r="1615">
          <cell r="D1615">
            <v>18500.29</v>
          </cell>
        </row>
        <row r="1616">
          <cell r="D1616">
            <v>22255.42</v>
          </cell>
        </row>
        <row r="1617">
          <cell r="D1617">
            <v>22241.759999999998</v>
          </cell>
        </row>
        <row r="1618">
          <cell r="D1618">
            <v>22652.57</v>
          </cell>
        </row>
        <row r="1620">
          <cell r="D1620">
            <v>24058.13</v>
          </cell>
        </row>
        <row r="1621">
          <cell r="D1621">
            <v>23601.73</v>
          </cell>
        </row>
        <row r="1622">
          <cell r="D1622">
            <v>22803.24</v>
          </cell>
        </row>
        <row r="1623">
          <cell r="D1623">
            <v>23296.29</v>
          </cell>
        </row>
        <row r="1624">
          <cell r="D1624">
            <v>31431.52</v>
          </cell>
        </row>
        <row r="1625">
          <cell r="D1625">
            <v>4070849.91</v>
          </cell>
        </row>
        <row r="1626">
          <cell r="D1626">
            <v>11866.04</v>
          </cell>
        </row>
        <row r="1627">
          <cell r="D1627">
            <v>3011882.5</v>
          </cell>
        </row>
        <row r="1628">
          <cell r="D1628">
            <v>8229.2800000000007</v>
          </cell>
        </row>
        <row r="1629">
          <cell r="D1629">
            <v>26898.2</v>
          </cell>
        </row>
        <row r="1630">
          <cell r="D1630">
            <v>29911.26</v>
          </cell>
        </row>
        <row r="1631">
          <cell r="D1631">
            <v>6468497.5299999993</v>
          </cell>
        </row>
        <row r="1633">
          <cell r="D1633">
            <v>6883020.6799999997</v>
          </cell>
        </row>
        <row r="1634">
          <cell r="D1634">
            <v>8756.8700000000008</v>
          </cell>
        </row>
        <row r="1635">
          <cell r="D1635">
            <v>19939.13</v>
          </cell>
        </row>
        <row r="1637">
          <cell r="D1637">
            <v>3229270</v>
          </cell>
        </row>
        <row r="1638">
          <cell r="D1638">
            <v>3229270</v>
          </cell>
        </row>
        <row r="1639">
          <cell r="D1639">
            <v>3593832</v>
          </cell>
        </row>
        <row r="1640">
          <cell r="D1640">
            <v>29248.68</v>
          </cell>
        </row>
        <row r="1641">
          <cell r="D1641">
            <v>29248.68</v>
          </cell>
        </row>
        <row r="1642">
          <cell r="D1642">
            <v>93328.12</v>
          </cell>
        </row>
        <row r="1643">
          <cell r="D1643">
            <v>5688828.1200000001</v>
          </cell>
        </row>
        <row r="1644">
          <cell r="D1644">
            <v>5695.75</v>
          </cell>
        </row>
        <row r="1646">
          <cell r="D1646">
            <v>55727.79</v>
          </cell>
        </row>
        <row r="1647">
          <cell r="D1647">
            <v>3162209.12</v>
          </cell>
        </row>
        <row r="1648">
          <cell r="D1648">
            <v>1609433.28</v>
          </cell>
        </row>
        <row r="1649">
          <cell r="D1649">
            <v>29007.33</v>
          </cell>
        </row>
        <row r="1650">
          <cell r="D1650">
            <v>29007.33</v>
          </cell>
        </row>
        <row r="1652">
          <cell r="D1652">
            <v>872200</v>
          </cell>
        </row>
        <row r="1653">
          <cell r="D1653">
            <v>5226320.0599999996</v>
          </cell>
        </row>
        <row r="1654">
          <cell r="D1654">
            <v>12168.65</v>
          </cell>
        </row>
        <row r="1655">
          <cell r="D1655">
            <v>4231763.1900000004</v>
          </cell>
        </row>
        <row r="1657">
          <cell r="D1657">
            <v>2991496.3</v>
          </cell>
        </row>
        <row r="1658">
          <cell r="D1658">
            <v>22613.99</v>
          </cell>
        </row>
        <row r="1659">
          <cell r="D1659">
            <v>7997687.1600000001</v>
          </cell>
        </row>
        <row r="1661">
          <cell r="D1661">
            <v>14200008.870000001</v>
          </cell>
        </row>
        <row r="1662">
          <cell r="D1662">
            <v>5990.47</v>
          </cell>
        </row>
        <row r="1663">
          <cell r="D1663">
            <v>22769185.620000001</v>
          </cell>
        </row>
        <row r="1664">
          <cell r="D1664">
            <v>97883.47</v>
          </cell>
        </row>
        <row r="1665">
          <cell r="D1665">
            <v>403168.8</v>
          </cell>
        </row>
        <row r="1666">
          <cell r="D1666">
            <v>89344.13</v>
          </cell>
        </row>
        <row r="1667">
          <cell r="D1667">
            <v>490762.35</v>
          </cell>
        </row>
        <row r="1668">
          <cell r="D1668">
            <v>75558.460000000006</v>
          </cell>
        </row>
        <row r="1669">
          <cell r="D1669">
            <v>1199800</v>
          </cell>
        </row>
        <row r="1670">
          <cell r="D1670">
            <v>93216.76</v>
          </cell>
        </row>
        <row r="1671">
          <cell r="D1671">
            <v>84993</v>
          </cell>
        </row>
        <row r="1672">
          <cell r="D1672">
            <v>6146050.8600000003</v>
          </cell>
        </row>
        <row r="1673">
          <cell r="D1673">
            <v>47115.76</v>
          </cell>
        </row>
        <row r="1674">
          <cell r="D1674">
            <v>11440.27</v>
          </cell>
        </row>
        <row r="1675">
          <cell r="D1675">
            <v>4514173.2</v>
          </cell>
        </row>
        <row r="1676">
          <cell r="D1676">
            <v>32292.6</v>
          </cell>
        </row>
        <row r="1677">
          <cell r="D1677">
            <v>31816.66</v>
          </cell>
        </row>
        <row r="1678">
          <cell r="D1678">
            <v>17919.3</v>
          </cell>
        </row>
        <row r="1679">
          <cell r="D1679">
            <v>18209.63</v>
          </cell>
        </row>
        <row r="1680">
          <cell r="D1680">
            <v>8556000</v>
          </cell>
        </row>
        <row r="1681">
          <cell r="D1681">
            <v>6754216.5899999999</v>
          </cell>
        </row>
        <row r="1682">
          <cell r="D1682">
            <v>9334392.6400000006</v>
          </cell>
        </row>
        <row r="1683">
          <cell r="D1683">
            <v>48893.33</v>
          </cell>
        </row>
        <row r="1684">
          <cell r="D1684">
            <v>75437.33</v>
          </cell>
        </row>
        <row r="1685">
          <cell r="D1685">
            <v>12939077.460000001</v>
          </cell>
        </row>
        <row r="1686">
          <cell r="D1686">
            <v>33432768.780000001</v>
          </cell>
        </row>
        <row r="1687">
          <cell r="D1687">
            <v>120281.5</v>
          </cell>
        </row>
        <row r="1688">
          <cell r="D1688">
            <v>9629.77</v>
          </cell>
        </row>
        <row r="1689">
          <cell r="D1689">
            <v>77219.86</v>
          </cell>
        </row>
        <row r="1690">
          <cell r="D1690">
            <v>11955367</v>
          </cell>
        </row>
        <row r="1691">
          <cell r="D1691">
            <v>31158.53</v>
          </cell>
        </row>
        <row r="1692">
          <cell r="D1692">
            <v>14101450.529999999</v>
          </cell>
        </row>
        <row r="1693">
          <cell r="D1693">
            <v>34003.129999999997</v>
          </cell>
        </row>
        <row r="1694">
          <cell r="D1694">
            <v>5859620</v>
          </cell>
        </row>
        <row r="1695">
          <cell r="D1695">
            <v>16022.47</v>
          </cell>
        </row>
        <row r="1696">
          <cell r="D1696">
            <v>5965141.8099999996</v>
          </cell>
        </row>
        <row r="1697">
          <cell r="D1697">
            <v>4884825</v>
          </cell>
        </row>
        <row r="1698">
          <cell r="D1698">
            <v>1675744.08</v>
          </cell>
        </row>
        <row r="1699">
          <cell r="D1699">
            <v>4769431.2100000009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д. прилож (2)"/>
    </sheetNames>
    <sheetDataSet>
      <sheetData sheetId="0">
        <row r="500">
          <cell r="D500">
            <v>14887.79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GY1598"/>
  <sheetViews>
    <sheetView tabSelected="1" view="pageBreakPreview" topLeftCell="A1574" zoomScale="80" zoomScaleNormal="80" zoomScaleSheetLayoutView="80" zoomScalePageLayoutView="70" workbookViewId="0">
      <selection activeCell="N1" sqref="N1:R3"/>
    </sheetView>
  </sheetViews>
  <sheetFormatPr defaultColWidth="8.85546875" defaultRowHeight="15.75" x14ac:dyDescent="0.25"/>
  <cols>
    <col min="1" max="1" width="6.5703125" style="23" customWidth="1"/>
    <col min="2" max="2" width="54.7109375" style="35" customWidth="1"/>
    <col min="3" max="3" width="10.28515625" style="1" customWidth="1"/>
    <col min="4" max="4" width="6.7109375" style="1" customWidth="1"/>
    <col min="5" max="5" width="16.140625" style="1" customWidth="1"/>
    <col min="6" max="7" width="6.7109375" style="3" customWidth="1"/>
    <col min="8" max="8" width="15.28515625" style="7" customWidth="1"/>
    <col min="9" max="9" width="13.7109375" style="129" customWidth="1"/>
    <col min="10" max="10" width="15.7109375" style="129" customWidth="1"/>
    <col min="11" max="11" width="19.85546875" style="6" customWidth="1"/>
    <col min="12" max="12" width="15.42578125" style="8" customWidth="1"/>
    <col min="13" max="13" width="21.28515625" style="8" customWidth="1"/>
    <col min="14" max="14" width="16.5703125" style="8" customWidth="1"/>
    <col min="15" max="15" width="20.7109375" style="6" customWidth="1"/>
    <col min="16" max="16" width="14.85546875" style="11" customWidth="1"/>
    <col min="17" max="17" width="12.28515625" style="11" customWidth="1"/>
    <col min="18" max="18" width="20.5703125" style="23" customWidth="1"/>
    <col min="19" max="19" width="17.28515625" style="130" customWidth="1"/>
    <col min="20" max="20" width="26.7109375" style="14" customWidth="1"/>
    <col min="21" max="21" width="17.7109375" style="14" customWidth="1"/>
    <col min="22" max="22" width="17.28515625" style="2" bestFit="1" customWidth="1"/>
    <col min="23" max="23" width="15.42578125" style="2" bestFit="1" customWidth="1"/>
    <col min="24" max="16384" width="8.85546875" style="2"/>
  </cols>
  <sheetData>
    <row r="1" spans="1:22" ht="40.5" customHeight="1" x14ac:dyDescent="0.25">
      <c r="N1" s="413" t="s">
        <v>1447</v>
      </c>
      <c r="O1" s="413"/>
      <c r="P1" s="413"/>
      <c r="Q1" s="413"/>
      <c r="R1" s="413"/>
    </row>
    <row r="2" spans="1:22" ht="25.5" customHeight="1" x14ac:dyDescent="0.25">
      <c r="J2" s="491"/>
      <c r="K2" s="492"/>
      <c r="L2" s="492"/>
      <c r="M2" s="492"/>
      <c r="N2" s="413"/>
      <c r="O2" s="413"/>
      <c r="P2" s="413"/>
      <c r="Q2" s="413"/>
      <c r="R2" s="413"/>
      <c r="S2" s="14"/>
    </row>
    <row r="3" spans="1:22" ht="82.5" customHeight="1" x14ac:dyDescent="0.25">
      <c r="I3" s="7"/>
      <c r="J3" s="492"/>
      <c r="K3" s="492"/>
      <c r="L3" s="492"/>
      <c r="M3" s="492"/>
      <c r="N3" s="413"/>
      <c r="O3" s="413"/>
      <c r="P3" s="413"/>
      <c r="Q3" s="413"/>
      <c r="R3" s="413"/>
      <c r="S3" s="14"/>
    </row>
    <row r="4" spans="1:22" ht="33.75" customHeight="1" x14ac:dyDescent="0.25">
      <c r="A4" s="425" t="s">
        <v>1087</v>
      </c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14"/>
    </row>
    <row r="5" spans="1:22" ht="8.4499999999999993" customHeight="1" x14ac:dyDescent="0.25">
      <c r="A5" s="13"/>
      <c r="B5" s="291"/>
      <c r="C5" s="291"/>
      <c r="D5" s="291"/>
      <c r="E5" s="291"/>
      <c r="F5" s="4"/>
      <c r="G5" s="4"/>
      <c r="H5" s="9"/>
      <c r="I5" s="9"/>
      <c r="J5" s="9"/>
      <c r="K5" s="9"/>
      <c r="L5" s="9"/>
      <c r="M5" s="9"/>
      <c r="N5" s="9"/>
      <c r="O5" s="9"/>
      <c r="P5" s="9"/>
      <c r="Q5" s="9"/>
      <c r="R5" s="65"/>
      <c r="S5" s="14"/>
    </row>
    <row r="6" spans="1:22" ht="40.15" customHeight="1" x14ac:dyDescent="0.25">
      <c r="A6" s="425" t="s">
        <v>0</v>
      </c>
      <c r="B6" s="425"/>
      <c r="C6" s="425"/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14"/>
    </row>
    <row r="7" spans="1:22" ht="9" customHeight="1" x14ac:dyDescent="0.25">
      <c r="A7" s="13"/>
      <c r="B7" s="287"/>
      <c r="C7" s="287"/>
      <c r="D7" s="287"/>
      <c r="E7" s="287"/>
      <c r="F7" s="5"/>
      <c r="G7" s="5"/>
      <c r="H7" s="10"/>
      <c r="I7" s="10"/>
      <c r="J7" s="10"/>
      <c r="K7" s="10"/>
      <c r="L7" s="10"/>
      <c r="M7" s="10"/>
      <c r="N7" s="10"/>
      <c r="O7" s="10"/>
      <c r="P7" s="10"/>
      <c r="Q7" s="10"/>
      <c r="R7" s="13"/>
      <c r="S7" s="14"/>
    </row>
    <row r="8" spans="1:22" ht="24.75" customHeight="1" x14ac:dyDescent="0.25">
      <c r="A8" s="477" t="s">
        <v>6</v>
      </c>
      <c r="B8" s="478" t="s">
        <v>27</v>
      </c>
      <c r="C8" s="385" t="s">
        <v>7</v>
      </c>
      <c r="D8" s="385"/>
      <c r="E8" s="420" t="s">
        <v>8</v>
      </c>
      <c r="F8" s="422" t="s">
        <v>9</v>
      </c>
      <c r="G8" s="422" t="s">
        <v>10</v>
      </c>
      <c r="H8" s="482" t="s">
        <v>19</v>
      </c>
      <c r="I8" s="480" t="s">
        <v>21</v>
      </c>
      <c r="J8" s="480"/>
      <c r="K8" s="423" t="s">
        <v>11</v>
      </c>
      <c r="L8" s="423"/>
      <c r="M8" s="423"/>
      <c r="N8" s="423"/>
      <c r="O8" s="423"/>
      <c r="P8" s="419" t="s">
        <v>25</v>
      </c>
      <c r="Q8" s="419" t="s">
        <v>24</v>
      </c>
      <c r="R8" s="421" t="s">
        <v>12</v>
      </c>
      <c r="S8" s="14"/>
    </row>
    <row r="9" spans="1:22" ht="15" customHeight="1" x14ac:dyDescent="0.25">
      <c r="A9" s="477"/>
      <c r="B9" s="478"/>
      <c r="C9" s="420" t="s">
        <v>13</v>
      </c>
      <c r="D9" s="420" t="s">
        <v>23</v>
      </c>
      <c r="E9" s="420"/>
      <c r="F9" s="422"/>
      <c r="G9" s="422"/>
      <c r="H9" s="482"/>
      <c r="I9" s="424" t="s">
        <v>4</v>
      </c>
      <c r="J9" s="424" t="s">
        <v>5</v>
      </c>
      <c r="K9" s="418" t="s">
        <v>20</v>
      </c>
      <c r="L9" s="423" t="s">
        <v>22</v>
      </c>
      <c r="M9" s="423"/>
      <c r="N9" s="423"/>
      <c r="O9" s="423"/>
      <c r="P9" s="419"/>
      <c r="Q9" s="419"/>
      <c r="R9" s="421"/>
      <c r="S9" s="14"/>
    </row>
    <row r="10" spans="1:22" ht="212.25" customHeight="1" x14ac:dyDescent="0.25">
      <c r="A10" s="477"/>
      <c r="B10" s="478"/>
      <c r="C10" s="420"/>
      <c r="D10" s="420"/>
      <c r="E10" s="420"/>
      <c r="F10" s="422"/>
      <c r="G10" s="422"/>
      <c r="H10" s="482"/>
      <c r="I10" s="424"/>
      <c r="J10" s="424"/>
      <c r="K10" s="418"/>
      <c r="L10" s="24" t="s">
        <v>1</v>
      </c>
      <c r="M10" s="24" t="s">
        <v>2</v>
      </c>
      <c r="N10" s="24" t="s">
        <v>3</v>
      </c>
      <c r="O10" s="24" t="s">
        <v>14</v>
      </c>
      <c r="P10" s="419"/>
      <c r="Q10" s="419"/>
      <c r="R10" s="421"/>
      <c r="S10" s="14"/>
    </row>
    <row r="11" spans="1:22" s="1" customFormat="1" ht="23.25" customHeight="1" x14ac:dyDescent="0.25">
      <c r="A11" s="477"/>
      <c r="B11" s="478"/>
      <c r="C11" s="420"/>
      <c r="D11" s="420"/>
      <c r="E11" s="420"/>
      <c r="F11" s="422"/>
      <c r="G11" s="422"/>
      <c r="H11" s="289" t="s">
        <v>28</v>
      </c>
      <c r="I11" s="289" t="s">
        <v>28</v>
      </c>
      <c r="J11" s="289" t="s">
        <v>28</v>
      </c>
      <c r="K11" s="25" t="s">
        <v>15</v>
      </c>
      <c r="L11" s="290" t="s">
        <v>15</v>
      </c>
      <c r="M11" s="290" t="s">
        <v>15</v>
      </c>
      <c r="N11" s="290" t="s">
        <v>15</v>
      </c>
      <c r="O11" s="25" t="s">
        <v>15</v>
      </c>
      <c r="P11" s="282" t="s">
        <v>29</v>
      </c>
      <c r="Q11" s="282" t="s">
        <v>29</v>
      </c>
      <c r="R11" s="421"/>
      <c r="S11" s="291"/>
      <c r="T11" s="291"/>
      <c r="U11" s="291"/>
    </row>
    <row r="12" spans="1:22" s="1" customFormat="1" ht="21" customHeight="1" x14ac:dyDescent="0.25">
      <c r="A12" s="57">
        <v>1</v>
      </c>
      <c r="B12" s="229">
        <v>2</v>
      </c>
      <c r="C12" s="229">
        <v>3</v>
      </c>
      <c r="D12" s="229">
        <v>4</v>
      </c>
      <c r="E12" s="229">
        <v>5</v>
      </c>
      <c r="F12" s="231">
        <v>6</v>
      </c>
      <c r="G12" s="231">
        <v>7</v>
      </c>
      <c r="H12" s="26">
        <v>8</v>
      </c>
      <c r="I12" s="26">
        <v>9</v>
      </c>
      <c r="J12" s="26">
        <v>10</v>
      </c>
      <c r="K12" s="27">
        <v>11</v>
      </c>
      <c r="L12" s="26">
        <v>12</v>
      </c>
      <c r="M12" s="26">
        <v>13</v>
      </c>
      <c r="N12" s="26">
        <v>14</v>
      </c>
      <c r="O12" s="27">
        <v>15</v>
      </c>
      <c r="P12" s="26">
        <v>16</v>
      </c>
      <c r="Q12" s="26">
        <v>17</v>
      </c>
      <c r="R12" s="57">
        <v>18</v>
      </c>
      <c r="S12" s="291"/>
      <c r="T12" s="291"/>
      <c r="U12" s="291"/>
    </row>
    <row r="13" spans="1:22" ht="40.15" customHeight="1" x14ac:dyDescent="0.25">
      <c r="A13" s="479" t="s">
        <v>26</v>
      </c>
      <c r="B13" s="479"/>
      <c r="C13" s="32" t="s">
        <v>17</v>
      </c>
      <c r="D13" s="32" t="s">
        <v>17</v>
      </c>
      <c r="E13" s="32" t="s">
        <v>17</v>
      </c>
      <c r="F13" s="28" t="s">
        <v>17</v>
      </c>
      <c r="G13" s="28" t="s">
        <v>17</v>
      </c>
      <c r="H13" s="33">
        <f>H15+H31+H153+H210+H215+H239+H247+H315+H341+H364+H369+H380+H411+H426+H429+H491+H625+H682+H796+H1360+H1446+H1473+H1478+H1495+H1505+H1515+H1522</f>
        <v>2882458.0300000003</v>
      </c>
      <c r="I13" s="33">
        <f>I15+I31+I153+I210+I215+I239+I247+I315+I341+I364+I369+I380+I411+I426+I429+I491+I625+I682+I796+I1360+I1446+I1473+I1478+I1495+I1505+I1515+I1522</f>
        <v>129751.45000000004</v>
      </c>
      <c r="J13" s="33">
        <f>J15+J31+J153+J210+J215+J239+J247+J315+J341+J364+J369+J380+J411+J426+J429+J491+J625+J682+J796+J1360+J1446+J1473+J1478+J1495+J1505+J1515+J1522</f>
        <v>2220138.1780000017</v>
      </c>
      <c r="K13" s="33">
        <v>5279491401.46</v>
      </c>
      <c r="L13" s="33">
        <f>L15+L31+L153+L210+L215+L239+L247+L315+L341+L364+L369+L380+L411+L426+L429+L491+L625+L682+L796+L1360+L1446+L1473+L1478+L1495+L1505+L1515+L1522</f>
        <v>0</v>
      </c>
      <c r="M13" s="33">
        <f>M15+M31+M153+M210+M215+M239+M247+M315+M341+M364+M369+M380+M411+M426+M429+M491+M625+M682+M796+M1360+M1446+M1473+M1478+M1495+M1505+M1515+M1522</f>
        <v>125500000</v>
      </c>
      <c r="N13" s="33">
        <f>N15+N31+N153+N210+N215+N239+N247+N315+N341+N364+N369+N380+N411+N426+N429+N491+N625+N682+N796+N1360+N1446+N1473+N1478+N1495+N1505+N1515+N1522</f>
        <v>0</v>
      </c>
      <c r="O13" s="33">
        <f>K13-M13</f>
        <v>5153991401.46</v>
      </c>
      <c r="P13" s="29">
        <f>K13/H13</f>
        <v>1831.5935033614348</v>
      </c>
      <c r="Q13" s="34" t="s">
        <v>17</v>
      </c>
      <c r="R13" s="30" t="s">
        <v>17</v>
      </c>
      <c r="S13" s="14"/>
      <c r="T13" s="179"/>
    </row>
    <row r="14" spans="1:22" ht="30" customHeight="1" x14ac:dyDescent="0.25">
      <c r="A14" s="412" t="s">
        <v>1329</v>
      </c>
      <c r="B14" s="412"/>
      <c r="C14" s="412"/>
      <c r="D14" s="412"/>
      <c r="E14" s="412"/>
      <c r="F14" s="412"/>
      <c r="G14" s="412"/>
      <c r="H14" s="412"/>
      <c r="I14" s="412"/>
      <c r="J14" s="412"/>
      <c r="K14" s="412"/>
      <c r="L14" s="412"/>
      <c r="M14" s="412"/>
      <c r="N14" s="412"/>
      <c r="O14" s="412"/>
      <c r="P14" s="412"/>
      <c r="Q14" s="412"/>
      <c r="R14" s="412"/>
      <c r="S14" s="17"/>
    </row>
    <row r="15" spans="1:22" ht="35.25" customHeight="1" x14ac:dyDescent="0.25">
      <c r="A15" s="481" t="s">
        <v>1369</v>
      </c>
      <c r="B15" s="481"/>
      <c r="C15" s="109" t="s">
        <v>17</v>
      </c>
      <c r="D15" s="109" t="s">
        <v>17</v>
      </c>
      <c r="E15" s="109" t="s">
        <v>17</v>
      </c>
      <c r="F15" s="110" t="s">
        <v>17</v>
      </c>
      <c r="G15" s="110" t="s">
        <v>17</v>
      </c>
      <c r="H15" s="111">
        <f t="shared" ref="H15:O15" si="0">SUM(H16:H29)</f>
        <v>8444.42</v>
      </c>
      <c r="I15" s="111">
        <f t="shared" si="0"/>
        <v>2312.8799999999997</v>
      </c>
      <c r="J15" s="111">
        <f t="shared" si="0"/>
        <v>5176.5800000000008</v>
      </c>
      <c r="K15" s="111">
        <f t="shared" si="0"/>
        <v>38069141.059999995</v>
      </c>
      <c r="L15" s="111">
        <f t="shared" si="0"/>
        <v>0</v>
      </c>
      <c r="M15" s="111">
        <f t="shared" si="0"/>
        <v>0</v>
      </c>
      <c r="N15" s="111">
        <f t="shared" si="0"/>
        <v>0</v>
      </c>
      <c r="O15" s="111">
        <f t="shared" si="0"/>
        <v>38069141.059999995</v>
      </c>
      <c r="P15" s="111">
        <f>K15/H15</f>
        <v>4508.2008071602304</v>
      </c>
      <c r="Q15" s="112" t="s">
        <v>17</v>
      </c>
      <c r="R15" s="113" t="s">
        <v>17</v>
      </c>
      <c r="S15" s="17"/>
      <c r="T15" s="17"/>
    </row>
    <row r="16" spans="1:22" s="116" customFormat="1" ht="30" customHeight="1" x14ac:dyDescent="0.25">
      <c r="A16" s="228">
        <v>1</v>
      </c>
      <c r="B16" s="195" t="s">
        <v>621</v>
      </c>
      <c r="C16" s="230">
        <v>1982</v>
      </c>
      <c r="D16" s="230" t="s">
        <v>141</v>
      </c>
      <c r="E16" s="229" t="s">
        <v>16</v>
      </c>
      <c r="F16" s="231">
        <v>3</v>
      </c>
      <c r="G16" s="231">
        <v>1</v>
      </c>
      <c r="H16" s="196">
        <v>1505.3</v>
      </c>
      <c r="I16" s="283">
        <v>887.8</v>
      </c>
      <c r="J16" s="194">
        <v>600.79999999999995</v>
      </c>
      <c r="K16" s="196">
        <f t="shared" ref="K16:K29" si="1">SUM(L16:O16)</f>
        <v>5025671.7699999996</v>
      </c>
      <c r="L16" s="196">
        <v>0</v>
      </c>
      <c r="M16" s="196">
        <v>0</v>
      </c>
      <c r="N16" s="196">
        <v>0</v>
      </c>
      <c r="O16" s="196">
        <f>'[1]Прод. прилож (2)'!$D$12</f>
        <v>5025671.7699999996</v>
      </c>
      <c r="P16" s="196">
        <f>K16/H16</f>
        <v>3338.6512788148539</v>
      </c>
      <c r="Q16" s="41">
        <v>9673</v>
      </c>
      <c r="R16" s="57" t="s">
        <v>33</v>
      </c>
      <c r="S16" s="131"/>
      <c r="T16" s="16"/>
      <c r="U16" s="16"/>
      <c r="V16" s="18"/>
    </row>
    <row r="17" spans="1:22" s="116" customFormat="1" ht="30" customHeight="1" x14ac:dyDescent="0.25">
      <c r="A17" s="228">
        <v>2</v>
      </c>
      <c r="B17" s="195" t="s">
        <v>627</v>
      </c>
      <c r="C17" s="230">
        <v>1966</v>
      </c>
      <c r="D17" s="230">
        <v>2006</v>
      </c>
      <c r="E17" s="229" t="s">
        <v>16</v>
      </c>
      <c r="F17" s="231">
        <v>2</v>
      </c>
      <c r="G17" s="231">
        <v>3</v>
      </c>
      <c r="H17" s="196">
        <v>474.54</v>
      </c>
      <c r="I17" s="283">
        <v>197.31</v>
      </c>
      <c r="J17" s="194">
        <v>152.36000000000001</v>
      </c>
      <c r="K17" s="196">
        <f t="shared" si="1"/>
        <v>4105464.79</v>
      </c>
      <c r="L17" s="196">
        <v>0</v>
      </c>
      <c r="M17" s="196">
        <v>0</v>
      </c>
      <c r="N17" s="196">
        <v>0</v>
      </c>
      <c r="O17" s="196">
        <f>'[1]Прод. прилож (2)'!$D$13</f>
        <v>4105464.79</v>
      </c>
      <c r="P17" s="196">
        <v>5948.05</v>
      </c>
      <c r="Q17" s="41">
        <v>9673</v>
      </c>
      <c r="R17" s="57" t="s">
        <v>33</v>
      </c>
      <c r="S17" s="131"/>
      <c r="T17" s="16"/>
      <c r="U17" s="16"/>
      <c r="V17" s="18"/>
    </row>
    <row r="18" spans="1:22" s="116" customFormat="1" ht="30" customHeight="1" x14ac:dyDescent="0.25">
      <c r="A18" s="354">
        <v>3</v>
      </c>
      <c r="B18" s="416" t="s">
        <v>622</v>
      </c>
      <c r="C18" s="360">
        <v>1967</v>
      </c>
      <c r="D18" s="360" t="s">
        <v>141</v>
      </c>
      <c r="E18" s="358" t="s">
        <v>16</v>
      </c>
      <c r="F18" s="368">
        <v>2</v>
      </c>
      <c r="G18" s="368">
        <v>2</v>
      </c>
      <c r="H18" s="414">
        <v>423.1</v>
      </c>
      <c r="I18" s="397">
        <v>259.32</v>
      </c>
      <c r="J18" s="408">
        <v>120.27</v>
      </c>
      <c r="K18" s="196">
        <f t="shared" si="1"/>
        <v>21700.07</v>
      </c>
      <c r="L18" s="196">
        <v>0</v>
      </c>
      <c r="M18" s="196">
        <v>0</v>
      </c>
      <c r="N18" s="196">
        <v>0</v>
      </c>
      <c r="O18" s="196">
        <f>'[1]Прод. прилож (2)'!$D$439</f>
        <v>21700.07</v>
      </c>
      <c r="P18" s="196">
        <v>5467.1</v>
      </c>
      <c r="Q18" s="41">
        <v>9673</v>
      </c>
      <c r="R18" s="57" t="s">
        <v>34</v>
      </c>
      <c r="S18" s="16"/>
      <c r="T18" s="16"/>
      <c r="U18" s="16"/>
      <c r="V18" s="18"/>
    </row>
    <row r="19" spans="1:22" s="116" customFormat="1" ht="30" customHeight="1" x14ac:dyDescent="0.25">
      <c r="A19" s="355"/>
      <c r="B19" s="417"/>
      <c r="C19" s="361"/>
      <c r="D19" s="361"/>
      <c r="E19" s="359"/>
      <c r="F19" s="369"/>
      <c r="G19" s="369"/>
      <c r="H19" s="415"/>
      <c r="I19" s="398"/>
      <c r="J19" s="409"/>
      <c r="K19" s="238">
        <f>SUM(L19:O19)</f>
        <v>5186514.47</v>
      </c>
      <c r="L19" s="196">
        <v>0</v>
      </c>
      <c r="M19" s="196">
        <v>0</v>
      </c>
      <c r="N19" s="196">
        <v>0</v>
      </c>
      <c r="O19" s="196">
        <f>'[2]Прод. прилож (2)'!$D$1078</f>
        <v>5186514.47</v>
      </c>
      <c r="P19" s="196">
        <f>K19/H18</f>
        <v>12258.365563696525</v>
      </c>
      <c r="Q19" s="41">
        <v>9673</v>
      </c>
      <c r="R19" s="57" t="s">
        <v>35</v>
      </c>
      <c r="S19" s="16"/>
      <c r="T19" s="16"/>
      <c r="U19" s="16"/>
      <c r="V19" s="18"/>
    </row>
    <row r="20" spans="1:22" s="116" customFormat="1" ht="30" customHeight="1" x14ac:dyDescent="0.25">
      <c r="A20" s="228">
        <v>4</v>
      </c>
      <c r="B20" s="195" t="s">
        <v>1257</v>
      </c>
      <c r="C20" s="230">
        <v>1978</v>
      </c>
      <c r="D20" s="230" t="s">
        <v>141</v>
      </c>
      <c r="E20" s="229" t="s">
        <v>16</v>
      </c>
      <c r="F20" s="231">
        <v>3</v>
      </c>
      <c r="G20" s="231">
        <v>2</v>
      </c>
      <c r="H20" s="196">
        <v>1084.8800000000001</v>
      </c>
      <c r="I20" s="283">
        <v>0</v>
      </c>
      <c r="J20" s="196">
        <v>1084.8800000000001</v>
      </c>
      <c r="K20" s="196">
        <f t="shared" ref="K20" si="2">SUM(L20:O20)</f>
        <v>7243800.3099999996</v>
      </c>
      <c r="L20" s="196">
        <v>0</v>
      </c>
      <c r="M20" s="196">
        <v>0</v>
      </c>
      <c r="N20" s="196">
        <v>0</v>
      </c>
      <c r="O20" s="196">
        <f>'[2]Прод. прилож (2)'!$D$1079</f>
        <v>7243800.3099999996</v>
      </c>
      <c r="P20" s="196">
        <f>K20/H20</f>
        <v>6677.052125580708</v>
      </c>
      <c r="Q20" s="41">
        <v>9673</v>
      </c>
      <c r="R20" s="57" t="s">
        <v>35</v>
      </c>
      <c r="S20" s="16"/>
      <c r="T20" s="16"/>
      <c r="U20" s="16"/>
      <c r="V20" s="18"/>
    </row>
    <row r="21" spans="1:22" s="116" customFormat="1" ht="30" customHeight="1" x14ac:dyDescent="0.25">
      <c r="A21" s="228">
        <v>5</v>
      </c>
      <c r="B21" s="195" t="s">
        <v>1258</v>
      </c>
      <c r="C21" s="230">
        <v>1978</v>
      </c>
      <c r="D21" s="230" t="s">
        <v>141</v>
      </c>
      <c r="E21" s="229" t="s">
        <v>16</v>
      </c>
      <c r="F21" s="231">
        <v>3</v>
      </c>
      <c r="G21" s="231">
        <v>2</v>
      </c>
      <c r="H21" s="196">
        <v>1095.7</v>
      </c>
      <c r="I21" s="283">
        <v>0</v>
      </c>
      <c r="J21" s="196">
        <v>1084.8800000000001</v>
      </c>
      <c r="K21" s="196">
        <f t="shared" ref="K21" si="3">SUM(L21:O21)</f>
        <v>7655906.4400000004</v>
      </c>
      <c r="L21" s="196">
        <v>0</v>
      </c>
      <c r="M21" s="196">
        <v>0</v>
      </c>
      <c r="N21" s="196">
        <v>0</v>
      </c>
      <c r="O21" s="196">
        <f>'[2]Прод. прилож (2)'!$D$1080</f>
        <v>7655906.4400000004</v>
      </c>
      <c r="P21" s="196">
        <f>K21/H21</f>
        <v>6987.228657479237</v>
      </c>
      <c r="Q21" s="41">
        <v>9673</v>
      </c>
      <c r="R21" s="57" t="s">
        <v>35</v>
      </c>
      <c r="S21" s="16"/>
      <c r="T21" s="16"/>
      <c r="U21" s="16"/>
      <c r="V21" s="18"/>
    </row>
    <row r="22" spans="1:22" s="116" customFormat="1" ht="30" customHeight="1" x14ac:dyDescent="0.25">
      <c r="A22" s="354">
        <v>6</v>
      </c>
      <c r="B22" s="416" t="s">
        <v>623</v>
      </c>
      <c r="C22" s="360">
        <v>1970</v>
      </c>
      <c r="D22" s="360" t="s">
        <v>141</v>
      </c>
      <c r="E22" s="358" t="s">
        <v>16</v>
      </c>
      <c r="F22" s="368">
        <v>2</v>
      </c>
      <c r="G22" s="368">
        <v>1</v>
      </c>
      <c r="H22" s="414">
        <v>305.2</v>
      </c>
      <c r="I22" s="397">
        <v>186.05</v>
      </c>
      <c r="J22" s="408">
        <v>101.17</v>
      </c>
      <c r="K22" s="237">
        <f t="shared" si="1"/>
        <v>15461.59</v>
      </c>
      <c r="L22" s="196">
        <v>0</v>
      </c>
      <c r="M22" s="196">
        <v>0</v>
      </c>
      <c r="N22" s="196">
        <v>0</v>
      </c>
      <c r="O22" s="196">
        <f>'[1]Прод. прилож (2)'!$D$440</f>
        <v>15461.59</v>
      </c>
      <c r="P22" s="196">
        <v>6203.1</v>
      </c>
      <c r="Q22" s="41">
        <v>9673</v>
      </c>
      <c r="R22" s="57" t="s">
        <v>34</v>
      </c>
      <c r="S22" s="16"/>
      <c r="T22" s="16"/>
      <c r="U22" s="16"/>
      <c r="V22" s="18"/>
    </row>
    <row r="23" spans="1:22" s="116" customFormat="1" ht="30" customHeight="1" x14ac:dyDescent="0.25">
      <c r="A23" s="355"/>
      <c r="B23" s="417"/>
      <c r="C23" s="361"/>
      <c r="D23" s="361"/>
      <c r="E23" s="359"/>
      <c r="F23" s="369"/>
      <c r="G23" s="369"/>
      <c r="H23" s="415"/>
      <c r="I23" s="398"/>
      <c r="J23" s="409"/>
      <c r="K23" s="237">
        <f t="shared" si="1"/>
        <v>1912449.73</v>
      </c>
      <c r="L23" s="196">
        <v>0</v>
      </c>
      <c r="M23" s="196">
        <v>0</v>
      </c>
      <c r="N23" s="196">
        <v>0</v>
      </c>
      <c r="O23" s="196">
        <f>'[2]Прод. прилож (2)'!$D$1081</f>
        <v>1912449.73</v>
      </c>
      <c r="P23" s="196">
        <f>K23/H22</f>
        <v>6266.2179882044566</v>
      </c>
      <c r="Q23" s="41">
        <v>9673</v>
      </c>
      <c r="R23" s="57" t="s">
        <v>35</v>
      </c>
      <c r="S23" s="16"/>
      <c r="T23" s="16"/>
      <c r="U23" s="16"/>
      <c r="V23" s="18"/>
    </row>
    <row r="24" spans="1:22" s="116" customFormat="1" ht="30" customHeight="1" x14ac:dyDescent="0.25">
      <c r="A24" s="354">
        <v>7</v>
      </c>
      <c r="B24" s="416" t="s">
        <v>624</v>
      </c>
      <c r="C24" s="360">
        <v>2001</v>
      </c>
      <c r="D24" s="360" t="s">
        <v>141</v>
      </c>
      <c r="E24" s="358" t="s">
        <v>16</v>
      </c>
      <c r="F24" s="368">
        <v>3</v>
      </c>
      <c r="G24" s="368">
        <v>2</v>
      </c>
      <c r="H24" s="414">
        <v>1221.0999999999999</v>
      </c>
      <c r="I24" s="397">
        <v>341.8</v>
      </c>
      <c r="J24" s="408">
        <v>757.2</v>
      </c>
      <c r="K24" s="196">
        <f t="shared" si="1"/>
        <v>27977.33</v>
      </c>
      <c r="L24" s="196">
        <v>0</v>
      </c>
      <c r="M24" s="196">
        <v>0</v>
      </c>
      <c r="N24" s="196">
        <v>0</v>
      </c>
      <c r="O24" s="196">
        <f>'[1]Прод. прилож (2)'!$D$441</f>
        <v>27977.33</v>
      </c>
      <c r="P24" s="196">
        <f>K24/H24</f>
        <v>22.911579723200397</v>
      </c>
      <c r="Q24" s="41">
        <v>9673</v>
      </c>
      <c r="R24" s="57" t="s">
        <v>34</v>
      </c>
      <c r="S24" s="16"/>
      <c r="T24" s="16"/>
      <c r="U24" s="16"/>
      <c r="V24" s="18"/>
    </row>
    <row r="25" spans="1:22" s="116" customFormat="1" ht="30" customHeight="1" x14ac:dyDescent="0.25">
      <c r="A25" s="355"/>
      <c r="B25" s="417"/>
      <c r="C25" s="361"/>
      <c r="D25" s="361"/>
      <c r="E25" s="359"/>
      <c r="F25" s="369"/>
      <c r="G25" s="369"/>
      <c r="H25" s="415"/>
      <c r="I25" s="398"/>
      <c r="J25" s="409"/>
      <c r="K25" s="196">
        <f>SUM(L25:O25)</f>
        <v>5429907.3300000001</v>
      </c>
      <c r="L25" s="196">
        <v>0</v>
      </c>
      <c r="M25" s="196">
        <v>0</v>
      </c>
      <c r="N25" s="196">
        <v>0</v>
      </c>
      <c r="O25" s="196">
        <f>'[2]Прод. прилож (2)'!$D$1082</f>
        <v>5429907.3300000001</v>
      </c>
      <c r="P25" s="196">
        <f>K25/H24</f>
        <v>4446.7343624600771</v>
      </c>
      <c r="Q25" s="41">
        <v>9673</v>
      </c>
      <c r="R25" s="57" t="s">
        <v>35</v>
      </c>
      <c r="S25" s="16"/>
      <c r="T25" s="16"/>
      <c r="U25" s="16"/>
      <c r="V25" s="18"/>
    </row>
    <row r="26" spans="1:22" s="116" customFormat="1" ht="30" customHeight="1" x14ac:dyDescent="0.25">
      <c r="A26" s="228">
        <v>8</v>
      </c>
      <c r="B26" s="116" t="s">
        <v>625</v>
      </c>
      <c r="C26" s="230">
        <v>1975</v>
      </c>
      <c r="D26" s="230" t="s">
        <v>141</v>
      </c>
      <c r="E26" s="229" t="s">
        <v>16</v>
      </c>
      <c r="F26" s="231">
        <v>3</v>
      </c>
      <c r="G26" s="231">
        <v>2</v>
      </c>
      <c r="H26" s="196">
        <v>745.8</v>
      </c>
      <c r="I26" s="283">
        <v>0</v>
      </c>
      <c r="J26" s="196">
        <v>446.12</v>
      </c>
      <c r="K26" s="196">
        <f t="shared" si="1"/>
        <v>20256.599999999999</v>
      </c>
      <c r="L26" s="196">
        <v>0</v>
      </c>
      <c r="M26" s="196">
        <v>0</v>
      </c>
      <c r="N26" s="196">
        <v>0</v>
      </c>
      <c r="O26" s="196">
        <f>'[2]Прод. прилож (2)'!$D$1083</f>
        <v>20256.599999999999</v>
      </c>
      <c r="P26" s="196">
        <v>6594.12</v>
      </c>
      <c r="Q26" s="41">
        <v>9673</v>
      </c>
      <c r="R26" s="57" t="s">
        <v>35</v>
      </c>
      <c r="S26" s="16"/>
      <c r="T26" s="16"/>
      <c r="U26" s="16"/>
      <c r="V26" s="18"/>
    </row>
    <row r="27" spans="1:22" s="116" customFormat="1" ht="30" customHeight="1" x14ac:dyDescent="0.25">
      <c r="A27" s="228">
        <v>9</v>
      </c>
      <c r="B27" s="116" t="s">
        <v>628</v>
      </c>
      <c r="C27" s="230">
        <v>1984</v>
      </c>
      <c r="D27" s="230" t="s">
        <v>141</v>
      </c>
      <c r="E27" s="229" t="s">
        <v>16</v>
      </c>
      <c r="F27" s="231">
        <v>2</v>
      </c>
      <c r="G27" s="231">
        <v>1</v>
      </c>
      <c r="H27" s="196">
        <v>647.20000000000005</v>
      </c>
      <c r="I27" s="283">
        <v>231.6</v>
      </c>
      <c r="J27" s="196">
        <v>343.8</v>
      </c>
      <c r="K27" s="196">
        <f t="shared" si="1"/>
        <v>10139.469999999999</v>
      </c>
      <c r="L27" s="196">
        <v>0</v>
      </c>
      <c r="M27" s="196">
        <v>0</v>
      </c>
      <c r="N27" s="196">
        <v>0</v>
      </c>
      <c r="O27" s="196">
        <f>'[2]Прод. прилож (2)'!$D$1084</f>
        <v>10139.469999999999</v>
      </c>
      <c r="P27" s="196">
        <v>4268.62</v>
      </c>
      <c r="Q27" s="41">
        <v>9673</v>
      </c>
      <c r="R27" s="57" t="s">
        <v>35</v>
      </c>
      <c r="S27" s="16"/>
      <c r="T27" s="15"/>
      <c r="U27" s="15"/>
    </row>
    <row r="28" spans="1:22" s="86" customFormat="1" ht="30" customHeight="1" x14ac:dyDescent="0.25">
      <c r="A28" s="217">
        <v>10</v>
      </c>
      <c r="B28" s="276" t="s">
        <v>942</v>
      </c>
      <c r="C28" s="200">
        <v>1949</v>
      </c>
      <c r="D28" s="200" t="s">
        <v>141</v>
      </c>
      <c r="E28" s="209" t="s">
        <v>16</v>
      </c>
      <c r="F28" s="220">
        <v>2</v>
      </c>
      <c r="G28" s="220">
        <v>1</v>
      </c>
      <c r="H28" s="237">
        <v>556.70000000000005</v>
      </c>
      <c r="I28" s="222">
        <v>13</v>
      </c>
      <c r="J28" s="235">
        <v>296.60000000000002</v>
      </c>
      <c r="K28" s="196">
        <f t="shared" si="1"/>
        <v>849479.18</v>
      </c>
      <c r="L28" s="196">
        <v>0</v>
      </c>
      <c r="M28" s="196">
        <v>0</v>
      </c>
      <c r="N28" s="196">
        <v>0</v>
      </c>
      <c r="O28" s="196">
        <f>'[1]Прод. прилож (2)'!$D$14</f>
        <v>849479.18</v>
      </c>
      <c r="P28" s="196">
        <f>K28/H28</f>
        <v>1525.9191305909826</v>
      </c>
      <c r="Q28" s="41">
        <v>9673</v>
      </c>
      <c r="R28" s="57" t="s">
        <v>33</v>
      </c>
      <c r="S28" s="132"/>
      <c r="T28" s="85"/>
      <c r="U28" s="85"/>
    </row>
    <row r="29" spans="1:22" s="116" customFormat="1" ht="30" customHeight="1" x14ac:dyDescent="0.25">
      <c r="A29" s="340">
        <v>11</v>
      </c>
      <c r="B29" s="116" t="s">
        <v>626</v>
      </c>
      <c r="C29" s="330">
        <v>1970</v>
      </c>
      <c r="D29" s="330" t="s">
        <v>141</v>
      </c>
      <c r="E29" s="341" t="s">
        <v>16</v>
      </c>
      <c r="F29" s="342">
        <v>2</v>
      </c>
      <c r="G29" s="342">
        <v>1</v>
      </c>
      <c r="H29" s="196">
        <v>384.9</v>
      </c>
      <c r="I29" s="321">
        <v>196</v>
      </c>
      <c r="J29" s="196">
        <v>188.5</v>
      </c>
      <c r="K29" s="196">
        <f t="shared" si="1"/>
        <v>564411.98</v>
      </c>
      <c r="L29" s="196">
        <v>0</v>
      </c>
      <c r="M29" s="196">
        <v>0</v>
      </c>
      <c r="N29" s="196">
        <v>0</v>
      </c>
      <c r="O29" s="196">
        <f>'[2]Прод. прилож (2)'!$D$1085</f>
        <v>564411.98</v>
      </c>
      <c r="P29" s="196">
        <v>4100</v>
      </c>
      <c r="Q29" s="41">
        <v>9673</v>
      </c>
      <c r="R29" s="57" t="s">
        <v>35</v>
      </c>
      <c r="S29" s="15"/>
      <c r="T29" s="15"/>
      <c r="U29" s="15"/>
    </row>
    <row r="30" spans="1:22" ht="30" customHeight="1" x14ac:dyDescent="0.25">
      <c r="A30" s="412" t="s">
        <v>1330</v>
      </c>
      <c r="B30" s="412"/>
      <c r="C30" s="412"/>
      <c r="D30" s="412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2"/>
      <c r="R30" s="412"/>
      <c r="S30" s="14"/>
    </row>
    <row r="31" spans="1:22" ht="37.5" customHeight="1" x14ac:dyDescent="0.25">
      <c r="A31" s="396" t="s">
        <v>1370</v>
      </c>
      <c r="B31" s="396"/>
      <c r="C31" s="219" t="s">
        <v>17</v>
      </c>
      <c r="D31" s="219" t="s">
        <v>17</v>
      </c>
      <c r="E31" s="219" t="s">
        <v>17</v>
      </c>
      <c r="F31" s="73" t="s">
        <v>17</v>
      </c>
      <c r="G31" s="73" t="s">
        <v>17</v>
      </c>
      <c r="H31" s="74">
        <f>SUM(H32:H151)</f>
        <v>225716.91000000006</v>
      </c>
      <c r="I31" s="74">
        <f t="shared" ref="I31:O31" si="4">SUM(I32:I151)</f>
        <v>8946.9</v>
      </c>
      <c r="J31" s="74">
        <f t="shared" si="4"/>
        <v>178104.32000000015</v>
      </c>
      <c r="K31" s="74">
        <f t="shared" si="4"/>
        <v>370555479.63999993</v>
      </c>
      <c r="L31" s="74">
        <f t="shared" si="4"/>
        <v>0</v>
      </c>
      <c r="M31" s="74">
        <f t="shared" si="4"/>
        <v>897362.45</v>
      </c>
      <c r="N31" s="74">
        <f t="shared" si="4"/>
        <v>0</v>
      </c>
      <c r="O31" s="74">
        <f t="shared" si="4"/>
        <v>369658117.18999988</v>
      </c>
      <c r="P31" s="74">
        <f>K31/H31</f>
        <v>1641.6824049203926</v>
      </c>
      <c r="Q31" s="75" t="s">
        <v>17</v>
      </c>
      <c r="R31" s="76" t="s">
        <v>17</v>
      </c>
      <c r="S31" s="14"/>
    </row>
    <row r="32" spans="1:22" s="114" customFormat="1" ht="30" customHeight="1" x14ac:dyDescent="0.25">
      <c r="A32" s="281" t="s">
        <v>1417</v>
      </c>
      <c r="B32" s="234" t="s">
        <v>36</v>
      </c>
      <c r="C32" s="230">
        <v>1994</v>
      </c>
      <c r="D32" s="230" t="s">
        <v>141</v>
      </c>
      <c r="E32" s="230" t="s">
        <v>16</v>
      </c>
      <c r="F32" s="282">
        <v>5</v>
      </c>
      <c r="G32" s="282">
        <v>6</v>
      </c>
      <c r="H32" s="283">
        <v>4378</v>
      </c>
      <c r="I32" s="288">
        <v>143.1</v>
      </c>
      <c r="J32" s="283">
        <v>4177.1000000000004</v>
      </c>
      <c r="K32" s="283">
        <f t="shared" ref="K32:K72" si="5">SUM(L32:O32)</f>
        <v>6263256.96</v>
      </c>
      <c r="L32" s="284">
        <v>0</v>
      </c>
      <c r="M32" s="284">
        <v>0</v>
      </c>
      <c r="N32" s="284">
        <v>0</v>
      </c>
      <c r="O32" s="284">
        <f>'[1]Прод. прилож (2)'!$D$16</f>
        <v>6263256.96</v>
      </c>
      <c r="P32" s="284">
        <f t="shared" ref="P32:P39" si="6">K32/H32</f>
        <v>1430.6205938784833</v>
      </c>
      <c r="Q32" s="284">
        <v>9673</v>
      </c>
      <c r="R32" s="281" t="s">
        <v>33</v>
      </c>
      <c r="S32" s="133"/>
    </row>
    <row r="33" spans="1:207" s="114" customFormat="1" ht="30" customHeight="1" x14ac:dyDescent="0.25">
      <c r="A33" s="281" t="s">
        <v>1418</v>
      </c>
      <c r="B33" s="234" t="s">
        <v>1223</v>
      </c>
      <c r="C33" s="230">
        <v>1954</v>
      </c>
      <c r="D33" s="230" t="s">
        <v>141</v>
      </c>
      <c r="E33" s="230" t="s">
        <v>16</v>
      </c>
      <c r="F33" s="282">
        <v>3</v>
      </c>
      <c r="G33" s="282">
        <v>4</v>
      </c>
      <c r="H33" s="283">
        <v>2857.5</v>
      </c>
      <c r="I33" s="288">
        <v>0</v>
      </c>
      <c r="J33" s="283">
        <v>1821.96</v>
      </c>
      <c r="K33" s="283">
        <f>SUM(L33:O33)</f>
        <v>15725757.120000001</v>
      </c>
      <c r="L33" s="284">
        <v>0</v>
      </c>
      <c r="M33" s="284">
        <v>0</v>
      </c>
      <c r="N33" s="284">
        <v>0</v>
      </c>
      <c r="O33" s="284">
        <f>'[2]Прод. прилож (2)'!$D$1087</f>
        <v>15725757.120000001</v>
      </c>
      <c r="P33" s="284">
        <f>K33/H33</f>
        <v>5503.3270761154863</v>
      </c>
      <c r="Q33" s="284">
        <v>9673</v>
      </c>
      <c r="R33" s="281" t="s">
        <v>35</v>
      </c>
      <c r="S33" s="133"/>
    </row>
    <row r="34" spans="1:207" s="114" customFormat="1" ht="30" customHeight="1" x14ac:dyDescent="0.25">
      <c r="A34" s="281" t="s">
        <v>1282</v>
      </c>
      <c r="B34" s="234" t="s">
        <v>946</v>
      </c>
      <c r="C34" s="230">
        <v>1989</v>
      </c>
      <c r="D34" s="230" t="s">
        <v>141</v>
      </c>
      <c r="E34" s="230" t="s">
        <v>16</v>
      </c>
      <c r="F34" s="282">
        <v>9</v>
      </c>
      <c r="G34" s="282">
        <v>1</v>
      </c>
      <c r="H34" s="283">
        <v>5776.5</v>
      </c>
      <c r="I34" s="283">
        <v>2109.9</v>
      </c>
      <c r="J34" s="283">
        <v>3046.64</v>
      </c>
      <c r="K34" s="283">
        <f t="shared" si="5"/>
        <v>3673021.2399999998</v>
      </c>
      <c r="L34" s="284">
        <v>0</v>
      </c>
      <c r="M34" s="284">
        <v>0</v>
      </c>
      <c r="N34" s="284">
        <v>0</v>
      </c>
      <c r="O34" s="284">
        <f>'[1]Прод. прилож (2)'!$D$444</f>
        <v>3673021.2399999998</v>
      </c>
      <c r="P34" s="284">
        <f t="shared" si="6"/>
        <v>635.85583657924349</v>
      </c>
      <c r="Q34" s="284">
        <v>9673</v>
      </c>
      <c r="R34" s="281" t="s">
        <v>34</v>
      </c>
    </row>
    <row r="35" spans="1:207" s="114" customFormat="1" ht="30" customHeight="1" x14ac:dyDescent="0.25">
      <c r="A35" s="281" t="s">
        <v>1283</v>
      </c>
      <c r="B35" s="234" t="s">
        <v>947</v>
      </c>
      <c r="C35" s="230">
        <v>1988</v>
      </c>
      <c r="D35" s="230" t="s">
        <v>141</v>
      </c>
      <c r="E35" s="230" t="s">
        <v>16</v>
      </c>
      <c r="F35" s="282">
        <v>9</v>
      </c>
      <c r="G35" s="282">
        <v>1</v>
      </c>
      <c r="H35" s="283">
        <v>4074.35</v>
      </c>
      <c r="I35" s="283">
        <v>0</v>
      </c>
      <c r="J35" s="283">
        <v>3375.01</v>
      </c>
      <c r="K35" s="283">
        <f t="shared" si="5"/>
        <v>3604141.91</v>
      </c>
      <c r="L35" s="284">
        <v>0</v>
      </c>
      <c r="M35" s="284">
        <v>0</v>
      </c>
      <c r="N35" s="284">
        <v>0</v>
      </c>
      <c r="O35" s="284">
        <f>'[1]Прод. прилож (2)'!$D$445</f>
        <v>3604141.91</v>
      </c>
      <c r="P35" s="284">
        <f t="shared" si="6"/>
        <v>884.59310319437463</v>
      </c>
      <c r="Q35" s="284">
        <v>9673</v>
      </c>
      <c r="R35" s="281" t="s">
        <v>34</v>
      </c>
    </row>
    <row r="36" spans="1:207" s="114" customFormat="1" ht="30" customHeight="1" x14ac:dyDescent="0.25">
      <c r="A36" s="281" t="s">
        <v>1284</v>
      </c>
      <c r="B36" s="234" t="s">
        <v>948</v>
      </c>
      <c r="C36" s="230">
        <v>1987</v>
      </c>
      <c r="D36" s="230" t="s">
        <v>141</v>
      </c>
      <c r="E36" s="230" t="s">
        <v>16</v>
      </c>
      <c r="F36" s="282">
        <v>9</v>
      </c>
      <c r="G36" s="282">
        <v>1</v>
      </c>
      <c r="H36" s="283">
        <v>4055.4</v>
      </c>
      <c r="I36" s="283">
        <v>0</v>
      </c>
      <c r="J36" s="283">
        <v>3283.8</v>
      </c>
      <c r="K36" s="283">
        <f t="shared" si="5"/>
        <v>3674539.67</v>
      </c>
      <c r="L36" s="284">
        <v>0</v>
      </c>
      <c r="M36" s="284">
        <v>0</v>
      </c>
      <c r="N36" s="284">
        <v>0</v>
      </c>
      <c r="O36" s="284">
        <f>'[1]Прод. прилож (2)'!$D$446</f>
        <v>3674539.67</v>
      </c>
      <c r="P36" s="284">
        <f t="shared" si="6"/>
        <v>906.08563150367411</v>
      </c>
      <c r="Q36" s="284">
        <v>9673</v>
      </c>
      <c r="R36" s="281" t="s">
        <v>34</v>
      </c>
    </row>
    <row r="37" spans="1:207" s="114" customFormat="1" ht="30" customHeight="1" x14ac:dyDescent="0.25">
      <c r="A37" s="281" t="s">
        <v>1285</v>
      </c>
      <c r="B37" s="234" t="s">
        <v>37</v>
      </c>
      <c r="C37" s="230">
        <v>1964</v>
      </c>
      <c r="D37" s="230" t="s">
        <v>141</v>
      </c>
      <c r="E37" s="230" t="s">
        <v>16</v>
      </c>
      <c r="F37" s="282">
        <v>4</v>
      </c>
      <c r="G37" s="282">
        <v>3</v>
      </c>
      <c r="H37" s="283">
        <v>2044.8</v>
      </c>
      <c r="I37" s="283">
        <v>0</v>
      </c>
      <c r="J37" s="283">
        <v>2037.15</v>
      </c>
      <c r="K37" s="283">
        <f t="shared" si="5"/>
        <v>6256575</v>
      </c>
      <c r="L37" s="284">
        <v>0</v>
      </c>
      <c r="M37" s="284">
        <v>0</v>
      </c>
      <c r="N37" s="284">
        <v>0</v>
      </c>
      <c r="O37" s="284">
        <f>'[1]Прод. прилож (2)'!$D$17</f>
        <v>6256575</v>
      </c>
      <c r="P37" s="284">
        <f t="shared" si="6"/>
        <v>3059.7491197183099</v>
      </c>
      <c r="Q37" s="284">
        <v>9673</v>
      </c>
      <c r="R37" s="281" t="s">
        <v>33</v>
      </c>
      <c r="S37" s="133"/>
    </row>
    <row r="38" spans="1:207" s="114" customFormat="1" ht="30" customHeight="1" x14ac:dyDescent="0.25">
      <c r="A38" s="281" t="s">
        <v>1286</v>
      </c>
      <c r="B38" s="234" t="s">
        <v>38</v>
      </c>
      <c r="C38" s="230">
        <v>1963</v>
      </c>
      <c r="D38" s="230" t="s">
        <v>141</v>
      </c>
      <c r="E38" s="230" t="s">
        <v>16</v>
      </c>
      <c r="F38" s="282">
        <v>4</v>
      </c>
      <c r="G38" s="282">
        <v>3</v>
      </c>
      <c r="H38" s="283">
        <v>1713.9</v>
      </c>
      <c r="I38" s="283">
        <v>0</v>
      </c>
      <c r="J38" s="283">
        <v>1606.98</v>
      </c>
      <c r="K38" s="283">
        <f t="shared" si="5"/>
        <v>55771.37</v>
      </c>
      <c r="L38" s="284">
        <v>0</v>
      </c>
      <c r="M38" s="284">
        <v>0</v>
      </c>
      <c r="N38" s="284">
        <v>0</v>
      </c>
      <c r="O38" s="284">
        <f>'[1]Прод. прилож (2)'!$D$447</f>
        <v>55771.37</v>
      </c>
      <c r="P38" s="284">
        <f t="shared" si="6"/>
        <v>32.540620806348095</v>
      </c>
      <c r="Q38" s="284">
        <v>9673</v>
      </c>
      <c r="R38" s="281" t="s">
        <v>34</v>
      </c>
    </row>
    <row r="39" spans="1:207" s="114" customFormat="1" ht="30" customHeight="1" x14ac:dyDescent="0.25">
      <c r="A39" s="215" t="s">
        <v>1287</v>
      </c>
      <c r="B39" s="198" t="s">
        <v>968</v>
      </c>
      <c r="C39" s="209">
        <v>1960</v>
      </c>
      <c r="D39" s="209" t="s">
        <v>141</v>
      </c>
      <c r="E39" s="209" t="s">
        <v>16</v>
      </c>
      <c r="F39" s="220">
        <v>3</v>
      </c>
      <c r="G39" s="220">
        <v>3</v>
      </c>
      <c r="H39" s="224">
        <v>2097.3000000000002</v>
      </c>
      <c r="I39" s="226">
        <v>988.06</v>
      </c>
      <c r="J39" s="226">
        <v>497.52</v>
      </c>
      <c r="K39" s="232">
        <f t="shared" ref="K39" si="7">SUM(L39:O39)</f>
        <v>10193599.629999999</v>
      </c>
      <c r="L39" s="232">
        <v>0</v>
      </c>
      <c r="M39" s="232">
        <v>0</v>
      </c>
      <c r="N39" s="232">
        <v>0</v>
      </c>
      <c r="O39" s="196">
        <f>'[1]Прод. прилож (2)'!$D$18</f>
        <v>10193599.629999999</v>
      </c>
      <c r="P39" s="41">
        <f t="shared" si="6"/>
        <v>4860.3440757163962</v>
      </c>
      <c r="Q39" s="232">
        <v>9673</v>
      </c>
      <c r="R39" s="57" t="s">
        <v>33</v>
      </c>
      <c r="S39" s="132"/>
      <c r="T39" s="85"/>
      <c r="U39" s="85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86"/>
      <c r="BO39" s="86"/>
      <c r="BP39" s="86"/>
      <c r="BQ39" s="86"/>
      <c r="BR39" s="86"/>
      <c r="BS39" s="86"/>
      <c r="BT39" s="86"/>
      <c r="BU39" s="86"/>
      <c r="BV39" s="86"/>
      <c r="BW39" s="86"/>
      <c r="BX39" s="86"/>
      <c r="BY39" s="86"/>
      <c r="BZ39" s="86"/>
      <c r="CA39" s="86"/>
      <c r="CB39" s="86"/>
      <c r="CC39" s="86"/>
      <c r="CD39" s="86"/>
      <c r="CE39" s="86"/>
      <c r="CF39" s="86"/>
      <c r="CG39" s="86"/>
      <c r="CH39" s="86"/>
      <c r="CI39" s="86"/>
      <c r="CJ39" s="86"/>
      <c r="CK39" s="86"/>
      <c r="CL39" s="86"/>
      <c r="CM39" s="86"/>
      <c r="CN39" s="86"/>
      <c r="CO39" s="86"/>
      <c r="CP39" s="86"/>
      <c r="CQ39" s="86"/>
      <c r="CR39" s="86"/>
      <c r="CS39" s="86"/>
      <c r="CT39" s="86"/>
      <c r="CU39" s="86"/>
      <c r="CV39" s="86"/>
      <c r="CW39" s="86"/>
      <c r="CX39" s="86"/>
      <c r="CY39" s="86"/>
      <c r="CZ39" s="86"/>
      <c r="DA39" s="86"/>
      <c r="DB39" s="86"/>
      <c r="DC39" s="86"/>
      <c r="DD39" s="86"/>
      <c r="DE39" s="86"/>
      <c r="DF39" s="86"/>
      <c r="DG39" s="86"/>
      <c r="DH39" s="86"/>
      <c r="DI39" s="86"/>
      <c r="DJ39" s="86"/>
      <c r="DK39" s="86"/>
      <c r="DL39" s="86"/>
      <c r="DM39" s="86"/>
      <c r="DN39" s="86"/>
      <c r="DO39" s="86"/>
      <c r="DP39" s="86"/>
      <c r="DQ39" s="86"/>
      <c r="DR39" s="86"/>
      <c r="DS39" s="86"/>
      <c r="DT39" s="86"/>
      <c r="DU39" s="86"/>
      <c r="DV39" s="86"/>
      <c r="DW39" s="86"/>
      <c r="DX39" s="86"/>
      <c r="DY39" s="86"/>
      <c r="DZ39" s="86"/>
      <c r="EA39" s="86"/>
      <c r="EB39" s="86"/>
      <c r="EC39" s="86"/>
      <c r="ED39" s="86"/>
      <c r="EE39" s="86"/>
      <c r="EF39" s="86"/>
      <c r="EG39" s="86"/>
      <c r="EH39" s="86"/>
      <c r="EI39" s="86"/>
      <c r="EJ39" s="86"/>
      <c r="EK39" s="86"/>
      <c r="EL39" s="86"/>
      <c r="EM39" s="86"/>
      <c r="EN39" s="86"/>
      <c r="EO39" s="86"/>
      <c r="EP39" s="86"/>
      <c r="EQ39" s="86"/>
      <c r="ER39" s="86"/>
      <c r="ES39" s="86"/>
      <c r="ET39" s="86"/>
      <c r="EU39" s="86"/>
      <c r="EV39" s="86"/>
      <c r="EW39" s="86"/>
      <c r="EX39" s="86"/>
      <c r="EY39" s="86"/>
      <c r="EZ39" s="86"/>
      <c r="FA39" s="86"/>
      <c r="FB39" s="86"/>
      <c r="FC39" s="86"/>
      <c r="FD39" s="86"/>
      <c r="FE39" s="86"/>
      <c r="FF39" s="86"/>
      <c r="FG39" s="86"/>
      <c r="FH39" s="86"/>
      <c r="FI39" s="86"/>
      <c r="FJ39" s="86"/>
      <c r="FK39" s="86"/>
      <c r="FL39" s="86"/>
      <c r="FM39" s="86"/>
      <c r="FN39" s="86"/>
      <c r="FO39" s="86"/>
      <c r="FP39" s="86"/>
      <c r="FQ39" s="86"/>
      <c r="FR39" s="86"/>
      <c r="FS39" s="86"/>
      <c r="FT39" s="86"/>
      <c r="FU39" s="86"/>
      <c r="FV39" s="86"/>
      <c r="FW39" s="86"/>
      <c r="FX39" s="86"/>
      <c r="FY39" s="86"/>
      <c r="FZ39" s="86"/>
      <c r="GA39" s="86"/>
      <c r="GB39" s="86"/>
      <c r="GC39" s="86"/>
      <c r="GD39" s="86"/>
      <c r="GE39" s="86"/>
      <c r="GF39" s="86"/>
      <c r="GG39" s="86"/>
      <c r="GH39" s="86"/>
      <c r="GI39" s="86"/>
      <c r="GJ39" s="86"/>
      <c r="GK39" s="86"/>
      <c r="GL39" s="86"/>
      <c r="GM39" s="86"/>
      <c r="GN39" s="86"/>
      <c r="GO39" s="86"/>
      <c r="GP39" s="86"/>
      <c r="GQ39" s="86"/>
      <c r="GR39" s="86"/>
      <c r="GS39" s="86"/>
      <c r="GT39" s="86"/>
      <c r="GU39" s="86"/>
      <c r="GV39" s="86"/>
      <c r="GW39" s="86"/>
      <c r="GX39" s="86"/>
      <c r="GY39" s="86"/>
    </row>
    <row r="40" spans="1:207" s="114" customFormat="1" ht="30" customHeight="1" x14ac:dyDescent="0.25">
      <c r="A40" s="281" t="s">
        <v>1288</v>
      </c>
      <c r="B40" s="234" t="s">
        <v>39</v>
      </c>
      <c r="C40" s="230">
        <v>1964</v>
      </c>
      <c r="D40" s="230" t="s">
        <v>141</v>
      </c>
      <c r="E40" s="230" t="s">
        <v>16</v>
      </c>
      <c r="F40" s="282">
        <v>4</v>
      </c>
      <c r="G40" s="282">
        <v>3</v>
      </c>
      <c r="H40" s="283">
        <v>2035.7</v>
      </c>
      <c r="I40" s="288">
        <v>0</v>
      </c>
      <c r="J40" s="283">
        <v>2033.19</v>
      </c>
      <c r="K40" s="283">
        <f t="shared" si="5"/>
        <v>55771.37</v>
      </c>
      <c r="L40" s="284">
        <v>0</v>
      </c>
      <c r="M40" s="284">
        <v>0</v>
      </c>
      <c r="N40" s="284">
        <v>0</v>
      </c>
      <c r="O40" s="284">
        <f>'[1]Прод. прилож (2)'!$D$448</f>
        <v>55771.37</v>
      </c>
      <c r="P40" s="284">
        <f>K40/H40</f>
        <v>27.396654713366409</v>
      </c>
      <c r="Q40" s="284">
        <v>9673</v>
      </c>
      <c r="R40" s="281" t="s">
        <v>34</v>
      </c>
    </row>
    <row r="41" spans="1:207" s="86" customFormat="1" ht="30" customHeight="1" x14ac:dyDescent="0.25">
      <c r="A41" s="399" t="s">
        <v>1289</v>
      </c>
      <c r="B41" s="400" t="s">
        <v>1310</v>
      </c>
      <c r="C41" s="385">
        <v>1983</v>
      </c>
      <c r="D41" s="385" t="s">
        <v>141</v>
      </c>
      <c r="E41" s="385" t="s">
        <v>16</v>
      </c>
      <c r="F41" s="393">
        <v>5</v>
      </c>
      <c r="G41" s="393">
        <v>2</v>
      </c>
      <c r="H41" s="394">
        <v>4803.68</v>
      </c>
      <c r="I41" s="386">
        <v>324.5</v>
      </c>
      <c r="J41" s="394">
        <v>3538.15</v>
      </c>
      <c r="K41" s="283">
        <f t="shared" ref="K41" si="8">SUM(L41:O41)</f>
        <v>388656.82</v>
      </c>
      <c r="L41" s="284">
        <v>0</v>
      </c>
      <c r="M41" s="284">
        <v>0</v>
      </c>
      <c r="N41" s="284">
        <v>0</v>
      </c>
      <c r="O41" s="284">
        <f>'[1]Прод. прилож (2)'!$D$19</f>
        <v>388656.82</v>
      </c>
      <c r="P41" s="284">
        <f>K41/H41</f>
        <v>80.908141258368588</v>
      </c>
      <c r="Q41" s="284">
        <v>9673</v>
      </c>
      <c r="R41" s="281" t="s">
        <v>33</v>
      </c>
      <c r="S41" s="133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4"/>
      <c r="EL41" s="114"/>
      <c r="EM41" s="114"/>
      <c r="EN41" s="114"/>
      <c r="EO41" s="114"/>
      <c r="EP41" s="114"/>
      <c r="EQ41" s="114"/>
      <c r="ER41" s="114"/>
      <c r="ES41" s="114"/>
      <c r="ET41" s="114"/>
      <c r="EU41" s="114"/>
      <c r="EV41" s="114"/>
      <c r="EW41" s="114"/>
      <c r="EX41" s="114"/>
      <c r="EY41" s="114"/>
      <c r="EZ41" s="114"/>
      <c r="FA41" s="114"/>
      <c r="FB41" s="114"/>
      <c r="FC41" s="114"/>
      <c r="FD41" s="114"/>
      <c r="FE41" s="114"/>
      <c r="FF41" s="114"/>
      <c r="FG41" s="114"/>
      <c r="FH41" s="114"/>
      <c r="FI41" s="114"/>
      <c r="FJ41" s="114"/>
      <c r="FK41" s="114"/>
      <c r="FL41" s="114"/>
      <c r="FM41" s="114"/>
      <c r="FN41" s="114"/>
      <c r="FO41" s="114"/>
      <c r="FP41" s="114"/>
      <c r="FQ41" s="114"/>
      <c r="FR41" s="114"/>
      <c r="FS41" s="114"/>
      <c r="FT41" s="114"/>
      <c r="FU41" s="114"/>
      <c r="FV41" s="114"/>
      <c r="FW41" s="114"/>
      <c r="FX41" s="114"/>
      <c r="FY41" s="114"/>
      <c r="FZ41" s="114"/>
      <c r="GA41" s="114"/>
      <c r="GB41" s="114"/>
      <c r="GC41" s="114"/>
      <c r="GD41" s="114"/>
      <c r="GE41" s="114"/>
      <c r="GF41" s="114"/>
      <c r="GG41" s="114"/>
      <c r="GH41" s="114"/>
      <c r="GI41" s="114"/>
      <c r="GJ41" s="114"/>
      <c r="GK41" s="114"/>
      <c r="GL41" s="114"/>
      <c r="GM41" s="114"/>
      <c r="GN41" s="114"/>
      <c r="GO41" s="114"/>
      <c r="GP41" s="114"/>
      <c r="GQ41" s="114"/>
      <c r="GR41" s="114"/>
      <c r="GS41" s="114"/>
      <c r="GT41" s="114"/>
      <c r="GU41" s="114"/>
      <c r="GV41" s="114"/>
      <c r="GW41" s="114"/>
      <c r="GX41" s="114"/>
      <c r="GY41" s="114"/>
    </row>
    <row r="42" spans="1:207" s="86" customFormat="1" ht="30" customHeight="1" x14ac:dyDescent="0.25">
      <c r="A42" s="399"/>
      <c r="B42" s="400"/>
      <c r="C42" s="385"/>
      <c r="D42" s="385"/>
      <c r="E42" s="385"/>
      <c r="F42" s="393"/>
      <c r="G42" s="393"/>
      <c r="H42" s="394"/>
      <c r="I42" s="386"/>
      <c r="J42" s="394"/>
      <c r="K42" s="283">
        <f t="shared" si="5"/>
        <v>39911.57</v>
      </c>
      <c r="L42" s="284">
        <v>0</v>
      </c>
      <c r="M42" s="284">
        <v>0</v>
      </c>
      <c r="N42" s="284">
        <v>0</v>
      </c>
      <c r="O42" s="284">
        <f>'[1]Прод. прилож (2)'!$D$443</f>
        <v>39911.57</v>
      </c>
      <c r="P42" s="284">
        <f>K42/H41</f>
        <v>8.3085405355893815</v>
      </c>
      <c r="Q42" s="284">
        <v>9673</v>
      </c>
      <c r="R42" s="281" t="s">
        <v>34</v>
      </c>
      <c r="S42" s="114"/>
      <c r="T42" s="114"/>
      <c r="U42" s="114"/>
      <c r="V42" s="114"/>
      <c r="W42" s="114"/>
      <c r="X42" s="114"/>
      <c r="Y42" s="114"/>
      <c r="Z42" s="114"/>
      <c r="AA42" s="114"/>
      <c r="AB42" s="114"/>
      <c r="AC42" s="114"/>
      <c r="AD42" s="114"/>
      <c r="AE42" s="114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4"/>
      <c r="EL42" s="114"/>
      <c r="EM42" s="114"/>
      <c r="EN42" s="114"/>
      <c r="EO42" s="114"/>
      <c r="EP42" s="114"/>
      <c r="EQ42" s="114"/>
      <c r="ER42" s="114"/>
      <c r="ES42" s="114"/>
      <c r="ET42" s="114"/>
      <c r="EU42" s="114"/>
      <c r="EV42" s="114"/>
      <c r="EW42" s="114"/>
      <c r="EX42" s="114"/>
      <c r="EY42" s="114"/>
      <c r="EZ42" s="114"/>
      <c r="FA42" s="114"/>
      <c r="FB42" s="114"/>
      <c r="FC42" s="114"/>
      <c r="FD42" s="114"/>
      <c r="FE42" s="114"/>
      <c r="FF42" s="114"/>
      <c r="FG42" s="114"/>
      <c r="FH42" s="114"/>
      <c r="FI42" s="114"/>
      <c r="FJ42" s="114"/>
      <c r="FK42" s="114"/>
      <c r="FL42" s="114"/>
      <c r="FM42" s="114"/>
      <c r="FN42" s="114"/>
      <c r="FO42" s="114"/>
      <c r="FP42" s="114"/>
      <c r="FQ42" s="114"/>
      <c r="FR42" s="114"/>
      <c r="FS42" s="114"/>
      <c r="FT42" s="114"/>
      <c r="FU42" s="114"/>
      <c r="FV42" s="114"/>
      <c r="FW42" s="114"/>
      <c r="FX42" s="114"/>
      <c r="FY42" s="114"/>
      <c r="FZ42" s="114"/>
      <c r="GA42" s="114"/>
      <c r="GB42" s="114"/>
      <c r="GC42" s="114"/>
      <c r="GD42" s="114"/>
      <c r="GE42" s="114"/>
      <c r="GF42" s="114"/>
      <c r="GG42" s="114"/>
      <c r="GH42" s="114"/>
      <c r="GI42" s="114"/>
      <c r="GJ42" s="114"/>
      <c r="GK42" s="114"/>
      <c r="GL42" s="114"/>
      <c r="GM42" s="114"/>
      <c r="GN42" s="114"/>
      <c r="GO42" s="114"/>
      <c r="GP42" s="114"/>
      <c r="GQ42" s="114"/>
      <c r="GR42" s="114"/>
      <c r="GS42" s="114"/>
      <c r="GT42" s="114"/>
      <c r="GU42" s="114"/>
      <c r="GV42" s="114"/>
      <c r="GW42" s="114"/>
      <c r="GX42" s="114"/>
      <c r="GY42" s="114"/>
    </row>
    <row r="43" spans="1:207" s="114" customFormat="1" ht="30" customHeight="1" x14ac:dyDescent="0.25">
      <c r="A43" s="281" t="s">
        <v>1290</v>
      </c>
      <c r="B43" s="234" t="s">
        <v>40</v>
      </c>
      <c r="C43" s="230">
        <v>1965</v>
      </c>
      <c r="D43" s="230" t="s">
        <v>141</v>
      </c>
      <c r="E43" s="230" t="s">
        <v>16</v>
      </c>
      <c r="F43" s="282">
        <v>4</v>
      </c>
      <c r="G43" s="282">
        <v>2</v>
      </c>
      <c r="H43" s="283">
        <v>1300.4100000000001</v>
      </c>
      <c r="I43" s="288">
        <v>0</v>
      </c>
      <c r="J43" s="283">
        <v>1275.6500000000001</v>
      </c>
      <c r="K43" s="283">
        <f t="shared" si="5"/>
        <v>13637295.74</v>
      </c>
      <c r="L43" s="284">
        <v>0</v>
      </c>
      <c r="M43" s="284">
        <v>0</v>
      </c>
      <c r="N43" s="284">
        <v>0</v>
      </c>
      <c r="O43" s="284">
        <f>'[1]Прод. прилож (2)'!$D$20</f>
        <v>13637295.74</v>
      </c>
      <c r="P43" s="284">
        <f>K43/H43</f>
        <v>10486.920079051992</v>
      </c>
      <c r="Q43" s="284">
        <v>9673</v>
      </c>
      <c r="R43" s="281" t="s">
        <v>33</v>
      </c>
      <c r="S43" s="133"/>
    </row>
    <row r="44" spans="1:207" s="114" customFormat="1" ht="30" customHeight="1" x14ac:dyDescent="0.25">
      <c r="A44" s="399" t="s">
        <v>1291</v>
      </c>
      <c r="B44" s="400" t="s">
        <v>41</v>
      </c>
      <c r="C44" s="385">
        <v>1966</v>
      </c>
      <c r="D44" s="385" t="s">
        <v>141</v>
      </c>
      <c r="E44" s="385" t="s">
        <v>16</v>
      </c>
      <c r="F44" s="393">
        <v>4</v>
      </c>
      <c r="G44" s="393">
        <v>3</v>
      </c>
      <c r="H44" s="394">
        <v>2769.1</v>
      </c>
      <c r="I44" s="386">
        <v>183</v>
      </c>
      <c r="J44" s="394">
        <v>1823.84</v>
      </c>
      <c r="K44" s="283">
        <f t="shared" ref="K44" si="9">SUM(L44:O44)</f>
        <v>5721278.2300000004</v>
      </c>
      <c r="L44" s="284">
        <v>0</v>
      </c>
      <c r="M44" s="284">
        <v>0</v>
      </c>
      <c r="N44" s="284">
        <v>0</v>
      </c>
      <c r="O44" s="284">
        <f>'[1]Прод. прилож (2)'!$D$21</f>
        <v>5721278.2300000004</v>
      </c>
      <c r="P44" s="284">
        <f>K44/H44</f>
        <v>2066.1147051388539</v>
      </c>
      <c r="Q44" s="284">
        <v>9673</v>
      </c>
      <c r="R44" s="281" t="s">
        <v>33</v>
      </c>
      <c r="S44" s="133"/>
    </row>
    <row r="45" spans="1:207" s="114" customFormat="1" ht="30" customHeight="1" x14ac:dyDescent="0.25">
      <c r="A45" s="399"/>
      <c r="B45" s="400"/>
      <c r="C45" s="385"/>
      <c r="D45" s="385"/>
      <c r="E45" s="385"/>
      <c r="F45" s="393"/>
      <c r="G45" s="393"/>
      <c r="H45" s="394"/>
      <c r="I45" s="386"/>
      <c r="J45" s="394"/>
      <c r="K45" s="283">
        <f t="shared" si="5"/>
        <v>13975521.289999999</v>
      </c>
      <c r="L45" s="284">
        <v>0</v>
      </c>
      <c r="M45" s="284">
        <v>0</v>
      </c>
      <c r="N45" s="284">
        <v>0</v>
      </c>
      <c r="O45" s="284">
        <f>'[1]Прод. прилож (2)'!$D$449</f>
        <v>13975521.289999999</v>
      </c>
      <c r="P45" s="284">
        <f>K45/H44</f>
        <v>5046.9543497887398</v>
      </c>
      <c r="Q45" s="284">
        <v>9673</v>
      </c>
      <c r="R45" s="281" t="s">
        <v>34</v>
      </c>
    </row>
    <row r="46" spans="1:207" s="114" customFormat="1" ht="30" customHeight="1" x14ac:dyDescent="0.25">
      <c r="A46" s="228">
        <v>24</v>
      </c>
      <c r="B46" s="234" t="s">
        <v>1068</v>
      </c>
      <c r="C46" s="230">
        <v>1990</v>
      </c>
      <c r="D46" s="230">
        <v>2018</v>
      </c>
      <c r="E46" s="230" t="s">
        <v>18</v>
      </c>
      <c r="F46" s="282">
        <v>9</v>
      </c>
      <c r="G46" s="282">
        <v>1</v>
      </c>
      <c r="H46" s="283">
        <v>2409.96</v>
      </c>
      <c r="I46" s="288">
        <v>0</v>
      </c>
      <c r="J46" s="232">
        <v>2000.63</v>
      </c>
      <c r="K46" s="283">
        <f t="shared" ref="K46" si="10">SUM(L46:O46)</f>
        <v>3568409.74</v>
      </c>
      <c r="L46" s="284">
        <v>0</v>
      </c>
      <c r="M46" s="284">
        <v>0</v>
      </c>
      <c r="N46" s="284">
        <v>0</v>
      </c>
      <c r="O46" s="284">
        <f>'[1]Прод. прилож (2)'!$D$450</f>
        <v>3568409.74</v>
      </c>
      <c r="P46" s="284">
        <f t="shared" ref="P46:P63" si="11">K46/H46</f>
        <v>1480.6925177181365</v>
      </c>
      <c r="Q46" s="284">
        <v>9673</v>
      </c>
      <c r="R46" s="281" t="s">
        <v>34</v>
      </c>
    </row>
    <row r="47" spans="1:207" s="114" customFormat="1" ht="30" customHeight="1" x14ac:dyDescent="0.25">
      <c r="A47" s="228">
        <v>25</v>
      </c>
      <c r="B47" s="234" t="s">
        <v>1353</v>
      </c>
      <c r="C47" s="230">
        <v>1990</v>
      </c>
      <c r="D47" s="230" t="s">
        <v>141</v>
      </c>
      <c r="E47" s="230" t="s">
        <v>18</v>
      </c>
      <c r="F47" s="282">
        <v>9</v>
      </c>
      <c r="G47" s="282">
        <v>2</v>
      </c>
      <c r="H47" s="283">
        <v>4763.8999999999996</v>
      </c>
      <c r="I47" s="288">
        <v>0</v>
      </c>
      <c r="J47" s="232">
        <v>2000.63</v>
      </c>
      <c r="K47" s="283">
        <f t="shared" ref="K47" si="12">SUM(L47:O47)</f>
        <v>7162828.3200000003</v>
      </c>
      <c r="L47" s="284">
        <v>0</v>
      </c>
      <c r="M47" s="284">
        <v>0</v>
      </c>
      <c r="N47" s="284">
        <v>0</v>
      </c>
      <c r="O47" s="284">
        <f>'[2]Прод. прилож (2)'!$D$1088</f>
        <v>7162828.3200000003</v>
      </c>
      <c r="P47" s="284">
        <f t="shared" ref="P47" si="13">K47/H47</f>
        <v>1503.5639539033148</v>
      </c>
      <c r="Q47" s="284">
        <v>9673</v>
      </c>
      <c r="R47" s="281" t="s">
        <v>35</v>
      </c>
    </row>
    <row r="48" spans="1:207" s="114" customFormat="1" ht="30" customHeight="1" x14ac:dyDescent="0.25">
      <c r="A48" s="228">
        <v>26</v>
      </c>
      <c r="B48" s="234" t="s">
        <v>42</v>
      </c>
      <c r="C48" s="230">
        <v>1962</v>
      </c>
      <c r="D48" s="230" t="s">
        <v>141</v>
      </c>
      <c r="E48" s="230" t="s">
        <v>16</v>
      </c>
      <c r="F48" s="282">
        <v>4</v>
      </c>
      <c r="G48" s="282">
        <v>2</v>
      </c>
      <c r="H48" s="283">
        <v>1791.7</v>
      </c>
      <c r="I48" s="288">
        <v>0</v>
      </c>
      <c r="J48" s="232">
        <v>1288.6500000000001</v>
      </c>
      <c r="K48" s="283">
        <f t="shared" si="5"/>
        <v>13208715.85</v>
      </c>
      <c r="L48" s="284">
        <v>0</v>
      </c>
      <c r="M48" s="284">
        <v>0</v>
      </c>
      <c r="N48" s="284">
        <v>0</v>
      </c>
      <c r="O48" s="284">
        <f>'[1]Прод. прилож (2)'!$D$22</f>
        <v>13208715.85</v>
      </c>
      <c r="P48" s="284">
        <f t="shared" si="11"/>
        <v>7372.1693642908967</v>
      </c>
      <c r="Q48" s="284">
        <v>9673</v>
      </c>
      <c r="R48" s="281" t="s">
        <v>33</v>
      </c>
      <c r="S48" s="133"/>
    </row>
    <row r="49" spans="1:207" s="114" customFormat="1" ht="30" customHeight="1" x14ac:dyDescent="0.25">
      <c r="A49" s="354">
        <v>27</v>
      </c>
      <c r="B49" s="356" t="s">
        <v>1280</v>
      </c>
      <c r="C49" s="360">
        <v>1970</v>
      </c>
      <c r="D49" s="360" t="s">
        <v>141</v>
      </c>
      <c r="E49" s="360" t="s">
        <v>16</v>
      </c>
      <c r="F49" s="389">
        <v>2</v>
      </c>
      <c r="G49" s="389">
        <v>2</v>
      </c>
      <c r="H49" s="397">
        <v>742.1</v>
      </c>
      <c r="I49" s="410">
        <v>0</v>
      </c>
      <c r="J49" s="373">
        <v>693.3</v>
      </c>
      <c r="K49" s="283">
        <f>SUM(L49:O49)</f>
        <v>125062.51</v>
      </c>
      <c r="L49" s="284">
        <v>0</v>
      </c>
      <c r="M49" s="284">
        <f>'[1]Прод. прилож (2)'!$D$451</f>
        <v>125062.51</v>
      </c>
      <c r="N49" s="284">
        <v>0</v>
      </c>
      <c r="O49" s="284">
        <v>0</v>
      </c>
      <c r="P49" s="284">
        <f>K49/H49</f>
        <v>168.5251448591834</v>
      </c>
      <c r="Q49" s="284">
        <v>9673</v>
      </c>
      <c r="R49" s="281" t="s">
        <v>34</v>
      </c>
      <c r="S49" s="133"/>
    </row>
    <row r="50" spans="1:207" s="114" customFormat="1" ht="30" customHeight="1" x14ac:dyDescent="0.25">
      <c r="A50" s="355"/>
      <c r="B50" s="357"/>
      <c r="C50" s="361"/>
      <c r="D50" s="361"/>
      <c r="E50" s="361"/>
      <c r="F50" s="390"/>
      <c r="G50" s="390"/>
      <c r="H50" s="398"/>
      <c r="I50" s="411"/>
      <c r="J50" s="374"/>
      <c r="K50" s="283">
        <f t="shared" ref="K50:K51" si="14">SUM(L50:O50)</f>
        <v>338134.64</v>
      </c>
      <c r="L50" s="284">
        <v>0</v>
      </c>
      <c r="M50" s="284">
        <v>0</v>
      </c>
      <c r="N50" s="284">
        <v>0</v>
      </c>
      <c r="O50" s="284">
        <f>'[2]Прод. прилож (2)'!$D$1089</f>
        <v>338134.64</v>
      </c>
      <c r="P50" s="284">
        <f>K50/H49</f>
        <v>455.64565422449806</v>
      </c>
      <c r="Q50" s="284">
        <v>9673</v>
      </c>
      <c r="R50" s="281" t="s">
        <v>35</v>
      </c>
      <c r="S50" s="133"/>
    </row>
    <row r="51" spans="1:207" s="114" customFormat="1" ht="30" customHeight="1" x14ac:dyDescent="0.25">
      <c r="A51" s="228">
        <v>28</v>
      </c>
      <c r="B51" s="275" t="s">
        <v>1321</v>
      </c>
      <c r="C51" s="230">
        <v>1975</v>
      </c>
      <c r="D51" s="230" t="s">
        <v>141</v>
      </c>
      <c r="E51" s="230" t="s">
        <v>16</v>
      </c>
      <c r="F51" s="282">
        <v>4</v>
      </c>
      <c r="G51" s="282">
        <v>3</v>
      </c>
      <c r="H51" s="283">
        <v>3974.9</v>
      </c>
      <c r="I51" s="288">
        <v>0</v>
      </c>
      <c r="J51" s="232">
        <v>3174.9</v>
      </c>
      <c r="K51" s="283">
        <f t="shared" si="14"/>
        <v>4154092.56</v>
      </c>
      <c r="L51" s="284">
        <v>0</v>
      </c>
      <c r="M51" s="284">
        <v>0</v>
      </c>
      <c r="N51" s="284">
        <v>0</v>
      </c>
      <c r="O51" s="284">
        <f>'[1]Прод. прилож (2)'!$D$23</f>
        <v>4154092.56</v>
      </c>
      <c r="P51" s="284">
        <f>K51/H51</f>
        <v>1045.0810234219728</v>
      </c>
      <c r="Q51" s="41">
        <v>9673</v>
      </c>
      <c r="R51" s="281" t="s">
        <v>33</v>
      </c>
      <c r="S51" s="133"/>
    </row>
    <row r="52" spans="1:207" s="86" customFormat="1" ht="30" customHeight="1" x14ac:dyDescent="0.25">
      <c r="A52" s="354">
        <v>29</v>
      </c>
      <c r="B52" s="356" t="s">
        <v>43</v>
      </c>
      <c r="C52" s="360">
        <v>1964</v>
      </c>
      <c r="D52" s="360" t="s">
        <v>141</v>
      </c>
      <c r="E52" s="360" t="s">
        <v>16</v>
      </c>
      <c r="F52" s="389">
        <v>4</v>
      </c>
      <c r="G52" s="389">
        <v>3</v>
      </c>
      <c r="H52" s="397">
        <v>3200</v>
      </c>
      <c r="I52" s="410">
        <v>825.8</v>
      </c>
      <c r="J52" s="373">
        <v>1515.92</v>
      </c>
      <c r="K52" s="283">
        <f t="shared" si="5"/>
        <v>57974.400000000001</v>
      </c>
      <c r="L52" s="284">
        <v>0</v>
      </c>
      <c r="M52" s="284">
        <v>0</v>
      </c>
      <c r="N52" s="284">
        <v>0</v>
      </c>
      <c r="O52" s="284">
        <f>'[1]Прод. прилож (2)'!$D$452</f>
        <v>57974.400000000001</v>
      </c>
      <c r="P52" s="284">
        <f t="shared" si="11"/>
        <v>18.117000000000001</v>
      </c>
      <c r="Q52" s="284">
        <v>9673</v>
      </c>
      <c r="R52" s="281" t="s">
        <v>34</v>
      </c>
      <c r="S52" s="114"/>
      <c r="T52" s="114"/>
      <c r="U52" s="114"/>
      <c r="V52" s="114"/>
      <c r="W52" s="114"/>
      <c r="X52" s="114"/>
      <c r="Y52" s="114"/>
      <c r="Z52" s="114"/>
      <c r="AA52" s="114"/>
      <c r="AB52" s="114"/>
      <c r="AC52" s="114"/>
      <c r="AD52" s="114"/>
      <c r="AE52" s="114"/>
      <c r="AF52" s="114"/>
      <c r="AG52" s="114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4"/>
      <c r="EL52" s="114"/>
      <c r="EM52" s="114"/>
      <c r="EN52" s="114"/>
      <c r="EO52" s="114"/>
      <c r="EP52" s="114"/>
      <c r="EQ52" s="114"/>
      <c r="ER52" s="114"/>
      <c r="ES52" s="114"/>
      <c r="ET52" s="114"/>
      <c r="EU52" s="114"/>
      <c r="EV52" s="114"/>
      <c r="EW52" s="114"/>
      <c r="EX52" s="114"/>
      <c r="EY52" s="114"/>
      <c r="EZ52" s="114"/>
      <c r="FA52" s="114"/>
      <c r="FB52" s="114"/>
      <c r="FC52" s="114"/>
      <c r="FD52" s="114"/>
      <c r="FE52" s="114"/>
      <c r="FF52" s="114"/>
      <c r="FG52" s="114"/>
      <c r="FH52" s="114"/>
      <c r="FI52" s="114"/>
      <c r="FJ52" s="114"/>
      <c r="FK52" s="114"/>
      <c r="FL52" s="114"/>
      <c r="FM52" s="114"/>
      <c r="FN52" s="114"/>
      <c r="FO52" s="114"/>
      <c r="FP52" s="114"/>
      <c r="FQ52" s="114"/>
      <c r="FR52" s="114"/>
      <c r="FS52" s="114"/>
      <c r="FT52" s="114"/>
      <c r="FU52" s="114"/>
      <c r="FV52" s="114"/>
      <c r="FW52" s="114"/>
      <c r="FX52" s="114"/>
      <c r="FY52" s="114"/>
      <c r="FZ52" s="114"/>
      <c r="GA52" s="114"/>
      <c r="GB52" s="114"/>
      <c r="GC52" s="114"/>
      <c r="GD52" s="114"/>
      <c r="GE52" s="114"/>
      <c r="GF52" s="114"/>
      <c r="GG52" s="114"/>
      <c r="GH52" s="114"/>
      <c r="GI52" s="114"/>
      <c r="GJ52" s="114"/>
      <c r="GK52" s="114"/>
      <c r="GL52" s="114"/>
      <c r="GM52" s="114"/>
      <c r="GN52" s="114"/>
      <c r="GO52" s="114"/>
      <c r="GP52" s="114"/>
      <c r="GQ52" s="114"/>
      <c r="GR52" s="114"/>
      <c r="GS52" s="114"/>
      <c r="GT52" s="114"/>
      <c r="GU52" s="114"/>
      <c r="GV52" s="114"/>
      <c r="GW52" s="114"/>
      <c r="GX52" s="114"/>
      <c r="GY52" s="114"/>
    </row>
    <row r="53" spans="1:207" s="86" customFormat="1" ht="30" customHeight="1" x14ac:dyDescent="0.25">
      <c r="A53" s="355"/>
      <c r="B53" s="357"/>
      <c r="C53" s="361"/>
      <c r="D53" s="361"/>
      <c r="E53" s="361"/>
      <c r="F53" s="390"/>
      <c r="G53" s="390"/>
      <c r="H53" s="398"/>
      <c r="I53" s="411"/>
      <c r="J53" s="374"/>
      <c r="K53" s="283">
        <f t="shared" si="5"/>
        <v>8060000</v>
      </c>
      <c r="L53" s="284">
        <v>0</v>
      </c>
      <c r="M53" s="284">
        <v>0</v>
      </c>
      <c r="N53" s="284">
        <v>0</v>
      </c>
      <c r="O53" s="284">
        <f>'[1]Прод. прилож (2)'!$D$1095</f>
        <v>8060000</v>
      </c>
      <c r="P53" s="284">
        <f>K53/H52</f>
        <v>2518.75</v>
      </c>
      <c r="Q53" s="41">
        <v>9673</v>
      </c>
      <c r="R53" s="281" t="s">
        <v>35</v>
      </c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4"/>
      <c r="AF53" s="114"/>
      <c r="AG53" s="114"/>
      <c r="AH53" s="114"/>
      <c r="AI53" s="114"/>
      <c r="AJ53" s="114"/>
      <c r="AK53" s="114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114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O53" s="114"/>
      <c r="CP53" s="114"/>
      <c r="CQ53" s="114"/>
      <c r="CR53" s="114"/>
      <c r="CS53" s="114"/>
      <c r="CT53" s="114"/>
      <c r="CU53" s="114"/>
      <c r="CV53" s="114"/>
      <c r="CW53" s="114"/>
      <c r="CX53" s="114"/>
      <c r="CY53" s="114"/>
      <c r="CZ53" s="114"/>
      <c r="DA53" s="114"/>
      <c r="DB53" s="114"/>
      <c r="DC53" s="114"/>
      <c r="DD53" s="114"/>
      <c r="DE53" s="114"/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4"/>
      <c r="DS53" s="114"/>
      <c r="DT53" s="114"/>
      <c r="DU53" s="114"/>
      <c r="DV53" s="114"/>
      <c r="DW53" s="114"/>
      <c r="DX53" s="114"/>
      <c r="DY53" s="114"/>
      <c r="DZ53" s="114"/>
      <c r="EA53" s="114"/>
      <c r="EB53" s="114"/>
      <c r="EC53" s="114"/>
      <c r="ED53" s="114"/>
      <c r="EE53" s="114"/>
      <c r="EF53" s="114"/>
      <c r="EG53" s="114"/>
      <c r="EH53" s="114"/>
      <c r="EI53" s="114"/>
      <c r="EJ53" s="114"/>
      <c r="EK53" s="114"/>
      <c r="EL53" s="114"/>
      <c r="EM53" s="114"/>
      <c r="EN53" s="114"/>
      <c r="EO53" s="114"/>
      <c r="EP53" s="114"/>
      <c r="EQ53" s="114"/>
      <c r="ER53" s="114"/>
      <c r="ES53" s="114"/>
      <c r="ET53" s="114"/>
      <c r="EU53" s="114"/>
      <c r="EV53" s="114"/>
      <c r="EW53" s="114"/>
      <c r="EX53" s="114"/>
      <c r="EY53" s="114"/>
      <c r="EZ53" s="114"/>
      <c r="FA53" s="114"/>
      <c r="FB53" s="114"/>
      <c r="FC53" s="114"/>
      <c r="FD53" s="114"/>
      <c r="FE53" s="114"/>
      <c r="FF53" s="114"/>
      <c r="FG53" s="114"/>
      <c r="FH53" s="114"/>
      <c r="FI53" s="114"/>
      <c r="FJ53" s="114"/>
      <c r="FK53" s="114"/>
      <c r="FL53" s="114"/>
      <c r="FM53" s="114"/>
      <c r="FN53" s="114"/>
      <c r="FO53" s="114"/>
      <c r="FP53" s="114"/>
      <c r="FQ53" s="114"/>
      <c r="FR53" s="114"/>
      <c r="FS53" s="114"/>
      <c r="FT53" s="114"/>
      <c r="FU53" s="114"/>
      <c r="FV53" s="114"/>
      <c r="FW53" s="114"/>
      <c r="FX53" s="114"/>
      <c r="FY53" s="114"/>
      <c r="FZ53" s="114"/>
      <c r="GA53" s="114"/>
      <c r="GB53" s="114"/>
      <c r="GC53" s="114"/>
      <c r="GD53" s="114"/>
      <c r="GE53" s="114"/>
      <c r="GF53" s="114"/>
      <c r="GG53" s="114"/>
      <c r="GH53" s="114"/>
      <c r="GI53" s="114"/>
      <c r="GJ53" s="114"/>
      <c r="GK53" s="114"/>
      <c r="GL53" s="114"/>
      <c r="GM53" s="114"/>
      <c r="GN53" s="114"/>
      <c r="GO53" s="114"/>
      <c r="GP53" s="114"/>
      <c r="GQ53" s="114"/>
      <c r="GR53" s="114"/>
      <c r="GS53" s="114"/>
      <c r="GT53" s="114"/>
      <c r="GU53" s="114"/>
      <c r="GV53" s="114"/>
      <c r="GW53" s="114"/>
      <c r="GX53" s="114"/>
      <c r="GY53" s="114"/>
    </row>
    <row r="54" spans="1:207" s="114" customFormat="1" ht="30" customHeight="1" x14ac:dyDescent="0.25">
      <c r="A54" s="217">
        <v>30</v>
      </c>
      <c r="B54" s="198" t="s">
        <v>44</v>
      </c>
      <c r="C54" s="200">
        <v>1963</v>
      </c>
      <c r="D54" s="200" t="s">
        <v>141</v>
      </c>
      <c r="E54" s="200" t="s">
        <v>16</v>
      </c>
      <c r="F54" s="211">
        <v>4</v>
      </c>
      <c r="G54" s="211">
        <v>2</v>
      </c>
      <c r="H54" s="222">
        <v>1800</v>
      </c>
      <c r="I54" s="213">
        <v>0</v>
      </c>
      <c r="J54" s="224">
        <v>1130.04</v>
      </c>
      <c r="K54" s="283">
        <f t="shared" si="5"/>
        <v>57974.400000000001</v>
      </c>
      <c r="L54" s="284">
        <v>0</v>
      </c>
      <c r="M54" s="284">
        <v>0</v>
      </c>
      <c r="N54" s="284">
        <v>0</v>
      </c>
      <c r="O54" s="284">
        <f>'[1]Прод. прилож (2)'!$D$453</f>
        <v>57974.400000000001</v>
      </c>
      <c r="P54" s="284">
        <f t="shared" si="11"/>
        <v>32.207999999999998</v>
      </c>
      <c r="Q54" s="284">
        <v>9673</v>
      </c>
      <c r="R54" s="281" t="s">
        <v>34</v>
      </c>
    </row>
    <row r="55" spans="1:207" s="114" customFormat="1" ht="30" customHeight="1" x14ac:dyDescent="0.25">
      <c r="A55" s="228">
        <v>31</v>
      </c>
      <c r="B55" s="234" t="s">
        <v>45</v>
      </c>
      <c r="C55" s="230">
        <v>1963</v>
      </c>
      <c r="D55" s="230" t="s">
        <v>141</v>
      </c>
      <c r="E55" s="230" t="s">
        <v>16</v>
      </c>
      <c r="F55" s="282">
        <v>5</v>
      </c>
      <c r="G55" s="282">
        <v>2</v>
      </c>
      <c r="H55" s="283">
        <v>3166</v>
      </c>
      <c r="I55" s="288">
        <v>556</v>
      </c>
      <c r="J55" s="232">
        <v>1494.1</v>
      </c>
      <c r="K55" s="283">
        <f t="shared" si="5"/>
        <v>57974.400000000001</v>
      </c>
      <c r="L55" s="284">
        <v>0</v>
      </c>
      <c r="M55" s="284">
        <v>0</v>
      </c>
      <c r="N55" s="284">
        <v>0</v>
      </c>
      <c r="O55" s="284">
        <f>'[1]Прод. прилож (2)'!$D$454</f>
        <v>57974.400000000001</v>
      </c>
      <c r="P55" s="284">
        <f t="shared" si="11"/>
        <v>18.311560328490209</v>
      </c>
      <c r="Q55" s="284">
        <v>9673</v>
      </c>
      <c r="R55" s="281" t="s">
        <v>34</v>
      </c>
    </row>
    <row r="56" spans="1:207" s="114" customFormat="1" ht="30" customHeight="1" x14ac:dyDescent="0.25">
      <c r="A56" s="228">
        <v>32</v>
      </c>
      <c r="B56" s="234" t="s">
        <v>46</v>
      </c>
      <c r="C56" s="230">
        <v>1962</v>
      </c>
      <c r="D56" s="230" t="s">
        <v>141</v>
      </c>
      <c r="E56" s="230" t="s">
        <v>16</v>
      </c>
      <c r="F56" s="230">
        <v>4</v>
      </c>
      <c r="G56" s="230">
        <v>3</v>
      </c>
      <c r="H56" s="284">
        <v>1507.55</v>
      </c>
      <c r="I56" s="283">
        <v>433.2</v>
      </c>
      <c r="J56" s="232">
        <v>1509.5</v>
      </c>
      <c r="K56" s="283">
        <f t="shared" si="5"/>
        <v>90320.59</v>
      </c>
      <c r="L56" s="284">
        <v>0</v>
      </c>
      <c r="M56" s="284">
        <v>0</v>
      </c>
      <c r="N56" s="284">
        <v>0</v>
      </c>
      <c r="O56" s="284">
        <f>'[2]Прод. прилож (2)'!$D$1091</f>
        <v>90320.59</v>
      </c>
      <c r="P56" s="284">
        <f t="shared" si="11"/>
        <v>59.912168750621866</v>
      </c>
      <c r="Q56" s="284">
        <v>9673</v>
      </c>
      <c r="R56" s="281" t="s">
        <v>35</v>
      </c>
    </row>
    <row r="57" spans="1:207" s="114" customFormat="1" ht="30" customHeight="1" x14ac:dyDescent="0.25">
      <c r="A57" s="228">
        <v>33</v>
      </c>
      <c r="B57" s="234" t="s">
        <v>47</v>
      </c>
      <c r="C57" s="230">
        <v>1973</v>
      </c>
      <c r="D57" s="230" t="s">
        <v>141</v>
      </c>
      <c r="E57" s="230" t="s">
        <v>16</v>
      </c>
      <c r="F57" s="282">
        <v>5</v>
      </c>
      <c r="G57" s="282">
        <v>6</v>
      </c>
      <c r="H57" s="283">
        <v>5925.8</v>
      </c>
      <c r="I57" s="288">
        <v>0</v>
      </c>
      <c r="J57" s="232">
        <v>4385.8</v>
      </c>
      <c r="K57" s="283">
        <f t="shared" si="5"/>
        <v>11189450</v>
      </c>
      <c r="L57" s="284">
        <v>0</v>
      </c>
      <c r="M57" s="284">
        <v>0</v>
      </c>
      <c r="N57" s="284">
        <v>0</v>
      </c>
      <c r="O57" s="284">
        <f>'[1]Прод. прилож (2)'!$D$24</f>
        <v>11189450</v>
      </c>
      <c r="P57" s="284">
        <f t="shared" si="11"/>
        <v>1888.2598130210267</v>
      </c>
      <c r="Q57" s="284">
        <v>9673</v>
      </c>
      <c r="R57" s="281" t="s">
        <v>33</v>
      </c>
      <c r="S57" s="133"/>
    </row>
    <row r="58" spans="1:207" s="114" customFormat="1" ht="30" customHeight="1" x14ac:dyDescent="0.25">
      <c r="A58" s="228">
        <v>34</v>
      </c>
      <c r="B58" s="234" t="s">
        <v>30</v>
      </c>
      <c r="C58" s="230">
        <v>1965</v>
      </c>
      <c r="D58" s="230" t="s">
        <v>141</v>
      </c>
      <c r="E58" s="230" t="s">
        <v>16</v>
      </c>
      <c r="F58" s="230">
        <v>4</v>
      </c>
      <c r="G58" s="230">
        <v>3</v>
      </c>
      <c r="H58" s="284">
        <v>1998</v>
      </c>
      <c r="I58" s="283">
        <v>0</v>
      </c>
      <c r="J58" s="232">
        <v>1787.78</v>
      </c>
      <c r="K58" s="283">
        <f t="shared" si="5"/>
        <v>31808.69</v>
      </c>
      <c r="L58" s="284">
        <v>0</v>
      </c>
      <c r="M58" s="284">
        <v>0</v>
      </c>
      <c r="N58" s="284">
        <v>0</v>
      </c>
      <c r="O58" s="284">
        <f>'[2]Прод. прилож (2)'!$D$1092</f>
        <v>31808.69</v>
      </c>
      <c r="P58" s="284">
        <f t="shared" si="11"/>
        <v>15.920265265265265</v>
      </c>
      <c r="Q58" s="284">
        <v>9673</v>
      </c>
      <c r="R58" s="281" t="s">
        <v>35</v>
      </c>
    </row>
    <row r="59" spans="1:207" s="114" customFormat="1" ht="30" customHeight="1" x14ac:dyDescent="0.25">
      <c r="A59" s="228">
        <v>35</v>
      </c>
      <c r="B59" s="234" t="s">
        <v>48</v>
      </c>
      <c r="C59" s="230">
        <v>1965</v>
      </c>
      <c r="D59" s="230" t="s">
        <v>141</v>
      </c>
      <c r="E59" s="230" t="s">
        <v>16</v>
      </c>
      <c r="F59" s="230">
        <v>4</v>
      </c>
      <c r="G59" s="230">
        <v>2</v>
      </c>
      <c r="H59" s="284">
        <v>1186.69</v>
      </c>
      <c r="I59" s="283">
        <v>0</v>
      </c>
      <c r="J59" s="232">
        <v>1048.69</v>
      </c>
      <c r="K59" s="283">
        <f t="shared" si="5"/>
        <v>49221.02</v>
      </c>
      <c r="L59" s="284">
        <v>0</v>
      </c>
      <c r="M59" s="284">
        <v>0</v>
      </c>
      <c r="N59" s="284">
        <v>0</v>
      </c>
      <c r="O59" s="284">
        <f>'[2]Прод. прилож (2)'!$D$1093</f>
        <v>49221.02</v>
      </c>
      <c r="P59" s="284">
        <f t="shared" si="11"/>
        <v>41.477572070212098</v>
      </c>
      <c r="Q59" s="284">
        <v>9673</v>
      </c>
      <c r="R59" s="281" t="s">
        <v>35</v>
      </c>
    </row>
    <row r="60" spans="1:207" s="114" customFormat="1" ht="30" customHeight="1" x14ac:dyDescent="0.25">
      <c r="A60" s="354">
        <v>36</v>
      </c>
      <c r="B60" s="356" t="s">
        <v>921</v>
      </c>
      <c r="C60" s="358">
        <v>1975</v>
      </c>
      <c r="D60" s="358" t="s">
        <v>141</v>
      </c>
      <c r="E60" s="358" t="s">
        <v>16</v>
      </c>
      <c r="F60" s="368">
        <v>5</v>
      </c>
      <c r="G60" s="368">
        <v>2</v>
      </c>
      <c r="H60" s="373">
        <v>2420.62</v>
      </c>
      <c r="I60" s="391">
        <v>0</v>
      </c>
      <c r="J60" s="373">
        <v>2310.62</v>
      </c>
      <c r="K60" s="196">
        <f t="shared" si="5"/>
        <v>19339.3</v>
      </c>
      <c r="L60" s="232">
        <v>0</v>
      </c>
      <c r="M60" s="232">
        <v>0</v>
      </c>
      <c r="N60" s="232">
        <v>0</v>
      </c>
      <c r="O60" s="196">
        <f>'[1]Прод. прилож (2)'!$D$455</f>
        <v>19339.3</v>
      </c>
      <c r="P60" s="41">
        <f t="shared" si="11"/>
        <v>7.9893994100684953</v>
      </c>
      <c r="Q60" s="41">
        <v>9673</v>
      </c>
      <c r="R60" s="57" t="s">
        <v>34</v>
      </c>
      <c r="S60" s="85"/>
      <c r="T60" s="85"/>
      <c r="U60" s="85"/>
      <c r="V60" s="86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86"/>
      <c r="AN60" s="86"/>
      <c r="AO60" s="86"/>
      <c r="AP60" s="86"/>
      <c r="AQ60" s="86"/>
      <c r="AR60" s="86"/>
      <c r="AS60" s="86"/>
      <c r="AT60" s="86"/>
      <c r="AU60" s="86"/>
      <c r="AV60" s="86"/>
      <c r="AW60" s="86"/>
      <c r="AX60" s="86"/>
      <c r="AY60" s="86"/>
      <c r="AZ60" s="86"/>
      <c r="BA60" s="86"/>
      <c r="BB60" s="86"/>
      <c r="BC60" s="86"/>
      <c r="BD60" s="86"/>
      <c r="BE60" s="86"/>
      <c r="BF60" s="86"/>
      <c r="BG60" s="86"/>
      <c r="BH60" s="86"/>
      <c r="BI60" s="86"/>
      <c r="BJ60" s="86"/>
      <c r="BK60" s="86"/>
      <c r="BL60" s="86"/>
      <c r="BM60" s="86"/>
      <c r="BN60" s="86"/>
      <c r="BO60" s="86"/>
      <c r="BP60" s="86"/>
      <c r="BQ60" s="86"/>
      <c r="BR60" s="86"/>
      <c r="BS60" s="86"/>
      <c r="BT60" s="86"/>
      <c r="BU60" s="86"/>
      <c r="BV60" s="86"/>
      <c r="BW60" s="86"/>
      <c r="BX60" s="86"/>
      <c r="BY60" s="86"/>
      <c r="BZ60" s="86"/>
      <c r="CA60" s="86"/>
      <c r="CB60" s="86"/>
      <c r="CC60" s="86"/>
      <c r="CD60" s="86"/>
      <c r="CE60" s="86"/>
      <c r="CF60" s="86"/>
      <c r="CG60" s="86"/>
      <c r="CH60" s="86"/>
      <c r="CI60" s="86"/>
      <c r="CJ60" s="86"/>
      <c r="CK60" s="86"/>
      <c r="CL60" s="86"/>
      <c r="CM60" s="86"/>
      <c r="CN60" s="86"/>
      <c r="CO60" s="86"/>
      <c r="CP60" s="86"/>
      <c r="CQ60" s="86"/>
      <c r="CR60" s="86"/>
      <c r="CS60" s="86"/>
      <c r="CT60" s="86"/>
      <c r="CU60" s="86"/>
      <c r="CV60" s="86"/>
      <c r="CW60" s="86"/>
      <c r="CX60" s="86"/>
      <c r="CY60" s="86"/>
      <c r="CZ60" s="86"/>
      <c r="DA60" s="86"/>
      <c r="DB60" s="86"/>
      <c r="DC60" s="86"/>
      <c r="DD60" s="86"/>
      <c r="DE60" s="86"/>
      <c r="DF60" s="86"/>
      <c r="DG60" s="86"/>
      <c r="DH60" s="86"/>
      <c r="DI60" s="86"/>
      <c r="DJ60" s="86"/>
      <c r="DK60" s="86"/>
      <c r="DL60" s="86"/>
      <c r="DM60" s="86"/>
      <c r="DN60" s="86"/>
      <c r="DO60" s="86"/>
      <c r="DP60" s="86"/>
      <c r="DQ60" s="86"/>
      <c r="DR60" s="86"/>
      <c r="DS60" s="86"/>
      <c r="DT60" s="86"/>
      <c r="DU60" s="86"/>
      <c r="DV60" s="86"/>
      <c r="DW60" s="86"/>
      <c r="DX60" s="86"/>
      <c r="DY60" s="86"/>
      <c r="DZ60" s="86"/>
      <c r="EA60" s="86"/>
      <c r="EB60" s="86"/>
      <c r="EC60" s="86"/>
      <c r="ED60" s="86"/>
      <c r="EE60" s="86"/>
      <c r="EF60" s="86"/>
      <c r="EG60" s="86"/>
      <c r="EH60" s="86"/>
      <c r="EI60" s="86"/>
      <c r="EJ60" s="86"/>
      <c r="EK60" s="86"/>
      <c r="EL60" s="86"/>
      <c r="EM60" s="86"/>
      <c r="EN60" s="86"/>
      <c r="EO60" s="86"/>
      <c r="EP60" s="86"/>
      <c r="EQ60" s="86"/>
      <c r="ER60" s="86"/>
      <c r="ES60" s="86"/>
      <c r="ET60" s="86"/>
      <c r="EU60" s="86"/>
      <c r="EV60" s="86"/>
      <c r="EW60" s="86"/>
      <c r="EX60" s="86"/>
      <c r="EY60" s="86"/>
      <c r="EZ60" s="86"/>
      <c r="FA60" s="86"/>
      <c r="FB60" s="86"/>
      <c r="FC60" s="86"/>
      <c r="FD60" s="86"/>
      <c r="FE60" s="86"/>
      <c r="FF60" s="86"/>
      <c r="FG60" s="86"/>
      <c r="FH60" s="86"/>
      <c r="FI60" s="86"/>
      <c r="FJ60" s="86"/>
      <c r="FK60" s="86"/>
      <c r="FL60" s="86"/>
      <c r="FM60" s="86"/>
      <c r="FN60" s="86"/>
      <c r="FO60" s="86"/>
      <c r="FP60" s="86"/>
      <c r="FQ60" s="86"/>
      <c r="FR60" s="86"/>
      <c r="FS60" s="86"/>
      <c r="FT60" s="86"/>
      <c r="FU60" s="86"/>
      <c r="FV60" s="86"/>
      <c r="FW60" s="86"/>
      <c r="FX60" s="86"/>
      <c r="FY60" s="86"/>
      <c r="FZ60" s="86"/>
      <c r="GA60" s="86"/>
      <c r="GB60" s="86"/>
      <c r="GC60" s="86"/>
      <c r="GD60" s="86"/>
      <c r="GE60" s="86"/>
      <c r="GF60" s="86"/>
      <c r="GG60" s="86"/>
      <c r="GH60" s="86"/>
      <c r="GI60" s="86"/>
      <c r="GJ60" s="86"/>
      <c r="GK60" s="86"/>
      <c r="GL60" s="86"/>
      <c r="GM60" s="86"/>
      <c r="GN60" s="86"/>
      <c r="GO60" s="86"/>
      <c r="GP60" s="86"/>
      <c r="GQ60" s="86"/>
      <c r="GR60" s="86"/>
      <c r="GS60" s="86"/>
      <c r="GT60" s="86"/>
      <c r="GU60" s="86"/>
      <c r="GV60" s="86"/>
      <c r="GW60" s="86"/>
      <c r="GX60" s="86"/>
      <c r="GY60" s="86"/>
    </row>
    <row r="61" spans="1:207" s="114" customFormat="1" ht="30" customHeight="1" x14ac:dyDescent="0.25">
      <c r="A61" s="355"/>
      <c r="B61" s="357"/>
      <c r="C61" s="359"/>
      <c r="D61" s="359"/>
      <c r="E61" s="359"/>
      <c r="F61" s="369"/>
      <c r="G61" s="369"/>
      <c r="H61" s="374"/>
      <c r="I61" s="392"/>
      <c r="J61" s="374"/>
      <c r="K61" s="196">
        <f t="shared" si="5"/>
        <v>332067.12</v>
      </c>
      <c r="L61" s="232">
        <v>0</v>
      </c>
      <c r="M61" s="232">
        <v>0</v>
      </c>
      <c r="N61" s="232">
        <v>0</v>
      </c>
      <c r="O61" s="196">
        <f>'[2]Прод. прилож (2)'!$D$1094</f>
        <v>332067.12</v>
      </c>
      <c r="P61" s="41">
        <f>K61/H60</f>
        <v>137.18267220794672</v>
      </c>
      <c r="Q61" s="41">
        <v>9673</v>
      </c>
      <c r="R61" s="57" t="s">
        <v>35</v>
      </c>
      <c r="S61" s="85"/>
      <c r="T61" s="85"/>
      <c r="U61" s="85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U61" s="86"/>
      <c r="AV61" s="86"/>
      <c r="AW61" s="86"/>
      <c r="AX61" s="86"/>
      <c r="AY61" s="86"/>
      <c r="AZ61" s="86"/>
      <c r="BA61" s="86"/>
      <c r="BB61" s="86"/>
      <c r="BC61" s="86"/>
      <c r="BD61" s="86"/>
      <c r="BE61" s="86"/>
      <c r="BF61" s="86"/>
      <c r="BG61" s="86"/>
      <c r="BH61" s="86"/>
      <c r="BI61" s="86"/>
      <c r="BJ61" s="86"/>
      <c r="BK61" s="86"/>
      <c r="BL61" s="86"/>
      <c r="BM61" s="86"/>
      <c r="BN61" s="86"/>
      <c r="BO61" s="86"/>
      <c r="BP61" s="86"/>
      <c r="BQ61" s="86"/>
      <c r="BR61" s="86"/>
      <c r="BS61" s="86"/>
      <c r="BT61" s="86"/>
      <c r="BU61" s="86"/>
      <c r="BV61" s="86"/>
      <c r="BW61" s="86"/>
      <c r="BX61" s="86"/>
      <c r="BY61" s="86"/>
      <c r="BZ61" s="86"/>
      <c r="CA61" s="86"/>
      <c r="CB61" s="86"/>
      <c r="CC61" s="86"/>
      <c r="CD61" s="86"/>
      <c r="CE61" s="86"/>
      <c r="CF61" s="86"/>
      <c r="CG61" s="86"/>
      <c r="CH61" s="86"/>
      <c r="CI61" s="86"/>
      <c r="CJ61" s="86"/>
      <c r="CK61" s="86"/>
      <c r="CL61" s="86"/>
      <c r="CM61" s="86"/>
      <c r="CN61" s="86"/>
      <c r="CO61" s="86"/>
      <c r="CP61" s="86"/>
      <c r="CQ61" s="86"/>
      <c r="CR61" s="86"/>
      <c r="CS61" s="86"/>
      <c r="CT61" s="86"/>
      <c r="CU61" s="86"/>
      <c r="CV61" s="86"/>
      <c r="CW61" s="86"/>
      <c r="CX61" s="86"/>
      <c r="CY61" s="86"/>
      <c r="CZ61" s="86"/>
      <c r="DA61" s="86"/>
      <c r="DB61" s="86"/>
      <c r="DC61" s="86"/>
      <c r="DD61" s="86"/>
      <c r="DE61" s="86"/>
      <c r="DF61" s="86"/>
      <c r="DG61" s="86"/>
      <c r="DH61" s="86"/>
      <c r="DI61" s="86"/>
      <c r="DJ61" s="86"/>
      <c r="DK61" s="86"/>
      <c r="DL61" s="86"/>
      <c r="DM61" s="86"/>
      <c r="DN61" s="86"/>
      <c r="DO61" s="86"/>
      <c r="DP61" s="86"/>
      <c r="DQ61" s="86"/>
      <c r="DR61" s="86"/>
      <c r="DS61" s="86"/>
      <c r="DT61" s="86"/>
      <c r="DU61" s="86"/>
      <c r="DV61" s="86"/>
      <c r="DW61" s="86"/>
      <c r="DX61" s="86"/>
      <c r="DY61" s="86"/>
      <c r="DZ61" s="86"/>
      <c r="EA61" s="86"/>
      <c r="EB61" s="86"/>
      <c r="EC61" s="86"/>
      <c r="ED61" s="86"/>
      <c r="EE61" s="86"/>
      <c r="EF61" s="86"/>
      <c r="EG61" s="86"/>
      <c r="EH61" s="86"/>
      <c r="EI61" s="86"/>
      <c r="EJ61" s="86"/>
      <c r="EK61" s="86"/>
      <c r="EL61" s="86"/>
      <c r="EM61" s="86"/>
      <c r="EN61" s="86"/>
      <c r="EO61" s="86"/>
      <c r="EP61" s="86"/>
      <c r="EQ61" s="86"/>
      <c r="ER61" s="86"/>
      <c r="ES61" s="86"/>
      <c r="ET61" s="86"/>
      <c r="EU61" s="86"/>
      <c r="EV61" s="86"/>
      <c r="EW61" s="86"/>
      <c r="EX61" s="86"/>
      <c r="EY61" s="86"/>
      <c r="EZ61" s="86"/>
      <c r="FA61" s="86"/>
      <c r="FB61" s="86"/>
      <c r="FC61" s="86"/>
      <c r="FD61" s="86"/>
      <c r="FE61" s="86"/>
      <c r="FF61" s="86"/>
      <c r="FG61" s="86"/>
      <c r="FH61" s="86"/>
      <c r="FI61" s="86"/>
      <c r="FJ61" s="86"/>
      <c r="FK61" s="86"/>
      <c r="FL61" s="86"/>
      <c r="FM61" s="86"/>
      <c r="FN61" s="86"/>
      <c r="FO61" s="86"/>
      <c r="FP61" s="86"/>
      <c r="FQ61" s="86"/>
      <c r="FR61" s="86"/>
      <c r="FS61" s="86"/>
      <c r="FT61" s="86"/>
      <c r="FU61" s="86"/>
      <c r="FV61" s="86"/>
      <c r="FW61" s="86"/>
      <c r="FX61" s="86"/>
      <c r="FY61" s="86"/>
      <c r="FZ61" s="86"/>
      <c r="GA61" s="86"/>
      <c r="GB61" s="86"/>
      <c r="GC61" s="86"/>
      <c r="GD61" s="86"/>
      <c r="GE61" s="86"/>
      <c r="GF61" s="86"/>
      <c r="GG61" s="86"/>
      <c r="GH61" s="86"/>
      <c r="GI61" s="86"/>
      <c r="GJ61" s="86"/>
      <c r="GK61" s="86"/>
      <c r="GL61" s="86"/>
      <c r="GM61" s="86"/>
      <c r="GN61" s="86"/>
      <c r="GO61" s="86"/>
      <c r="GP61" s="86"/>
      <c r="GQ61" s="86"/>
      <c r="GR61" s="86"/>
      <c r="GS61" s="86"/>
      <c r="GT61" s="86"/>
      <c r="GU61" s="86"/>
      <c r="GV61" s="86"/>
      <c r="GW61" s="86"/>
      <c r="GX61" s="86"/>
      <c r="GY61" s="86"/>
    </row>
    <row r="62" spans="1:207" s="114" customFormat="1" ht="30" customHeight="1" x14ac:dyDescent="0.25">
      <c r="A62" s="228">
        <v>37</v>
      </c>
      <c r="B62" s="234" t="s">
        <v>1069</v>
      </c>
      <c r="C62" s="229">
        <v>1976</v>
      </c>
      <c r="D62" s="229" t="s">
        <v>141</v>
      </c>
      <c r="E62" s="229" t="s">
        <v>16</v>
      </c>
      <c r="F62" s="231">
        <v>5</v>
      </c>
      <c r="G62" s="231">
        <v>2</v>
      </c>
      <c r="H62" s="232">
        <v>2376.9299999999998</v>
      </c>
      <c r="I62" s="232">
        <v>73.2</v>
      </c>
      <c r="J62" s="232">
        <v>1776.05</v>
      </c>
      <c r="K62" s="283">
        <f t="shared" ref="K62" si="15">SUM(L62:O62)</f>
        <v>10306.31</v>
      </c>
      <c r="L62" s="284">
        <v>0</v>
      </c>
      <c r="M62" s="284">
        <v>0</v>
      </c>
      <c r="N62" s="284">
        <v>0</v>
      </c>
      <c r="O62" s="284">
        <f>'[2]Прод. прилож (2)'!$D$1095</f>
        <v>10306.31</v>
      </c>
      <c r="P62" s="41">
        <f t="shared" si="11"/>
        <v>4.3359753968354138</v>
      </c>
      <c r="Q62" s="284">
        <v>9673</v>
      </c>
      <c r="R62" s="281" t="s">
        <v>35</v>
      </c>
      <c r="S62" s="85"/>
      <c r="T62" s="85"/>
      <c r="U62" s="85"/>
      <c r="V62" s="86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R62" s="86"/>
      <c r="AS62" s="86"/>
      <c r="AT62" s="86"/>
      <c r="AU62" s="86"/>
      <c r="AV62" s="86"/>
      <c r="AW62" s="86"/>
      <c r="AX62" s="86"/>
      <c r="AY62" s="86"/>
      <c r="AZ62" s="86"/>
      <c r="BA62" s="86"/>
      <c r="BB62" s="86"/>
      <c r="BC62" s="86"/>
      <c r="BD62" s="86"/>
      <c r="BE62" s="86"/>
      <c r="BF62" s="86"/>
      <c r="BG62" s="86"/>
      <c r="BH62" s="86"/>
      <c r="BI62" s="86"/>
      <c r="BJ62" s="86"/>
      <c r="BK62" s="86"/>
      <c r="BL62" s="86"/>
      <c r="BM62" s="86"/>
      <c r="BN62" s="86"/>
      <c r="BO62" s="86"/>
      <c r="BP62" s="86"/>
      <c r="BQ62" s="86"/>
      <c r="BR62" s="86"/>
      <c r="BS62" s="86"/>
      <c r="BT62" s="86"/>
      <c r="BU62" s="86"/>
      <c r="BV62" s="86"/>
      <c r="BW62" s="86"/>
      <c r="BX62" s="86"/>
      <c r="BY62" s="86"/>
      <c r="BZ62" s="86"/>
      <c r="CA62" s="86"/>
      <c r="CB62" s="86"/>
      <c r="CC62" s="86"/>
      <c r="CD62" s="86"/>
      <c r="CE62" s="86"/>
      <c r="CF62" s="86"/>
      <c r="CG62" s="86"/>
      <c r="CH62" s="86"/>
      <c r="CI62" s="86"/>
      <c r="CJ62" s="86"/>
      <c r="CK62" s="86"/>
      <c r="CL62" s="86"/>
      <c r="CM62" s="86"/>
      <c r="CN62" s="86"/>
      <c r="CO62" s="86"/>
      <c r="CP62" s="86"/>
      <c r="CQ62" s="86"/>
      <c r="CR62" s="86"/>
      <c r="CS62" s="86"/>
      <c r="CT62" s="86"/>
      <c r="CU62" s="86"/>
      <c r="CV62" s="86"/>
      <c r="CW62" s="86"/>
      <c r="CX62" s="86"/>
      <c r="CY62" s="86"/>
      <c r="CZ62" s="86"/>
      <c r="DA62" s="86"/>
      <c r="DB62" s="86"/>
      <c r="DC62" s="86"/>
      <c r="DD62" s="86"/>
      <c r="DE62" s="86"/>
      <c r="DF62" s="86"/>
      <c r="DG62" s="86"/>
      <c r="DH62" s="86"/>
      <c r="DI62" s="86"/>
      <c r="DJ62" s="86"/>
      <c r="DK62" s="86"/>
      <c r="DL62" s="86"/>
      <c r="DM62" s="86"/>
      <c r="DN62" s="86"/>
      <c r="DO62" s="86"/>
      <c r="DP62" s="86"/>
      <c r="DQ62" s="86"/>
      <c r="DR62" s="86"/>
      <c r="DS62" s="86"/>
      <c r="DT62" s="86"/>
      <c r="DU62" s="86"/>
      <c r="DV62" s="86"/>
      <c r="DW62" s="86"/>
      <c r="DX62" s="86"/>
      <c r="DY62" s="86"/>
      <c r="DZ62" s="86"/>
      <c r="EA62" s="86"/>
      <c r="EB62" s="86"/>
      <c r="EC62" s="86"/>
      <c r="ED62" s="86"/>
      <c r="EE62" s="86"/>
      <c r="EF62" s="86"/>
      <c r="EG62" s="86"/>
      <c r="EH62" s="86"/>
      <c r="EI62" s="86"/>
      <c r="EJ62" s="86"/>
      <c r="EK62" s="86"/>
      <c r="EL62" s="86"/>
      <c r="EM62" s="86"/>
      <c r="EN62" s="86"/>
      <c r="EO62" s="86"/>
      <c r="EP62" s="86"/>
      <c r="EQ62" s="86"/>
      <c r="ER62" s="86"/>
      <c r="ES62" s="86"/>
      <c r="ET62" s="86"/>
      <c r="EU62" s="86"/>
      <c r="EV62" s="86"/>
      <c r="EW62" s="86"/>
      <c r="EX62" s="86"/>
      <c r="EY62" s="86"/>
      <c r="EZ62" s="86"/>
      <c r="FA62" s="86"/>
      <c r="FB62" s="86"/>
      <c r="FC62" s="86"/>
      <c r="FD62" s="86"/>
      <c r="FE62" s="86"/>
      <c r="FF62" s="86"/>
      <c r="FG62" s="86"/>
      <c r="FH62" s="86"/>
      <c r="FI62" s="86"/>
      <c r="FJ62" s="86"/>
      <c r="FK62" s="86"/>
      <c r="FL62" s="86"/>
      <c r="FM62" s="86"/>
      <c r="FN62" s="86"/>
      <c r="FO62" s="86"/>
      <c r="FP62" s="86"/>
      <c r="FQ62" s="86"/>
      <c r="FR62" s="86"/>
      <c r="FS62" s="86"/>
      <c r="FT62" s="86"/>
      <c r="FU62" s="86"/>
      <c r="FV62" s="86"/>
      <c r="FW62" s="86"/>
      <c r="FX62" s="86"/>
      <c r="FY62" s="86"/>
      <c r="FZ62" s="86"/>
      <c r="GA62" s="86"/>
      <c r="GB62" s="86"/>
      <c r="GC62" s="86"/>
      <c r="GD62" s="86"/>
      <c r="GE62" s="86"/>
      <c r="GF62" s="86"/>
      <c r="GG62" s="86"/>
      <c r="GH62" s="86"/>
      <c r="GI62" s="86"/>
      <c r="GJ62" s="86"/>
      <c r="GK62" s="86"/>
      <c r="GL62" s="86"/>
      <c r="GM62" s="86"/>
      <c r="GN62" s="86"/>
      <c r="GO62" s="86"/>
      <c r="GP62" s="86"/>
      <c r="GQ62" s="86"/>
      <c r="GR62" s="86"/>
      <c r="GS62" s="86"/>
      <c r="GT62" s="86"/>
      <c r="GU62" s="86"/>
      <c r="GV62" s="86"/>
      <c r="GW62" s="86"/>
      <c r="GX62" s="86"/>
      <c r="GY62" s="86"/>
    </row>
    <row r="63" spans="1:207" s="86" customFormat="1" ht="30" customHeight="1" x14ac:dyDescent="0.25">
      <c r="A63" s="399" t="s">
        <v>1419</v>
      </c>
      <c r="B63" s="400" t="s">
        <v>49</v>
      </c>
      <c r="C63" s="483">
        <v>1945</v>
      </c>
      <c r="D63" s="385" t="s">
        <v>141</v>
      </c>
      <c r="E63" s="385" t="s">
        <v>16</v>
      </c>
      <c r="F63" s="393">
        <v>2</v>
      </c>
      <c r="G63" s="393">
        <v>1</v>
      </c>
      <c r="H63" s="394">
        <v>339.7</v>
      </c>
      <c r="I63" s="386">
        <v>29.01</v>
      </c>
      <c r="J63" s="386">
        <v>200.71</v>
      </c>
      <c r="K63" s="283">
        <f t="shared" si="5"/>
        <v>198553.05</v>
      </c>
      <c r="L63" s="284">
        <v>0</v>
      </c>
      <c r="M63" s="284">
        <v>0</v>
      </c>
      <c r="N63" s="284">
        <v>0</v>
      </c>
      <c r="O63" s="284">
        <f>'[1]Прод. прилож (2)'!$D$25</f>
        <v>198553.05</v>
      </c>
      <c r="P63" s="41">
        <f t="shared" si="11"/>
        <v>584.49528996173092</v>
      </c>
      <c r="Q63" s="284">
        <v>9673</v>
      </c>
      <c r="R63" s="281" t="s">
        <v>33</v>
      </c>
      <c r="S63" s="133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4"/>
      <c r="AF63" s="114"/>
      <c r="AG63" s="114"/>
      <c r="AH63" s="114"/>
      <c r="AI63" s="114"/>
      <c r="AJ63" s="114"/>
      <c r="AK63" s="114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14"/>
      <c r="AX63" s="114"/>
      <c r="AY63" s="114"/>
      <c r="AZ63" s="114"/>
      <c r="BA63" s="114"/>
      <c r="BB63" s="114"/>
      <c r="BC63" s="114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114"/>
      <c r="BV63" s="114"/>
      <c r="BW63" s="114"/>
      <c r="BX63" s="114"/>
      <c r="BY63" s="114"/>
      <c r="BZ63" s="114"/>
      <c r="CA63" s="114"/>
      <c r="CB63" s="114"/>
      <c r="CC63" s="114"/>
      <c r="CD63" s="114"/>
      <c r="CE63" s="114"/>
      <c r="CF63" s="114"/>
      <c r="CG63" s="114"/>
      <c r="CH63" s="114"/>
      <c r="CI63" s="114"/>
      <c r="CJ63" s="114"/>
      <c r="CK63" s="114"/>
      <c r="CL63" s="114"/>
      <c r="CM63" s="114"/>
      <c r="CN63" s="114"/>
      <c r="CO63" s="114"/>
      <c r="CP63" s="114"/>
      <c r="CQ63" s="114"/>
      <c r="CR63" s="114"/>
      <c r="CS63" s="114"/>
      <c r="CT63" s="114"/>
      <c r="CU63" s="114"/>
      <c r="CV63" s="114"/>
      <c r="CW63" s="114"/>
      <c r="CX63" s="114"/>
      <c r="CY63" s="114"/>
      <c r="CZ63" s="114"/>
      <c r="DA63" s="114"/>
      <c r="DB63" s="114"/>
      <c r="DC63" s="114"/>
      <c r="DD63" s="114"/>
      <c r="DE63" s="114"/>
      <c r="DF63" s="114"/>
      <c r="DG63" s="114"/>
      <c r="DH63" s="114"/>
      <c r="DI63" s="114"/>
      <c r="DJ63" s="114"/>
      <c r="DK63" s="114"/>
      <c r="DL63" s="114"/>
      <c r="DM63" s="114"/>
      <c r="DN63" s="114"/>
      <c r="DO63" s="114"/>
      <c r="DP63" s="114"/>
      <c r="DQ63" s="114"/>
      <c r="DR63" s="114"/>
      <c r="DS63" s="114"/>
      <c r="DT63" s="114"/>
      <c r="DU63" s="114"/>
      <c r="DV63" s="114"/>
      <c r="DW63" s="114"/>
      <c r="DX63" s="114"/>
      <c r="DY63" s="114"/>
      <c r="DZ63" s="114"/>
      <c r="EA63" s="114"/>
      <c r="EB63" s="114"/>
      <c r="EC63" s="114"/>
      <c r="ED63" s="114"/>
      <c r="EE63" s="114"/>
      <c r="EF63" s="114"/>
      <c r="EG63" s="114"/>
      <c r="EH63" s="114"/>
      <c r="EI63" s="114"/>
      <c r="EJ63" s="114"/>
      <c r="EK63" s="114"/>
      <c r="EL63" s="114"/>
      <c r="EM63" s="114"/>
      <c r="EN63" s="114"/>
      <c r="EO63" s="114"/>
      <c r="EP63" s="114"/>
      <c r="EQ63" s="114"/>
      <c r="ER63" s="114"/>
      <c r="ES63" s="114"/>
      <c r="ET63" s="114"/>
      <c r="EU63" s="114"/>
      <c r="EV63" s="114"/>
      <c r="EW63" s="114"/>
      <c r="EX63" s="114"/>
      <c r="EY63" s="114"/>
      <c r="EZ63" s="114"/>
      <c r="FA63" s="114"/>
      <c r="FB63" s="114"/>
      <c r="FC63" s="114"/>
      <c r="FD63" s="114"/>
      <c r="FE63" s="114"/>
      <c r="FF63" s="114"/>
      <c r="FG63" s="114"/>
      <c r="FH63" s="114"/>
      <c r="FI63" s="114"/>
      <c r="FJ63" s="114"/>
      <c r="FK63" s="114"/>
      <c r="FL63" s="114"/>
      <c r="FM63" s="114"/>
      <c r="FN63" s="114"/>
      <c r="FO63" s="114"/>
      <c r="FP63" s="114"/>
      <c r="FQ63" s="114"/>
      <c r="FR63" s="114"/>
      <c r="FS63" s="114"/>
      <c r="FT63" s="114"/>
      <c r="FU63" s="114"/>
      <c r="FV63" s="114"/>
      <c r="FW63" s="114"/>
      <c r="FX63" s="114"/>
      <c r="FY63" s="114"/>
      <c r="FZ63" s="114"/>
      <c r="GA63" s="114"/>
      <c r="GB63" s="114"/>
      <c r="GC63" s="114"/>
      <c r="GD63" s="114"/>
      <c r="GE63" s="114"/>
      <c r="GF63" s="114"/>
      <c r="GG63" s="114"/>
      <c r="GH63" s="114"/>
      <c r="GI63" s="114"/>
      <c r="GJ63" s="114"/>
      <c r="GK63" s="114"/>
      <c r="GL63" s="114"/>
      <c r="GM63" s="114"/>
      <c r="GN63" s="114"/>
      <c r="GO63" s="114"/>
      <c r="GP63" s="114"/>
      <c r="GQ63" s="114"/>
      <c r="GR63" s="114"/>
      <c r="GS63" s="114"/>
      <c r="GT63" s="114"/>
      <c r="GU63" s="114"/>
      <c r="GV63" s="114"/>
      <c r="GW63" s="114"/>
      <c r="GX63" s="114"/>
      <c r="GY63" s="114"/>
    </row>
    <row r="64" spans="1:207" s="86" customFormat="1" ht="30" customHeight="1" x14ac:dyDescent="0.25">
      <c r="A64" s="399"/>
      <c r="B64" s="400"/>
      <c r="C64" s="483"/>
      <c r="D64" s="385"/>
      <c r="E64" s="385"/>
      <c r="F64" s="393"/>
      <c r="G64" s="393"/>
      <c r="H64" s="394"/>
      <c r="I64" s="386"/>
      <c r="J64" s="386"/>
      <c r="K64" s="283">
        <f t="shared" si="5"/>
        <v>8193.56</v>
      </c>
      <c r="L64" s="284">
        <v>0</v>
      </c>
      <c r="M64" s="284">
        <v>0</v>
      </c>
      <c r="N64" s="284">
        <v>0</v>
      </c>
      <c r="O64" s="284">
        <f>'[1]Прод. прилож (2)'!$D$456</f>
        <v>8193.56</v>
      </c>
      <c r="P64" s="284">
        <f>K64/H63</f>
        <v>24.119988224904326</v>
      </c>
      <c r="Q64" s="284">
        <v>9673</v>
      </c>
      <c r="R64" s="281" t="s">
        <v>34</v>
      </c>
      <c r="S64" s="114"/>
      <c r="T64" s="114"/>
      <c r="U64" s="114"/>
      <c r="V64" s="114"/>
      <c r="W64" s="114"/>
      <c r="X64" s="114"/>
      <c r="Y64" s="114"/>
      <c r="Z64" s="114"/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4"/>
      <c r="CA64" s="114"/>
      <c r="CB64" s="114"/>
      <c r="CC64" s="114"/>
      <c r="CD64" s="114"/>
      <c r="CE64" s="114"/>
      <c r="CF64" s="114"/>
      <c r="CG64" s="114"/>
      <c r="CH64" s="114"/>
      <c r="CI64" s="114"/>
      <c r="CJ64" s="114"/>
      <c r="CK64" s="114"/>
      <c r="CL64" s="114"/>
      <c r="CM64" s="114"/>
      <c r="CN64" s="114"/>
      <c r="CO64" s="114"/>
      <c r="CP64" s="114"/>
      <c r="CQ64" s="114"/>
      <c r="CR64" s="114"/>
      <c r="CS64" s="114"/>
      <c r="CT64" s="114"/>
      <c r="CU64" s="114"/>
      <c r="CV64" s="114"/>
      <c r="CW64" s="114"/>
      <c r="CX64" s="114"/>
      <c r="CY64" s="114"/>
      <c r="CZ64" s="114"/>
      <c r="DA64" s="114"/>
      <c r="DB64" s="114"/>
      <c r="DC64" s="114"/>
      <c r="DD64" s="114"/>
      <c r="DE64" s="114"/>
      <c r="DF64" s="114"/>
      <c r="DG64" s="114"/>
      <c r="DH64" s="114"/>
      <c r="DI64" s="114"/>
      <c r="DJ64" s="114"/>
      <c r="DK64" s="114"/>
      <c r="DL64" s="114"/>
      <c r="DM64" s="114"/>
      <c r="DN64" s="114"/>
      <c r="DO64" s="114"/>
      <c r="DP64" s="114"/>
      <c r="DQ64" s="114"/>
      <c r="DR64" s="114"/>
      <c r="DS64" s="114"/>
      <c r="DT64" s="114"/>
      <c r="DU64" s="114"/>
      <c r="DV64" s="114"/>
      <c r="DW64" s="114"/>
      <c r="DX64" s="114"/>
      <c r="DY64" s="114"/>
      <c r="DZ64" s="114"/>
      <c r="EA64" s="114"/>
      <c r="EB64" s="114"/>
      <c r="EC64" s="114"/>
      <c r="ED64" s="114"/>
      <c r="EE64" s="114"/>
      <c r="EF64" s="114"/>
      <c r="EG64" s="114"/>
      <c r="EH64" s="114"/>
      <c r="EI64" s="114"/>
      <c r="EJ64" s="114"/>
      <c r="EK64" s="114"/>
      <c r="EL64" s="114"/>
      <c r="EM64" s="114"/>
      <c r="EN64" s="114"/>
      <c r="EO64" s="114"/>
      <c r="EP64" s="114"/>
      <c r="EQ64" s="114"/>
      <c r="ER64" s="114"/>
      <c r="ES64" s="114"/>
      <c r="ET64" s="114"/>
      <c r="EU64" s="114"/>
      <c r="EV64" s="114"/>
      <c r="EW64" s="114"/>
      <c r="EX64" s="114"/>
      <c r="EY64" s="114"/>
      <c r="EZ64" s="114"/>
      <c r="FA64" s="114"/>
      <c r="FB64" s="114"/>
      <c r="FC64" s="114"/>
      <c r="FD64" s="114"/>
      <c r="FE64" s="114"/>
      <c r="FF64" s="114"/>
      <c r="FG64" s="114"/>
      <c r="FH64" s="114"/>
      <c r="FI64" s="114"/>
      <c r="FJ64" s="114"/>
      <c r="FK64" s="114"/>
      <c r="FL64" s="114"/>
      <c r="FM64" s="114"/>
      <c r="FN64" s="114"/>
      <c r="FO64" s="114"/>
      <c r="FP64" s="114"/>
      <c r="FQ64" s="114"/>
      <c r="FR64" s="114"/>
      <c r="FS64" s="114"/>
      <c r="FT64" s="114"/>
      <c r="FU64" s="114"/>
      <c r="FV64" s="114"/>
      <c r="FW64" s="114"/>
      <c r="FX64" s="114"/>
      <c r="FY64" s="114"/>
      <c r="FZ64" s="114"/>
      <c r="GA64" s="114"/>
      <c r="GB64" s="114"/>
      <c r="GC64" s="114"/>
      <c r="GD64" s="114"/>
      <c r="GE64" s="114"/>
      <c r="GF64" s="114"/>
      <c r="GG64" s="114"/>
      <c r="GH64" s="114"/>
      <c r="GI64" s="114"/>
      <c r="GJ64" s="114"/>
      <c r="GK64" s="114"/>
      <c r="GL64" s="114"/>
      <c r="GM64" s="114"/>
      <c r="GN64" s="114"/>
      <c r="GO64" s="114"/>
      <c r="GP64" s="114"/>
      <c r="GQ64" s="114"/>
      <c r="GR64" s="114"/>
      <c r="GS64" s="114"/>
      <c r="GT64" s="114"/>
      <c r="GU64" s="114"/>
      <c r="GV64" s="114"/>
      <c r="GW64" s="114"/>
      <c r="GX64" s="114"/>
      <c r="GY64" s="114"/>
    </row>
    <row r="65" spans="1:207" s="86" customFormat="1" ht="30" customHeight="1" x14ac:dyDescent="0.25">
      <c r="A65" s="281" t="s">
        <v>1420</v>
      </c>
      <c r="B65" s="234" t="s">
        <v>1259</v>
      </c>
      <c r="C65" s="286">
        <v>1951</v>
      </c>
      <c r="D65" s="230" t="s">
        <v>141</v>
      </c>
      <c r="E65" s="230" t="s">
        <v>16</v>
      </c>
      <c r="F65" s="282">
        <v>3</v>
      </c>
      <c r="G65" s="282">
        <v>2</v>
      </c>
      <c r="H65" s="283">
        <v>1358.49</v>
      </c>
      <c r="I65" s="288">
        <v>89.02</v>
      </c>
      <c r="J65" s="288">
        <v>1033.53</v>
      </c>
      <c r="K65" s="283">
        <f>SUM(L65:O65)</f>
        <v>7207500</v>
      </c>
      <c r="L65" s="284">
        <v>0</v>
      </c>
      <c r="M65" s="284">
        <v>0</v>
      </c>
      <c r="N65" s="284">
        <v>0</v>
      </c>
      <c r="O65" s="284">
        <f>'[2]Прод. прилож (2)'!$D$1096</f>
        <v>7207500</v>
      </c>
      <c r="P65" s="284">
        <f>K65/H65</f>
        <v>5305.5230439679353</v>
      </c>
      <c r="Q65" s="284">
        <v>9673</v>
      </c>
      <c r="R65" s="281" t="s">
        <v>35</v>
      </c>
      <c r="S65" s="114"/>
      <c r="T65" s="114"/>
      <c r="U65" s="114"/>
      <c r="V65" s="114"/>
      <c r="W65" s="114"/>
      <c r="X65" s="114"/>
      <c r="Y65" s="114"/>
      <c r="Z65" s="114"/>
      <c r="AA65" s="114"/>
      <c r="AB65" s="114"/>
      <c r="AC65" s="114"/>
      <c r="AD65" s="114"/>
      <c r="AE65" s="114"/>
      <c r="AF65" s="114"/>
      <c r="AG65" s="114"/>
      <c r="AH65" s="114"/>
      <c r="AI65" s="114"/>
      <c r="AJ65" s="114"/>
      <c r="AK65" s="114"/>
      <c r="AL65" s="114"/>
      <c r="AM65" s="114"/>
      <c r="AN65" s="114"/>
      <c r="AO65" s="114"/>
      <c r="AP65" s="114"/>
      <c r="AQ65" s="114"/>
      <c r="AR65" s="114"/>
      <c r="AS65" s="114"/>
      <c r="AT65" s="114"/>
      <c r="AU65" s="114"/>
      <c r="AV65" s="114"/>
      <c r="AW65" s="114"/>
      <c r="AX65" s="114"/>
      <c r="AY65" s="114"/>
      <c r="AZ65" s="114"/>
      <c r="BA65" s="114"/>
      <c r="BB65" s="114"/>
      <c r="BC65" s="114"/>
      <c r="BD65" s="114"/>
      <c r="BE65" s="114"/>
      <c r="BF65" s="114"/>
      <c r="BG65" s="114"/>
      <c r="BH65" s="114"/>
      <c r="BI65" s="114"/>
      <c r="BJ65" s="114"/>
      <c r="BK65" s="114"/>
      <c r="BL65" s="114"/>
      <c r="BM65" s="114"/>
      <c r="BN65" s="114"/>
      <c r="BO65" s="114"/>
      <c r="BP65" s="114"/>
      <c r="BQ65" s="114"/>
      <c r="BR65" s="114"/>
      <c r="BS65" s="114"/>
      <c r="BT65" s="114"/>
      <c r="BU65" s="114"/>
      <c r="BV65" s="114"/>
      <c r="BW65" s="114"/>
      <c r="BX65" s="114"/>
      <c r="BY65" s="114"/>
      <c r="BZ65" s="114"/>
      <c r="CA65" s="114"/>
      <c r="CB65" s="114"/>
      <c r="CC65" s="114"/>
      <c r="CD65" s="114"/>
      <c r="CE65" s="114"/>
      <c r="CF65" s="114"/>
      <c r="CG65" s="114"/>
      <c r="CH65" s="114"/>
      <c r="CI65" s="114"/>
      <c r="CJ65" s="114"/>
      <c r="CK65" s="114"/>
      <c r="CL65" s="114"/>
      <c r="CM65" s="114"/>
      <c r="CN65" s="114"/>
      <c r="CO65" s="114"/>
      <c r="CP65" s="114"/>
      <c r="CQ65" s="114"/>
      <c r="CR65" s="114"/>
      <c r="CS65" s="114"/>
      <c r="CT65" s="114"/>
      <c r="CU65" s="114"/>
      <c r="CV65" s="114"/>
      <c r="CW65" s="114"/>
      <c r="CX65" s="114"/>
      <c r="CY65" s="114"/>
      <c r="CZ65" s="114"/>
      <c r="DA65" s="114"/>
      <c r="DB65" s="114"/>
      <c r="DC65" s="114"/>
      <c r="DD65" s="114"/>
      <c r="DE65" s="114"/>
      <c r="DF65" s="114"/>
      <c r="DG65" s="114"/>
      <c r="DH65" s="114"/>
      <c r="DI65" s="114"/>
      <c r="DJ65" s="114"/>
      <c r="DK65" s="114"/>
      <c r="DL65" s="114"/>
      <c r="DM65" s="114"/>
      <c r="DN65" s="114"/>
      <c r="DO65" s="114"/>
      <c r="DP65" s="114"/>
      <c r="DQ65" s="114"/>
      <c r="DR65" s="114"/>
      <c r="DS65" s="114"/>
      <c r="DT65" s="114"/>
      <c r="DU65" s="114"/>
      <c r="DV65" s="114"/>
      <c r="DW65" s="114"/>
      <c r="DX65" s="114"/>
      <c r="DY65" s="114"/>
      <c r="DZ65" s="114"/>
      <c r="EA65" s="114"/>
      <c r="EB65" s="114"/>
      <c r="EC65" s="114"/>
      <c r="ED65" s="114"/>
      <c r="EE65" s="114"/>
      <c r="EF65" s="114"/>
      <c r="EG65" s="114"/>
      <c r="EH65" s="114"/>
      <c r="EI65" s="114"/>
      <c r="EJ65" s="114"/>
      <c r="EK65" s="114"/>
      <c r="EL65" s="114"/>
      <c r="EM65" s="114"/>
      <c r="EN65" s="114"/>
      <c r="EO65" s="114"/>
      <c r="EP65" s="114"/>
      <c r="EQ65" s="114"/>
      <c r="ER65" s="114"/>
      <c r="ES65" s="114"/>
      <c r="ET65" s="114"/>
      <c r="EU65" s="114"/>
      <c r="EV65" s="114"/>
      <c r="EW65" s="114"/>
      <c r="EX65" s="114"/>
      <c r="EY65" s="114"/>
      <c r="EZ65" s="114"/>
      <c r="FA65" s="114"/>
      <c r="FB65" s="114"/>
      <c r="FC65" s="114"/>
      <c r="FD65" s="114"/>
      <c r="FE65" s="114"/>
      <c r="FF65" s="114"/>
      <c r="FG65" s="114"/>
      <c r="FH65" s="114"/>
      <c r="FI65" s="114"/>
      <c r="FJ65" s="114"/>
      <c r="FK65" s="114"/>
      <c r="FL65" s="114"/>
      <c r="FM65" s="114"/>
      <c r="FN65" s="114"/>
      <c r="FO65" s="114"/>
      <c r="FP65" s="114"/>
      <c r="FQ65" s="114"/>
      <c r="FR65" s="114"/>
      <c r="FS65" s="114"/>
      <c r="FT65" s="114"/>
      <c r="FU65" s="114"/>
      <c r="FV65" s="114"/>
      <c r="FW65" s="114"/>
      <c r="FX65" s="114"/>
      <c r="FY65" s="114"/>
      <c r="FZ65" s="114"/>
      <c r="GA65" s="114"/>
      <c r="GB65" s="114"/>
      <c r="GC65" s="114"/>
      <c r="GD65" s="114"/>
      <c r="GE65" s="114"/>
      <c r="GF65" s="114"/>
      <c r="GG65" s="114"/>
      <c r="GH65" s="114"/>
      <c r="GI65" s="114"/>
      <c r="GJ65" s="114"/>
      <c r="GK65" s="114"/>
      <c r="GL65" s="114"/>
      <c r="GM65" s="114"/>
      <c r="GN65" s="114"/>
      <c r="GO65" s="114"/>
      <c r="GP65" s="114"/>
      <c r="GQ65" s="114"/>
      <c r="GR65" s="114"/>
      <c r="GS65" s="114"/>
      <c r="GT65" s="114"/>
      <c r="GU65" s="114"/>
      <c r="GV65" s="114"/>
      <c r="GW65" s="114"/>
      <c r="GX65" s="114"/>
      <c r="GY65" s="114"/>
    </row>
    <row r="66" spans="1:207" s="86" customFormat="1" ht="30" customHeight="1" x14ac:dyDescent="0.25">
      <c r="A66" s="325" t="s">
        <v>1408</v>
      </c>
      <c r="B66" s="335" t="s">
        <v>50</v>
      </c>
      <c r="C66" s="330">
        <v>1964</v>
      </c>
      <c r="D66" s="330" t="s">
        <v>141</v>
      </c>
      <c r="E66" s="330" t="s">
        <v>16</v>
      </c>
      <c r="F66" s="320">
        <v>4</v>
      </c>
      <c r="G66" s="320">
        <v>2</v>
      </c>
      <c r="H66" s="321">
        <v>1792</v>
      </c>
      <c r="I66" s="324">
        <v>155.5</v>
      </c>
      <c r="J66" s="321">
        <v>1126.54</v>
      </c>
      <c r="K66" s="321">
        <f t="shared" si="5"/>
        <v>46379.519999999997</v>
      </c>
      <c r="L66" s="339">
        <v>0</v>
      </c>
      <c r="M66" s="339">
        <v>0</v>
      </c>
      <c r="N66" s="339">
        <v>0</v>
      </c>
      <c r="O66" s="339">
        <f>'[1]Прод. прилож (2)'!$D$457</f>
        <v>46379.519999999997</v>
      </c>
      <c r="P66" s="339">
        <f>K66/H66</f>
        <v>25.881428571428568</v>
      </c>
      <c r="Q66" s="339">
        <v>9673</v>
      </c>
      <c r="R66" s="325" t="s">
        <v>34</v>
      </c>
      <c r="S66" s="114"/>
      <c r="T66" s="114"/>
      <c r="U66" s="114"/>
      <c r="V66" s="114"/>
      <c r="W66" s="114"/>
      <c r="X66" s="114"/>
      <c r="Y66" s="114"/>
      <c r="Z66" s="114"/>
      <c r="AA66" s="114"/>
      <c r="AB66" s="114"/>
      <c r="AC66" s="114"/>
      <c r="AD66" s="114"/>
      <c r="AE66" s="114"/>
      <c r="AF66" s="114"/>
      <c r="AG66" s="114"/>
      <c r="AH66" s="114"/>
      <c r="AI66" s="114"/>
      <c r="AJ66" s="114"/>
      <c r="AK66" s="114"/>
      <c r="AL66" s="114"/>
      <c r="AM66" s="114"/>
      <c r="AN66" s="114"/>
      <c r="AO66" s="114"/>
      <c r="AP66" s="114"/>
      <c r="AQ66" s="114"/>
      <c r="AR66" s="114"/>
      <c r="AS66" s="114"/>
      <c r="AT66" s="114"/>
      <c r="AU66" s="114"/>
      <c r="AV66" s="114"/>
      <c r="AW66" s="114"/>
      <c r="AX66" s="114"/>
      <c r="AY66" s="114"/>
      <c r="AZ66" s="114"/>
      <c r="BA66" s="114"/>
      <c r="BB66" s="114"/>
      <c r="BC66" s="114"/>
      <c r="BD66" s="114"/>
      <c r="BE66" s="114"/>
      <c r="BF66" s="114"/>
      <c r="BG66" s="114"/>
      <c r="BH66" s="114"/>
      <c r="BI66" s="114"/>
      <c r="BJ66" s="114"/>
      <c r="BK66" s="114"/>
      <c r="BL66" s="114"/>
      <c r="BM66" s="114"/>
      <c r="BN66" s="114"/>
      <c r="BO66" s="114"/>
      <c r="BP66" s="114"/>
      <c r="BQ66" s="114"/>
      <c r="BR66" s="114"/>
      <c r="BS66" s="114"/>
      <c r="BT66" s="114"/>
      <c r="BU66" s="114"/>
      <c r="BV66" s="114"/>
      <c r="BW66" s="114"/>
      <c r="BX66" s="114"/>
      <c r="BY66" s="114"/>
      <c r="BZ66" s="114"/>
      <c r="CA66" s="114"/>
      <c r="CB66" s="114"/>
      <c r="CC66" s="114"/>
      <c r="CD66" s="114"/>
      <c r="CE66" s="114"/>
      <c r="CF66" s="114"/>
      <c r="CG66" s="114"/>
      <c r="CH66" s="114"/>
      <c r="CI66" s="114"/>
      <c r="CJ66" s="114"/>
      <c r="CK66" s="114"/>
      <c r="CL66" s="114"/>
      <c r="CM66" s="114"/>
      <c r="CN66" s="114"/>
      <c r="CO66" s="114"/>
      <c r="CP66" s="114"/>
      <c r="CQ66" s="114"/>
      <c r="CR66" s="114"/>
      <c r="CS66" s="114"/>
      <c r="CT66" s="114"/>
      <c r="CU66" s="114"/>
      <c r="CV66" s="114"/>
      <c r="CW66" s="114"/>
      <c r="CX66" s="114"/>
      <c r="CY66" s="114"/>
      <c r="CZ66" s="114"/>
      <c r="DA66" s="114"/>
      <c r="DB66" s="114"/>
      <c r="DC66" s="114"/>
      <c r="DD66" s="114"/>
      <c r="DE66" s="114"/>
      <c r="DF66" s="114"/>
      <c r="DG66" s="114"/>
      <c r="DH66" s="114"/>
      <c r="DI66" s="114"/>
      <c r="DJ66" s="114"/>
      <c r="DK66" s="114"/>
      <c r="DL66" s="114"/>
      <c r="DM66" s="114"/>
      <c r="DN66" s="114"/>
      <c r="DO66" s="114"/>
      <c r="DP66" s="114"/>
      <c r="DQ66" s="114"/>
      <c r="DR66" s="114"/>
      <c r="DS66" s="114"/>
      <c r="DT66" s="114"/>
      <c r="DU66" s="114"/>
      <c r="DV66" s="114"/>
      <c r="DW66" s="114"/>
      <c r="DX66" s="114"/>
      <c r="DY66" s="114"/>
      <c r="DZ66" s="114"/>
      <c r="EA66" s="114"/>
      <c r="EB66" s="114"/>
      <c r="EC66" s="114"/>
      <c r="ED66" s="114"/>
      <c r="EE66" s="114"/>
      <c r="EF66" s="114"/>
      <c r="EG66" s="114"/>
      <c r="EH66" s="114"/>
      <c r="EI66" s="114"/>
      <c r="EJ66" s="114"/>
      <c r="EK66" s="114"/>
      <c r="EL66" s="114"/>
      <c r="EM66" s="114"/>
      <c r="EN66" s="114"/>
      <c r="EO66" s="114"/>
      <c r="EP66" s="114"/>
      <c r="EQ66" s="114"/>
      <c r="ER66" s="114"/>
      <c r="ES66" s="114"/>
      <c r="ET66" s="114"/>
      <c r="EU66" s="114"/>
      <c r="EV66" s="114"/>
      <c r="EW66" s="114"/>
      <c r="EX66" s="114"/>
      <c r="EY66" s="114"/>
      <c r="EZ66" s="114"/>
      <c r="FA66" s="114"/>
      <c r="FB66" s="114"/>
      <c r="FC66" s="114"/>
      <c r="FD66" s="114"/>
      <c r="FE66" s="114"/>
      <c r="FF66" s="114"/>
      <c r="FG66" s="114"/>
      <c r="FH66" s="114"/>
      <c r="FI66" s="114"/>
      <c r="FJ66" s="114"/>
      <c r="FK66" s="114"/>
      <c r="FL66" s="114"/>
      <c r="FM66" s="114"/>
      <c r="FN66" s="114"/>
      <c r="FO66" s="114"/>
      <c r="FP66" s="114"/>
      <c r="FQ66" s="114"/>
      <c r="FR66" s="114"/>
      <c r="FS66" s="114"/>
      <c r="FT66" s="114"/>
      <c r="FU66" s="114"/>
      <c r="FV66" s="114"/>
      <c r="FW66" s="114"/>
      <c r="FX66" s="114"/>
      <c r="FY66" s="114"/>
      <c r="FZ66" s="114"/>
      <c r="GA66" s="114"/>
      <c r="GB66" s="114"/>
      <c r="GC66" s="114"/>
      <c r="GD66" s="114"/>
      <c r="GE66" s="114"/>
      <c r="GF66" s="114"/>
      <c r="GG66" s="114"/>
      <c r="GH66" s="114"/>
      <c r="GI66" s="114"/>
      <c r="GJ66" s="114"/>
      <c r="GK66" s="114"/>
      <c r="GL66" s="114"/>
      <c r="GM66" s="114"/>
      <c r="GN66" s="114"/>
      <c r="GO66" s="114"/>
      <c r="GP66" s="114"/>
      <c r="GQ66" s="114"/>
      <c r="GR66" s="114"/>
      <c r="GS66" s="114"/>
      <c r="GT66" s="114"/>
      <c r="GU66" s="114"/>
      <c r="GV66" s="114"/>
      <c r="GW66" s="114"/>
      <c r="GX66" s="114"/>
      <c r="GY66" s="114"/>
    </row>
    <row r="67" spans="1:207" s="86" customFormat="1" ht="30" customHeight="1" x14ac:dyDescent="0.25">
      <c r="A67" s="399" t="s">
        <v>1292</v>
      </c>
      <c r="B67" s="400" t="s">
        <v>51</v>
      </c>
      <c r="C67" s="385">
        <v>1962</v>
      </c>
      <c r="D67" s="385" t="s">
        <v>141</v>
      </c>
      <c r="E67" s="385" t="s">
        <v>16</v>
      </c>
      <c r="F67" s="393">
        <v>2</v>
      </c>
      <c r="G67" s="393">
        <v>2</v>
      </c>
      <c r="H67" s="394">
        <v>793.9</v>
      </c>
      <c r="I67" s="386">
        <v>96.8</v>
      </c>
      <c r="J67" s="386">
        <v>460.47</v>
      </c>
      <c r="K67" s="283">
        <f t="shared" ref="K67" si="16">SUM(L67:O67)</f>
        <v>5566973.25</v>
      </c>
      <c r="L67" s="284">
        <v>0</v>
      </c>
      <c r="M67" s="284">
        <v>0</v>
      </c>
      <c r="N67" s="284">
        <v>0</v>
      </c>
      <c r="O67" s="284">
        <f>'[1]Прод. прилож (2)'!$D$26</f>
        <v>5566973.25</v>
      </c>
      <c r="P67" s="284">
        <f>K67/H67</f>
        <v>7012.1844690767102</v>
      </c>
      <c r="Q67" s="284">
        <v>9673</v>
      </c>
      <c r="R67" s="281" t="s">
        <v>33</v>
      </c>
      <c r="S67" s="133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14"/>
      <c r="AG67" s="114"/>
      <c r="AH67" s="114"/>
      <c r="AI67" s="114"/>
      <c r="AJ67" s="114"/>
      <c r="AK67" s="114"/>
      <c r="AL67" s="114"/>
      <c r="AM67" s="114"/>
      <c r="AN67" s="114"/>
      <c r="AO67" s="114"/>
      <c r="AP67" s="114"/>
      <c r="AQ67" s="114"/>
      <c r="AR67" s="114"/>
      <c r="AS67" s="114"/>
      <c r="AT67" s="114"/>
      <c r="AU67" s="114"/>
      <c r="AV67" s="114"/>
      <c r="AW67" s="114"/>
      <c r="AX67" s="114"/>
      <c r="AY67" s="114"/>
      <c r="AZ67" s="114"/>
      <c r="BA67" s="114"/>
      <c r="BB67" s="114"/>
      <c r="BC67" s="114"/>
      <c r="BD67" s="114"/>
      <c r="BE67" s="114"/>
      <c r="BF67" s="114"/>
      <c r="BG67" s="114"/>
      <c r="BH67" s="114"/>
      <c r="BI67" s="114"/>
      <c r="BJ67" s="114"/>
      <c r="BK67" s="114"/>
      <c r="BL67" s="114"/>
      <c r="BM67" s="114"/>
      <c r="BN67" s="114"/>
      <c r="BO67" s="114"/>
      <c r="BP67" s="114"/>
      <c r="BQ67" s="114"/>
      <c r="BR67" s="114"/>
      <c r="BS67" s="114"/>
      <c r="BT67" s="114"/>
      <c r="BU67" s="114"/>
      <c r="BV67" s="114"/>
      <c r="BW67" s="114"/>
      <c r="BX67" s="114"/>
      <c r="BY67" s="114"/>
      <c r="BZ67" s="114"/>
      <c r="CA67" s="114"/>
      <c r="CB67" s="114"/>
      <c r="CC67" s="114"/>
      <c r="CD67" s="114"/>
      <c r="CE67" s="114"/>
      <c r="CF67" s="114"/>
      <c r="CG67" s="114"/>
      <c r="CH67" s="114"/>
      <c r="CI67" s="114"/>
      <c r="CJ67" s="114"/>
      <c r="CK67" s="114"/>
      <c r="CL67" s="114"/>
      <c r="CM67" s="114"/>
      <c r="CN67" s="114"/>
      <c r="CO67" s="114"/>
      <c r="CP67" s="114"/>
      <c r="CQ67" s="114"/>
      <c r="CR67" s="114"/>
      <c r="CS67" s="114"/>
      <c r="CT67" s="114"/>
      <c r="CU67" s="114"/>
      <c r="CV67" s="114"/>
      <c r="CW67" s="114"/>
      <c r="CX67" s="114"/>
      <c r="CY67" s="114"/>
      <c r="CZ67" s="114"/>
      <c r="DA67" s="114"/>
      <c r="DB67" s="114"/>
      <c r="DC67" s="114"/>
      <c r="DD67" s="114"/>
      <c r="DE67" s="114"/>
      <c r="DF67" s="114"/>
      <c r="DG67" s="114"/>
      <c r="DH67" s="114"/>
      <c r="DI67" s="114"/>
      <c r="DJ67" s="114"/>
      <c r="DK67" s="114"/>
      <c r="DL67" s="114"/>
      <c r="DM67" s="114"/>
      <c r="DN67" s="114"/>
      <c r="DO67" s="114"/>
      <c r="DP67" s="114"/>
      <c r="DQ67" s="114"/>
      <c r="DR67" s="114"/>
      <c r="DS67" s="114"/>
      <c r="DT67" s="114"/>
      <c r="DU67" s="114"/>
      <c r="DV67" s="114"/>
      <c r="DW67" s="114"/>
      <c r="DX67" s="114"/>
      <c r="DY67" s="114"/>
      <c r="DZ67" s="114"/>
      <c r="EA67" s="114"/>
      <c r="EB67" s="114"/>
      <c r="EC67" s="114"/>
      <c r="ED67" s="114"/>
      <c r="EE67" s="114"/>
      <c r="EF67" s="114"/>
      <c r="EG67" s="114"/>
      <c r="EH67" s="114"/>
      <c r="EI67" s="114"/>
      <c r="EJ67" s="114"/>
      <c r="EK67" s="114"/>
      <c r="EL67" s="114"/>
      <c r="EM67" s="114"/>
      <c r="EN67" s="114"/>
      <c r="EO67" s="114"/>
      <c r="EP67" s="114"/>
      <c r="EQ67" s="114"/>
      <c r="ER67" s="114"/>
      <c r="ES67" s="114"/>
      <c r="ET67" s="114"/>
      <c r="EU67" s="114"/>
      <c r="EV67" s="114"/>
      <c r="EW67" s="114"/>
      <c r="EX67" s="114"/>
      <c r="EY67" s="114"/>
      <c r="EZ67" s="114"/>
      <c r="FA67" s="114"/>
      <c r="FB67" s="114"/>
      <c r="FC67" s="114"/>
      <c r="FD67" s="114"/>
      <c r="FE67" s="114"/>
      <c r="FF67" s="114"/>
      <c r="FG67" s="114"/>
      <c r="FH67" s="114"/>
      <c r="FI67" s="114"/>
      <c r="FJ67" s="114"/>
      <c r="FK67" s="114"/>
      <c r="FL67" s="114"/>
      <c r="FM67" s="114"/>
      <c r="FN67" s="114"/>
      <c r="FO67" s="114"/>
      <c r="FP67" s="114"/>
      <c r="FQ67" s="114"/>
      <c r="FR67" s="114"/>
      <c r="FS67" s="114"/>
      <c r="FT67" s="114"/>
      <c r="FU67" s="114"/>
      <c r="FV67" s="114"/>
      <c r="FW67" s="114"/>
      <c r="FX67" s="114"/>
      <c r="FY67" s="114"/>
      <c r="FZ67" s="114"/>
      <c r="GA67" s="114"/>
      <c r="GB67" s="114"/>
      <c r="GC67" s="114"/>
      <c r="GD67" s="114"/>
      <c r="GE67" s="114"/>
      <c r="GF67" s="114"/>
      <c r="GG67" s="114"/>
      <c r="GH67" s="114"/>
      <c r="GI67" s="114"/>
      <c r="GJ67" s="114"/>
      <c r="GK67" s="114"/>
      <c r="GL67" s="114"/>
      <c r="GM67" s="114"/>
      <c r="GN67" s="114"/>
      <c r="GO67" s="114"/>
      <c r="GP67" s="114"/>
      <c r="GQ67" s="114"/>
      <c r="GR67" s="114"/>
      <c r="GS67" s="114"/>
      <c r="GT67" s="114"/>
      <c r="GU67" s="114"/>
      <c r="GV67" s="114"/>
      <c r="GW67" s="114"/>
      <c r="GX67" s="114"/>
      <c r="GY67" s="114"/>
    </row>
    <row r="68" spans="1:207" s="86" customFormat="1" ht="30" customHeight="1" x14ac:dyDescent="0.25">
      <c r="A68" s="399"/>
      <c r="B68" s="400"/>
      <c r="C68" s="385"/>
      <c r="D68" s="385"/>
      <c r="E68" s="385"/>
      <c r="F68" s="393"/>
      <c r="G68" s="393"/>
      <c r="H68" s="394"/>
      <c r="I68" s="386"/>
      <c r="J68" s="386"/>
      <c r="K68" s="283">
        <f t="shared" si="5"/>
        <v>3559810.65</v>
      </c>
      <c r="L68" s="284">
        <v>0</v>
      </c>
      <c r="M68" s="284">
        <v>0</v>
      </c>
      <c r="N68" s="284">
        <v>0</v>
      </c>
      <c r="O68" s="284">
        <f>'[1]Прод. прилож (2)'!$D$458</f>
        <v>3559810.65</v>
      </c>
      <c r="P68" s="284">
        <f>K68/H67</f>
        <v>4483.9534576143087</v>
      </c>
      <c r="Q68" s="284">
        <v>9673</v>
      </c>
      <c r="R68" s="281" t="s">
        <v>34</v>
      </c>
      <c r="S68" s="114"/>
      <c r="T68" s="114"/>
      <c r="U68" s="114"/>
      <c r="V68" s="114"/>
      <c r="W68" s="114"/>
      <c r="X68" s="114"/>
      <c r="Y68" s="114"/>
      <c r="Z68" s="114"/>
      <c r="AA68" s="114"/>
      <c r="AB68" s="114"/>
      <c r="AC68" s="114"/>
      <c r="AD68" s="114"/>
      <c r="AE68" s="114"/>
      <c r="AF68" s="114"/>
      <c r="AG68" s="114"/>
      <c r="AH68" s="114"/>
      <c r="AI68" s="114"/>
      <c r="AJ68" s="114"/>
      <c r="AK68" s="114"/>
      <c r="AL68" s="114"/>
      <c r="AM68" s="114"/>
      <c r="AN68" s="114"/>
      <c r="AO68" s="114"/>
      <c r="AP68" s="114"/>
      <c r="AQ68" s="114"/>
      <c r="AR68" s="114"/>
      <c r="AS68" s="114"/>
      <c r="AT68" s="114"/>
      <c r="AU68" s="114"/>
      <c r="AV68" s="114"/>
      <c r="AW68" s="114"/>
      <c r="AX68" s="114"/>
      <c r="AY68" s="114"/>
      <c r="AZ68" s="114"/>
      <c r="BA68" s="114"/>
      <c r="BB68" s="114"/>
      <c r="BC68" s="114"/>
      <c r="BD68" s="114"/>
      <c r="BE68" s="114"/>
      <c r="BF68" s="114"/>
      <c r="BG68" s="114"/>
      <c r="BH68" s="114"/>
      <c r="BI68" s="114"/>
      <c r="BJ68" s="114"/>
      <c r="BK68" s="114"/>
      <c r="BL68" s="114"/>
      <c r="BM68" s="114"/>
      <c r="BN68" s="114"/>
      <c r="BO68" s="114"/>
      <c r="BP68" s="114"/>
      <c r="BQ68" s="114"/>
      <c r="BR68" s="114"/>
      <c r="BS68" s="114"/>
      <c r="BT68" s="114"/>
      <c r="BU68" s="114"/>
      <c r="BV68" s="114"/>
      <c r="BW68" s="114"/>
      <c r="BX68" s="114"/>
      <c r="BY68" s="114"/>
      <c r="BZ68" s="114"/>
      <c r="CA68" s="114"/>
      <c r="CB68" s="114"/>
      <c r="CC68" s="114"/>
      <c r="CD68" s="114"/>
      <c r="CE68" s="114"/>
      <c r="CF68" s="114"/>
      <c r="CG68" s="114"/>
      <c r="CH68" s="114"/>
      <c r="CI68" s="114"/>
      <c r="CJ68" s="114"/>
      <c r="CK68" s="114"/>
      <c r="CL68" s="114"/>
      <c r="CM68" s="114"/>
      <c r="CN68" s="114"/>
      <c r="CO68" s="114"/>
      <c r="CP68" s="114"/>
      <c r="CQ68" s="114"/>
      <c r="CR68" s="114"/>
      <c r="CS68" s="114"/>
      <c r="CT68" s="114"/>
      <c r="CU68" s="114"/>
      <c r="CV68" s="114"/>
      <c r="CW68" s="114"/>
      <c r="CX68" s="114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114"/>
      <c r="DT68" s="114"/>
      <c r="DU68" s="114"/>
      <c r="DV68" s="114"/>
      <c r="DW68" s="114"/>
      <c r="DX68" s="114"/>
      <c r="DY68" s="114"/>
      <c r="DZ68" s="114"/>
      <c r="EA68" s="114"/>
      <c r="EB68" s="114"/>
      <c r="EC68" s="114"/>
      <c r="ED68" s="114"/>
      <c r="EE68" s="114"/>
      <c r="EF68" s="114"/>
      <c r="EG68" s="114"/>
      <c r="EH68" s="114"/>
      <c r="EI68" s="114"/>
      <c r="EJ68" s="114"/>
      <c r="EK68" s="114"/>
      <c r="EL68" s="114"/>
      <c r="EM68" s="114"/>
      <c r="EN68" s="114"/>
      <c r="EO68" s="114"/>
      <c r="EP68" s="114"/>
      <c r="EQ68" s="114"/>
      <c r="ER68" s="114"/>
      <c r="ES68" s="114"/>
      <c r="ET68" s="114"/>
      <c r="EU68" s="114"/>
      <c r="EV68" s="114"/>
      <c r="EW68" s="114"/>
      <c r="EX68" s="114"/>
      <c r="EY68" s="114"/>
      <c r="EZ68" s="114"/>
      <c r="FA68" s="114"/>
      <c r="FB68" s="114"/>
      <c r="FC68" s="114"/>
      <c r="FD68" s="114"/>
      <c r="FE68" s="114"/>
      <c r="FF68" s="114"/>
      <c r="FG68" s="114"/>
      <c r="FH68" s="114"/>
      <c r="FI68" s="114"/>
      <c r="FJ68" s="114"/>
      <c r="FK68" s="114"/>
      <c r="FL68" s="114"/>
      <c r="FM68" s="114"/>
      <c r="FN68" s="114"/>
      <c r="FO68" s="114"/>
      <c r="FP68" s="114"/>
      <c r="FQ68" s="114"/>
      <c r="FR68" s="114"/>
      <c r="FS68" s="114"/>
      <c r="FT68" s="114"/>
      <c r="FU68" s="114"/>
      <c r="FV68" s="114"/>
      <c r="FW68" s="114"/>
      <c r="FX68" s="114"/>
      <c r="FY68" s="114"/>
      <c r="FZ68" s="114"/>
      <c r="GA68" s="114"/>
      <c r="GB68" s="114"/>
      <c r="GC68" s="114"/>
      <c r="GD68" s="114"/>
      <c r="GE68" s="114"/>
      <c r="GF68" s="114"/>
      <c r="GG68" s="114"/>
      <c r="GH68" s="114"/>
      <c r="GI68" s="114"/>
      <c r="GJ68" s="114"/>
      <c r="GK68" s="114"/>
      <c r="GL68" s="114"/>
      <c r="GM68" s="114"/>
      <c r="GN68" s="114"/>
      <c r="GO68" s="114"/>
      <c r="GP68" s="114"/>
      <c r="GQ68" s="114"/>
      <c r="GR68" s="114"/>
      <c r="GS68" s="114"/>
      <c r="GT68" s="114"/>
      <c r="GU68" s="114"/>
      <c r="GV68" s="114"/>
      <c r="GW68" s="114"/>
      <c r="GX68" s="114"/>
      <c r="GY68" s="114"/>
    </row>
    <row r="69" spans="1:207" s="114" customFormat="1" ht="30" customHeight="1" x14ac:dyDescent="0.25">
      <c r="A69" s="281" t="s">
        <v>1293</v>
      </c>
      <c r="B69" s="234" t="s">
        <v>629</v>
      </c>
      <c r="C69" s="230">
        <v>1967</v>
      </c>
      <c r="D69" s="230" t="s">
        <v>141</v>
      </c>
      <c r="E69" s="230" t="s">
        <v>16</v>
      </c>
      <c r="F69" s="230">
        <v>4</v>
      </c>
      <c r="G69" s="230">
        <v>4</v>
      </c>
      <c r="H69" s="284">
        <v>4190.7700000000004</v>
      </c>
      <c r="I69" s="283">
        <v>0</v>
      </c>
      <c r="J69" s="283">
        <v>4190.7700000000004</v>
      </c>
      <c r="K69" s="283">
        <f t="shared" si="5"/>
        <v>52118.77</v>
      </c>
      <c r="L69" s="284">
        <v>0</v>
      </c>
      <c r="M69" s="284">
        <v>0</v>
      </c>
      <c r="N69" s="284">
        <v>0</v>
      </c>
      <c r="O69" s="284">
        <f>'[2]Прод. прилож (2)'!$D$1097</f>
        <v>52118.77</v>
      </c>
      <c r="P69" s="284">
        <f>K69/H69</f>
        <v>12.436561777429921</v>
      </c>
      <c r="Q69" s="284">
        <v>9673</v>
      </c>
      <c r="R69" s="281" t="s">
        <v>35</v>
      </c>
    </row>
    <row r="70" spans="1:207" s="114" customFormat="1" ht="30" customHeight="1" x14ac:dyDescent="0.25">
      <c r="A70" s="281" t="s">
        <v>1294</v>
      </c>
      <c r="B70" s="234" t="s">
        <v>885</v>
      </c>
      <c r="C70" s="230">
        <v>1973</v>
      </c>
      <c r="D70" s="230">
        <v>2008</v>
      </c>
      <c r="E70" s="230" t="s">
        <v>16</v>
      </c>
      <c r="F70" s="230">
        <v>5</v>
      </c>
      <c r="G70" s="230">
        <v>6</v>
      </c>
      <c r="H70" s="284">
        <v>6123.59</v>
      </c>
      <c r="I70" s="283">
        <v>41.36</v>
      </c>
      <c r="J70" s="283">
        <v>4498.6000000000004</v>
      </c>
      <c r="K70" s="283">
        <f t="shared" si="5"/>
        <v>44596.43</v>
      </c>
      <c r="L70" s="284">
        <v>0</v>
      </c>
      <c r="M70" s="284">
        <v>0</v>
      </c>
      <c r="N70" s="284">
        <v>0</v>
      </c>
      <c r="O70" s="284">
        <f>'[2]Прод. прилож (2)'!$D$1098</f>
        <v>44596.43</v>
      </c>
      <c r="P70" s="284">
        <f>O70/H70</f>
        <v>7.282726309240168</v>
      </c>
      <c r="Q70" s="284">
        <v>9673</v>
      </c>
      <c r="R70" s="281" t="s">
        <v>35</v>
      </c>
    </row>
    <row r="71" spans="1:207" s="114" customFormat="1" ht="30" customHeight="1" x14ac:dyDescent="0.25">
      <c r="A71" s="281" t="s">
        <v>1295</v>
      </c>
      <c r="B71" s="79" t="s">
        <v>943</v>
      </c>
      <c r="C71" s="229">
        <v>1950</v>
      </c>
      <c r="D71" s="229" t="s">
        <v>141</v>
      </c>
      <c r="E71" s="229" t="s">
        <v>16</v>
      </c>
      <c r="F71" s="231">
        <v>2</v>
      </c>
      <c r="G71" s="231">
        <v>1</v>
      </c>
      <c r="H71" s="232">
        <v>393.4</v>
      </c>
      <c r="I71" s="233">
        <v>329.4</v>
      </c>
      <c r="J71" s="233">
        <v>113.4</v>
      </c>
      <c r="K71" s="232">
        <f t="shared" si="5"/>
        <v>9737.2099999999991</v>
      </c>
      <c r="L71" s="232">
        <v>0</v>
      </c>
      <c r="M71" s="232">
        <v>0</v>
      </c>
      <c r="N71" s="232">
        <v>0</v>
      </c>
      <c r="O71" s="196">
        <f>'[1]Прод. прилож (2)'!$D$459</f>
        <v>9737.2099999999991</v>
      </c>
      <c r="P71" s="41">
        <f>O71/H71</f>
        <v>24.751423487544482</v>
      </c>
      <c r="Q71" s="232">
        <v>9673</v>
      </c>
      <c r="R71" s="57" t="s">
        <v>34</v>
      </c>
      <c r="S71" s="85"/>
      <c r="T71" s="85"/>
      <c r="U71" s="85"/>
      <c r="V71" s="86"/>
      <c r="W71" s="86"/>
      <c r="X71" s="86"/>
      <c r="Y71" s="86"/>
      <c r="Z71" s="86"/>
      <c r="AA71" s="86"/>
      <c r="AB71" s="86"/>
      <c r="AC71" s="86"/>
      <c r="AD71" s="86"/>
      <c r="AE71" s="86"/>
      <c r="AF71" s="86"/>
      <c r="AG71" s="86"/>
      <c r="AH71" s="86"/>
      <c r="AI71" s="86"/>
      <c r="AJ71" s="86"/>
      <c r="AK71" s="86"/>
      <c r="AL71" s="86"/>
      <c r="AM71" s="86"/>
      <c r="AN71" s="86"/>
      <c r="AO71" s="86"/>
      <c r="AP71" s="86"/>
      <c r="AQ71" s="86"/>
      <c r="AR71" s="86"/>
      <c r="AS71" s="86"/>
      <c r="AT71" s="86"/>
      <c r="AU71" s="86"/>
      <c r="AV71" s="86"/>
      <c r="AW71" s="86"/>
      <c r="AX71" s="86"/>
      <c r="AY71" s="86"/>
      <c r="AZ71" s="86"/>
      <c r="BA71" s="86"/>
      <c r="BB71" s="86"/>
      <c r="BC71" s="86"/>
      <c r="BD71" s="86"/>
      <c r="BE71" s="86"/>
      <c r="BF71" s="86"/>
      <c r="BG71" s="86"/>
      <c r="BH71" s="86"/>
      <c r="BI71" s="86"/>
      <c r="BJ71" s="86"/>
      <c r="BK71" s="86"/>
      <c r="BL71" s="86"/>
      <c r="BM71" s="86"/>
      <c r="BN71" s="86"/>
      <c r="BO71" s="86"/>
      <c r="BP71" s="86"/>
      <c r="BQ71" s="86"/>
      <c r="BR71" s="86"/>
      <c r="BS71" s="86"/>
      <c r="BT71" s="86"/>
      <c r="BU71" s="86"/>
      <c r="BV71" s="86"/>
      <c r="BW71" s="86"/>
      <c r="BX71" s="86"/>
      <c r="BY71" s="86"/>
      <c r="BZ71" s="86"/>
      <c r="CA71" s="86"/>
      <c r="CB71" s="86"/>
      <c r="CC71" s="86"/>
      <c r="CD71" s="86"/>
      <c r="CE71" s="86"/>
      <c r="CF71" s="86"/>
      <c r="CG71" s="86"/>
      <c r="CH71" s="86"/>
      <c r="CI71" s="86"/>
      <c r="CJ71" s="86"/>
      <c r="CK71" s="86"/>
      <c r="CL71" s="86"/>
      <c r="CM71" s="86"/>
      <c r="CN71" s="86"/>
      <c r="CO71" s="86"/>
      <c r="CP71" s="86"/>
      <c r="CQ71" s="86"/>
      <c r="CR71" s="86"/>
      <c r="CS71" s="86"/>
      <c r="CT71" s="86"/>
      <c r="CU71" s="86"/>
      <c r="CV71" s="86"/>
      <c r="CW71" s="86"/>
      <c r="CX71" s="86"/>
      <c r="CY71" s="86"/>
      <c r="CZ71" s="86"/>
      <c r="DA71" s="86"/>
      <c r="DB71" s="86"/>
      <c r="DC71" s="86"/>
      <c r="DD71" s="86"/>
      <c r="DE71" s="86"/>
      <c r="DF71" s="86"/>
      <c r="DG71" s="86"/>
      <c r="DH71" s="86"/>
      <c r="DI71" s="86"/>
      <c r="DJ71" s="86"/>
      <c r="DK71" s="86"/>
      <c r="DL71" s="86"/>
      <c r="DM71" s="86"/>
      <c r="DN71" s="86"/>
      <c r="DO71" s="86"/>
      <c r="DP71" s="86"/>
      <c r="DQ71" s="86"/>
      <c r="DR71" s="86"/>
      <c r="DS71" s="86"/>
      <c r="DT71" s="86"/>
      <c r="DU71" s="86"/>
      <c r="DV71" s="86"/>
      <c r="DW71" s="86"/>
      <c r="DX71" s="86"/>
      <c r="DY71" s="86"/>
      <c r="DZ71" s="86"/>
      <c r="EA71" s="86"/>
      <c r="EB71" s="86"/>
      <c r="EC71" s="86"/>
      <c r="ED71" s="86"/>
      <c r="EE71" s="86"/>
      <c r="EF71" s="86"/>
      <c r="EG71" s="86"/>
      <c r="EH71" s="86"/>
      <c r="EI71" s="86"/>
      <c r="EJ71" s="86"/>
      <c r="EK71" s="86"/>
      <c r="EL71" s="86"/>
      <c r="EM71" s="86"/>
      <c r="EN71" s="86"/>
      <c r="EO71" s="86"/>
      <c r="EP71" s="86"/>
      <c r="EQ71" s="86"/>
      <c r="ER71" s="86"/>
      <c r="ES71" s="86"/>
      <c r="ET71" s="86"/>
      <c r="EU71" s="86"/>
      <c r="EV71" s="86"/>
      <c r="EW71" s="86"/>
      <c r="EX71" s="86"/>
      <c r="EY71" s="86"/>
      <c r="EZ71" s="86"/>
      <c r="FA71" s="86"/>
      <c r="FB71" s="86"/>
      <c r="FC71" s="86"/>
      <c r="FD71" s="86"/>
      <c r="FE71" s="86"/>
      <c r="FF71" s="86"/>
      <c r="FG71" s="86"/>
      <c r="FH71" s="86"/>
      <c r="FI71" s="86"/>
      <c r="FJ71" s="86"/>
      <c r="FK71" s="86"/>
      <c r="FL71" s="86"/>
      <c r="FM71" s="86"/>
      <c r="FN71" s="86"/>
      <c r="FO71" s="86"/>
      <c r="FP71" s="86"/>
      <c r="FQ71" s="86"/>
      <c r="FR71" s="86"/>
      <c r="FS71" s="86"/>
      <c r="FT71" s="86"/>
      <c r="FU71" s="86"/>
      <c r="FV71" s="86"/>
      <c r="FW71" s="86"/>
      <c r="FX71" s="86"/>
      <c r="FY71" s="86"/>
      <c r="FZ71" s="86"/>
      <c r="GA71" s="86"/>
      <c r="GB71" s="86"/>
      <c r="GC71" s="86"/>
      <c r="GD71" s="86"/>
      <c r="GE71" s="86"/>
      <c r="GF71" s="86"/>
      <c r="GG71" s="86"/>
      <c r="GH71" s="86"/>
      <c r="GI71" s="86"/>
      <c r="GJ71" s="86"/>
      <c r="GK71" s="86"/>
      <c r="GL71" s="86"/>
      <c r="GM71" s="86"/>
      <c r="GN71" s="86"/>
      <c r="GO71" s="86"/>
      <c r="GP71" s="86"/>
      <c r="GQ71" s="86"/>
      <c r="GR71" s="86"/>
      <c r="GS71" s="86"/>
      <c r="GT71" s="86"/>
      <c r="GU71" s="86"/>
      <c r="GV71" s="86"/>
      <c r="GW71" s="86"/>
      <c r="GX71" s="86"/>
      <c r="GY71" s="86"/>
    </row>
    <row r="72" spans="1:207" s="114" customFormat="1" ht="30" customHeight="1" x14ac:dyDescent="0.25">
      <c r="A72" s="281" t="s">
        <v>1296</v>
      </c>
      <c r="B72" s="234" t="s">
        <v>923</v>
      </c>
      <c r="C72" s="230">
        <v>1967</v>
      </c>
      <c r="D72" s="230">
        <v>2008</v>
      </c>
      <c r="E72" s="230" t="s">
        <v>16</v>
      </c>
      <c r="F72" s="230">
        <v>4</v>
      </c>
      <c r="G72" s="230">
        <v>3</v>
      </c>
      <c r="H72" s="284">
        <v>1906.9</v>
      </c>
      <c r="I72" s="283">
        <v>65.5</v>
      </c>
      <c r="J72" s="283">
        <v>1306.3599999999999</v>
      </c>
      <c r="K72" s="283">
        <f t="shared" si="5"/>
        <v>52232.43</v>
      </c>
      <c r="L72" s="284">
        <v>0</v>
      </c>
      <c r="M72" s="284">
        <v>0</v>
      </c>
      <c r="N72" s="284">
        <v>0</v>
      </c>
      <c r="O72" s="284">
        <f>'[2]Прод. прилож (2)'!$D$1099</f>
        <v>52232.43</v>
      </c>
      <c r="P72" s="284">
        <f>O72/H72</f>
        <v>27.391279039278409</v>
      </c>
      <c r="Q72" s="284">
        <v>9673</v>
      </c>
      <c r="R72" s="281" t="s">
        <v>35</v>
      </c>
    </row>
    <row r="73" spans="1:207" s="114" customFormat="1" ht="30" customHeight="1" x14ac:dyDescent="0.25">
      <c r="A73" s="281" t="s">
        <v>1297</v>
      </c>
      <c r="B73" s="234" t="s">
        <v>32</v>
      </c>
      <c r="C73" s="230">
        <v>1964</v>
      </c>
      <c r="D73" s="230" t="s">
        <v>141</v>
      </c>
      <c r="E73" s="230" t="s">
        <v>16</v>
      </c>
      <c r="F73" s="282">
        <v>4</v>
      </c>
      <c r="G73" s="282">
        <v>2</v>
      </c>
      <c r="H73" s="283">
        <v>1748.74</v>
      </c>
      <c r="I73" s="288">
        <v>139.1</v>
      </c>
      <c r="J73" s="283">
        <v>1231.8</v>
      </c>
      <c r="K73" s="283">
        <f t="shared" ref="K73" si="17">SUM(L73:O73)</f>
        <v>244232.4</v>
      </c>
      <c r="L73" s="284">
        <v>0</v>
      </c>
      <c r="M73" s="284">
        <v>0</v>
      </c>
      <c r="N73" s="284">
        <v>0</v>
      </c>
      <c r="O73" s="284">
        <f>'[1]Прод. прилож (2)'!$D$27</f>
        <v>244232.4</v>
      </c>
      <c r="P73" s="284">
        <f>O73/H73</f>
        <v>139.66192801674347</v>
      </c>
      <c r="Q73" s="284">
        <v>9673</v>
      </c>
      <c r="R73" s="281" t="s">
        <v>33</v>
      </c>
      <c r="S73" s="133"/>
    </row>
    <row r="74" spans="1:207" s="114" customFormat="1" ht="30" customHeight="1" x14ac:dyDescent="0.25">
      <c r="A74" s="281" t="s">
        <v>1298</v>
      </c>
      <c r="B74" s="234" t="s">
        <v>52</v>
      </c>
      <c r="C74" s="286">
        <v>1966</v>
      </c>
      <c r="D74" s="230" t="s">
        <v>141</v>
      </c>
      <c r="E74" s="230" t="s">
        <v>16</v>
      </c>
      <c r="F74" s="282">
        <v>4</v>
      </c>
      <c r="G74" s="282">
        <v>3</v>
      </c>
      <c r="H74" s="283">
        <v>2206.6999999999998</v>
      </c>
      <c r="I74" s="288">
        <v>0</v>
      </c>
      <c r="J74" s="283">
        <v>2206.6999999999998</v>
      </c>
      <c r="K74" s="283">
        <f t="shared" ref="K74:K110" si="18">SUM(L74:O74)</f>
        <v>6706850</v>
      </c>
      <c r="L74" s="284">
        <v>0</v>
      </c>
      <c r="M74" s="284">
        <v>0</v>
      </c>
      <c r="N74" s="284">
        <v>0</v>
      </c>
      <c r="O74" s="284">
        <f>'[1]Прод. прилож (2)'!$D$28</f>
        <v>6706850</v>
      </c>
      <c r="P74" s="284">
        <f t="shared" ref="P74:P89" si="19">O74/H74</f>
        <v>3039.3120949834597</v>
      </c>
      <c r="Q74" s="284">
        <v>9673</v>
      </c>
      <c r="R74" s="281" t="s">
        <v>33</v>
      </c>
      <c r="S74" s="133"/>
    </row>
    <row r="75" spans="1:207" s="114" customFormat="1" ht="30" customHeight="1" x14ac:dyDescent="0.25">
      <c r="A75" s="281" t="s">
        <v>1299</v>
      </c>
      <c r="B75" s="234" t="s">
        <v>53</v>
      </c>
      <c r="C75" s="230">
        <v>1962</v>
      </c>
      <c r="D75" s="230" t="s">
        <v>141</v>
      </c>
      <c r="E75" s="230" t="s">
        <v>16</v>
      </c>
      <c r="F75" s="282">
        <v>2</v>
      </c>
      <c r="G75" s="282">
        <v>3</v>
      </c>
      <c r="H75" s="283">
        <v>537.79999999999995</v>
      </c>
      <c r="I75" s="288">
        <v>0</v>
      </c>
      <c r="J75" s="283">
        <v>473.66</v>
      </c>
      <c r="K75" s="283">
        <f t="shared" si="18"/>
        <v>10654.33</v>
      </c>
      <c r="L75" s="284">
        <v>0</v>
      </c>
      <c r="M75" s="284">
        <v>0</v>
      </c>
      <c r="N75" s="284">
        <v>0</v>
      </c>
      <c r="O75" s="284">
        <f>'[1]Прод. прилож (2)'!$D$460</f>
        <v>10654.33</v>
      </c>
      <c r="P75" s="284">
        <f t="shared" si="19"/>
        <v>19.810952026775755</v>
      </c>
      <c r="Q75" s="284">
        <v>9673</v>
      </c>
      <c r="R75" s="281" t="s">
        <v>34</v>
      </c>
    </row>
    <row r="76" spans="1:207" s="114" customFormat="1" ht="30" customHeight="1" x14ac:dyDescent="0.25">
      <c r="A76" s="281" t="s">
        <v>1361</v>
      </c>
      <c r="B76" s="234" t="s">
        <v>54</v>
      </c>
      <c r="C76" s="230">
        <v>1967</v>
      </c>
      <c r="D76" s="230" t="s">
        <v>141</v>
      </c>
      <c r="E76" s="230" t="s">
        <v>16</v>
      </c>
      <c r="F76" s="230">
        <v>2</v>
      </c>
      <c r="G76" s="230">
        <v>3</v>
      </c>
      <c r="H76" s="284">
        <v>640.20000000000005</v>
      </c>
      <c r="I76" s="283">
        <v>0</v>
      </c>
      <c r="J76" s="283">
        <v>476.69</v>
      </c>
      <c r="K76" s="283">
        <f t="shared" si="18"/>
        <v>44114.05</v>
      </c>
      <c r="L76" s="284">
        <v>0</v>
      </c>
      <c r="M76" s="284">
        <v>0</v>
      </c>
      <c r="N76" s="284">
        <v>0</v>
      </c>
      <c r="O76" s="284">
        <f>'[2]Прод. прилож (2)'!$D$1100</f>
        <v>44114.05</v>
      </c>
      <c r="P76" s="284">
        <f t="shared" si="19"/>
        <v>68.906669790690415</v>
      </c>
      <c r="Q76" s="284">
        <v>9673</v>
      </c>
      <c r="R76" s="281" t="s">
        <v>35</v>
      </c>
    </row>
    <row r="77" spans="1:207" s="114" customFormat="1" ht="30" customHeight="1" x14ac:dyDescent="0.25">
      <c r="A77" s="281" t="s">
        <v>1409</v>
      </c>
      <c r="B77" s="234" t="s">
        <v>55</v>
      </c>
      <c r="C77" s="230">
        <v>1967</v>
      </c>
      <c r="D77" s="230" t="s">
        <v>141</v>
      </c>
      <c r="E77" s="230" t="s">
        <v>16</v>
      </c>
      <c r="F77" s="282">
        <v>2</v>
      </c>
      <c r="G77" s="282">
        <v>2</v>
      </c>
      <c r="H77" s="283">
        <v>503.4</v>
      </c>
      <c r="I77" s="288">
        <v>0</v>
      </c>
      <c r="J77" s="283">
        <v>451.02</v>
      </c>
      <c r="K77" s="283">
        <f t="shared" si="18"/>
        <v>6915131.5800000001</v>
      </c>
      <c r="L77" s="284">
        <v>0</v>
      </c>
      <c r="M77" s="284">
        <v>0</v>
      </c>
      <c r="N77" s="284">
        <v>0</v>
      </c>
      <c r="O77" s="284">
        <f>'[1]Прод. прилож (2)'!$D$29</f>
        <v>6915131.5800000001</v>
      </c>
      <c r="P77" s="284">
        <f t="shared" si="19"/>
        <v>13736.852562574495</v>
      </c>
      <c r="Q77" s="284">
        <v>9673</v>
      </c>
      <c r="R77" s="281" t="s">
        <v>33</v>
      </c>
      <c r="S77" s="133"/>
    </row>
    <row r="78" spans="1:207" s="114" customFormat="1" ht="30" customHeight="1" x14ac:dyDescent="0.25">
      <c r="A78" s="281" t="s">
        <v>1410</v>
      </c>
      <c r="B78" s="234" t="s">
        <v>56</v>
      </c>
      <c r="C78" s="230">
        <v>1964</v>
      </c>
      <c r="D78" s="230" t="s">
        <v>141</v>
      </c>
      <c r="E78" s="230" t="s">
        <v>16</v>
      </c>
      <c r="F78" s="282">
        <v>2</v>
      </c>
      <c r="G78" s="282">
        <v>3</v>
      </c>
      <c r="H78" s="283">
        <v>547.79999999999995</v>
      </c>
      <c r="I78" s="288">
        <v>0</v>
      </c>
      <c r="J78" s="283">
        <v>482.82</v>
      </c>
      <c r="K78" s="283">
        <f t="shared" si="18"/>
        <v>7515866.6199999992</v>
      </c>
      <c r="L78" s="284">
        <v>0</v>
      </c>
      <c r="M78" s="284">
        <v>0</v>
      </c>
      <c r="N78" s="284">
        <v>0</v>
      </c>
      <c r="O78" s="284">
        <f>'[1]Прод. прилож (2)'!$D$30</f>
        <v>7515866.6199999992</v>
      </c>
      <c r="P78" s="284">
        <f t="shared" si="19"/>
        <v>13720.092405987587</v>
      </c>
      <c r="Q78" s="284">
        <v>9673</v>
      </c>
      <c r="R78" s="281" t="s">
        <v>33</v>
      </c>
      <c r="S78" s="133"/>
    </row>
    <row r="79" spans="1:207" s="114" customFormat="1" ht="30" customHeight="1" x14ac:dyDescent="0.25">
      <c r="A79" s="281" t="s">
        <v>1411</v>
      </c>
      <c r="B79" s="234" t="s">
        <v>57</v>
      </c>
      <c r="C79" s="230">
        <v>1967</v>
      </c>
      <c r="D79" s="230" t="s">
        <v>141</v>
      </c>
      <c r="E79" s="230" t="s">
        <v>16</v>
      </c>
      <c r="F79" s="230">
        <v>2</v>
      </c>
      <c r="G79" s="230">
        <v>3</v>
      </c>
      <c r="H79" s="284">
        <v>488.8</v>
      </c>
      <c r="I79" s="283">
        <v>0</v>
      </c>
      <c r="J79" s="283">
        <v>488.8</v>
      </c>
      <c r="K79" s="283">
        <f t="shared" si="18"/>
        <v>44114.05</v>
      </c>
      <c r="L79" s="284">
        <v>0</v>
      </c>
      <c r="M79" s="284">
        <v>0</v>
      </c>
      <c r="N79" s="284">
        <v>0</v>
      </c>
      <c r="O79" s="284">
        <f>'[2]Прод. прилож (2)'!$D$1101</f>
        <v>44114.05</v>
      </c>
      <c r="P79" s="284">
        <f t="shared" si="19"/>
        <v>90.249693126022919</v>
      </c>
      <c r="Q79" s="284">
        <v>9673</v>
      </c>
      <c r="R79" s="281" t="s">
        <v>35</v>
      </c>
    </row>
    <row r="80" spans="1:207" s="114" customFormat="1" ht="30" customHeight="1" x14ac:dyDescent="0.25">
      <c r="A80" s="281" t="s">
        <v>1412</v>
      </c>
      <c r="B80" s="234" t="s">
        <v>58</v>
      </c>
      <c r="C80" s="230">
        <v>1963</v>
      </c>
      <c r="D80" s="230" t="s">
        <v>141</v>
      </c>
      <c r="E80" s="230" t="s">
        <v>16</v>
      </c>
      <c r="F80" s="282">
        <v>2</v>
      </c>
      <c r="G80" s="282">
        <v>3</v>
      </c>
      <c r="H80" s="283">
        <v>486.7</v>
      </c>
      <c r="I80" s="288">
        <v>0</v>
      </c>
      <c r="J80" s="283">
        <v>486.68</v>
      </c>
      <c r="K80" s="283">
        <f t="shared" si="18"/>
        <v>4690.87</v>
      </c>
      <c r="L80" s="284">
        <v>0</v>
      </c>
      <c r="M80" s="284">
        <v>0</v>
      </c>
      <c r="N80" s="284">
        <v>0</v>
      </c>
      <c r="O80" s="284">
        <f>'[1]Прод. прилож (2)'!$D$461</f>
        <v>4690.87</v>
      </c>
      <c r="P80" s="284">
        <f t="shared" si="19"/>
        <v>9.6381138278200122</v>
      </c>
      <c r="Q80" s="284">
        <v>9673</v>
      </c>
      <c r="R80" s="281" t="s">
        <v>34</v>
      </c>
    </row>
    <row r="81" spans="1:207" s="114" customFormat="1" ht="30" customHeight="1" x14ac:dyDescent="0.25">
      <c r="A81" s="281" t="s">
        <v>1413</v>
      </c>
      <c r="B81" s="234" t="s">
        <v>60</v>
      </c>
      <c r="C81" s="230">
        <v>1981</v>
      </c>
      <c r="D81" s="230" t="s">
        <v>141</v>
      </c>
      <c r="E81" s="230" t="s">
        <v>18</v>
      </c>
      <c r="F81" s="282">
        <v>5</v>
      </c>
      <c r="G81" s="282">
        <v>3</v>
      </c>
      <c r="H81" s="283">
        <v>3373.8</v>
      </c>
      <c r="I81" s="288">
        <v>0</v>
      </c>
      <c r="J81" s="283">
        <v>2533.5500000000002</v>
      </c>
      <c r="K81" s="283">
        <f t="shared" si="18"/>
        <v>35114.699999999997</v>
      </c>
      <c r="L81" s="284">
        <v>0</v>
      </c>
      <c r="M81" s="284">
        <v>0</v>
      </c>
      <c r="N81" s="284">
        <v>0</v>
      </c>
      <c r="O81" s="284">
        <f>'[1]Прод. прилож (2)'!$D$462</f>
        <v>35114.699999999997</v>
      </c>
      <c r="P81" s="284">
        <f t="shared" si="19"/>
        <v>10.408056197759201</v>
      </c>
      <c r="Q81" s="284">
        <v>9673</v>
      </c>
      <c r="R81" s="281" t="s">
        <v>34</v>
      </c>
    </row>
    <row r="82" spans="1:207" s="114" customFormat="1" ht="30" customHeight="1" x14ac:dyDescent="0.25">
      <c r="A82" s="281" t="s">
        <v>1414</v>
      </c>
      <c r="B82" s="234" t="s">
        <v>1131</v>
      </c>
      <c r="C82" s="230">
        <v>1985</v>
      </c>
      <c r="D82" s="230" t="s">
        <v>141</v>
      </c>
      <c r="E82" s="230" t="s">
        <v>18</v>
      </c>
      <c r="F82" s="282">
        <v>12</v>
      </c>
      <c r="G82" s="282">
        <v>2</v>
      </c>
      <c r="H82" s="283">
        <v>6921.9</v>
      </c>
      <c r="I82" s="288">
        <v>306.3</v>
      </c>
      <c r="J82" s="283">
        <v>5521.92</v>
      </c>
      <c r="K82" s="283">
        <f t="shared" si="18"/>
        <v>14238496.960000001</v>
      </c>
      <c r="L82" s="284">
        <v>0</v>
      </c>
      <c r="M82" s="284">
        <v>0</v>
      </c>
      <c r="N82" s="284">
        <v>0</v>
      </c>
      <c r="O82" s="284">
        <f>'[1]Прод. прилож (2)'!$D$463</f>
        <v>14238496.960000001</v>
      </c>
      <c r="P82" s="284">
        <f t="shared" si="19"/>
        <v>2057.021476762161</v>
      </c>
      <c r="Q82" s="284">
        <v>9673</v>
      </c>
      <c r="R82" s="281" t="s">
        <v>34</v>
      </c>
    </row>
    <row r="83" spans="1:207" s="114" customFormat="1" ht="30" customHeight="1" x14ac:dyDescent="0.25">
      <c r="A83" s="281" t="s">
        <v>1415</v>
      </c>
      <c r="B83" s="234" t="s">
        <v>59</v>
      </c>
      <c r="C83" s="230">
        <v>1966</v>
      </c>
      <c r="D83" s="230" t="s">
        <v>141</v>
      </c>
      <c r="E83" s="230" t="s">
        <v>16</v>
      </c>
      <c r="F83" s="282">
        <v>9</v>
      </c>
      <c r="G83" s="282">
        <v>6</v>
      </c>
      <c r="H83" s="283">
        <v>12814</v>
      </c>
      <c r="I83" s="288">
        <v>0</v>
      </c>
      <c r="J83" s="283">
        <v>10694.95</v>
      </c>
      <c r="K83" s="283">
        <f t="shared" si="18"/>
        <v>7450157.6399999997</v>
      </c>
      <c r="L83" s="284">
        <v>0</v>
      </c>
      <c r="M83" s="284">
        <v>0</v>
      </c>
      <c r="N83" s="284">
        <v>0</v>
      </c>
      <c r="O83" s="284">
        <f>'[1]Прод. прилож (2)'!$D$31</f>
        <v>7450157.6399999997</v>
      </c>
      <c r="P83" s="284">
        <f t="shared" si="19"/>
        <v>581.40765100671138</v>
      </c>
      <c r="Q83" s="284">
        <v>9673</v>
      </c>
      <c r="R83" s="281" t="s">
        <v>33</v>
      </c>
      <c r="S83" s="133"/>
    </row>
    <row r="84" spans="1:207" s="114" customFormat="1" ht="30" customHeight="1" x14ac:dyDescent="0.25">
      <c r="A84" s="281" t="s">
        <v>1416</v>
      </c>
      <c r="B84" s="234" t="s">
        <v>61</v>
      </c>
      <c r="C84" s="230">
        <v>1957</v>
      </c>
      <c r="D84" s="230" t="s">
        <v>141</v>
      </c>
      <c r="E84" s="230" t="s">
        <v>16</v>
      </c>
      <c r="F84" s="230">
        <v>3</v>
      </c>
      <c r="G84" s="230">
        <v>3</v>
      </c>
      <c r="H84" s="284">
        <v>2837.6</v>
      </c>
      <c r="I84" s="283">
        <v>714.1</v>
      </c>
      <c r="J84" s="283">
        <v>1304.99</v>
      </c>
      <c r="K84" s="283">
        <f t="shared" si="18"/>
        <v>37193.56</v>
      </c>
      <c r="L84" s="284">
        <v>0</v>
      </c>
      <c r="M84" s="284">
        <v>0</v>
      </c>
      <c r="N84" s="284">
        <v>0</v>
      </c>
      <c r="O84" s="284">
        <f>'[2]Прод. прилож (2)'!$D$1102</f>
        <v>37193.56</v>
      </c>
      <c r="P84" s="284">
        <f t="shared" si="19"/>
        <v>13.107400620242458</v>
      </c>
      <c r="Q84" s="284">
        <v>9673</v>
      </c>
      <c r="R84" s="281" t="s">
        <v>35</v>
      </c>
    </row>
    <row r="85" spans="1:207" s="114" customFormat="1" ht="30" customHeight="1" x14ac:dyDescent="0.25">
      <c r="A85" s="354">
        <v>58</v>
      </c>
      <c r="B85" s="356" t="s">
        <v>62</v>
      </c>
      <c r="C85" s="383">
        <v>1959</v>
      </c>
      <c r="D85" s="360" t="s">
        <v>141</v>
      </c>
      <c r="E85" s="360" t="s">
        <v>16</v>
      </c>
      <c r="F85" s="360">
        <v>3</v>
      </c>
      <c r="G85" s="360">
        <v>3</v>
      </c>
      <c r="H85" s="475">
        <v>1631</v>
      </c>
      <c r="I85" s="397">
        <v>260.77999999999997</v>
      </c>
      <c r="J85" s="397">
        <v>1315.97</v>
      </c>
      <c r="K85" s="283">
        <f t="shared" ref="K85" si="20">SUM(L85:O85)</f>
        <v>11665889.35</v>
      </c>
      <c r="L85" s="284">
        <v>0</v>
      </c>
      <c r="M85" s="284">
        <v>0</v>
      </c>
      <c r="N85" s="284">
        <v>0</v>
      </c>
      <c r="O85" s="284">
        <f>'[1]Прод. прилож (2)'!$D$464</f>
        <v>11665889.35</v>
      </c>
      <c r="P85" s="284">
        <f t="shared" ref="P85" si="21">O85/H85</f>
        <v>7152.5992335990186</v>
      </c>
      <c r="Q85" s="284">
        <v>9673</v>
      </c>
      <c r="R85" s="281" t="s">
        <v>34</v>
      </c>
    </row>
    <row r="86" spans="1:207" s="114" customFormat="1" ht="30" customHeight="1" x14ac:dyDescent="0.25">
      <c r="A86" s="355"/>
      <c r="B86" s="357"/>
      <c r="C86" s="384"/>
      <c r="D86" s="361"/>
      <c r="E86" s="361"/>
      <c r="F86" s="361"/>
      <c r="G86" s="361"/>
      <c r="H86" s="476"/>
      <c r="I86" s="398"/>
      <c r="J86" s="398"/>
      <c r="K86" s="283">
        <f t="shared" si="18"/>
        <v>22363.25</v>
      </c>
      <c r="L86" s="284">
        <v>0</v>
      </c>
      <c r="M86" s="284">
        <v>0</v>
      </c>
      <c r="N86" s="284">
        <v>0</v>
      </c>
      <c r="O86" s="284">
        <f>'[2]Прод. прилож (2)'!$D$1103</f>
        <v>22363.25</v>
      </c>
      <c r="P86" s="284">
        <f>K86/H85</f>
        <v>13.71137339055794</v>
      </c>
      <c r="Q86" s="284">
        <v>9673</v>
      </c>
      <c r="R86" s="281" t="s">
        <v>35</v>
      </c>
    </row>
    <row r="87" spans="1:207" s="114" customFormat="1" ht="30" customHeight="1" x14ac:dyDescent="0.25">
      <c r="A87" s="228">
        <v>59</v>
      </c>
      <c r="B87" s="234" t="s">
        <v>31</v>
      </c>
      <c r="C87" s="230">
        <v>1966</v>
      </c>
      <c r="D87" s="230" t="s">
        <v>141</v>
      </c>
      <c r="E87" s="230" t="s">
        <v>16</v>
      </c>
      <c r="F87" s="230">
        <v>5</v>
      </c>
      <c r="G87" s="230">
        <v>3</v>
      </c>
      <c r="H87" s="284">
        <v>2022.1</v>
      </c>
      <c r="I87" s="283">
        <v>106.6</v>
      </c>
      <c r="J87" s="283">
        <v>1802</v>
      </c>
      <c r="K87" s="283">
        <f t="shared" si="18"/>
        <v>34120.339999999997</v>
      </c>
      <c r="L87" s="284">
        <v>0</v>
      </c>
      <c r="M87" s="284">
        <v>0</v>
      </c>
      <c r="N87" s="284">
        <v>0</v>
      </c>
      <c r="O87" s="284">
        <f>'[2]Прод. прилож (2)'!$D$1104</f>
        <v>34120.339999999997</v>
      </c>
      <c r="P87" s="284">
        <f t="shared" si="19"/>
        <v>16.873715444340043</v>
      </c>
      <c r="Q87" s="284">
        <v>9673</v>
      </c>
      <c r="R87" s="281" t="s">
        <v>35</v>
      </c>
    </row>
    <row r="88" spans="1:207" s="114" customFormat="1" ht="30" customHeight="1" x14ac:dyDescent="0.25">
      <c r="A88" s="228">
        <v>60</v>
      </c>
      <c r="B88" s="234" t="s">
        <v>1252</v>
      </c>
      <c r="C88" s="230">
        <v>1988</v>
      </c>
      <c r="D88" s="230" t="s">
        <v>141</v>
      </c>
      <c r="E88" s="230" t="s">
        <v>16</v>
      </c>
      <c r="F88" s="230">
        <v>4</v>
      </c>
      <c r="G88" s="230">
        <v>4</v>
      </c>
      <c r="H88" s="284">
        <v>2800.8</v>
      </c>
      <c r="I88" s="283">
        <v>180</v>
      </c>
      <c r="J88" s="283">
        <v>1986.98</v>
      </c>
      <c r="K88" s="283">
        <f>SUM(L88:O88)</f>
        <v>57792.15</v>
      </c>
      <c r="L88" s="284">
        <v>0</v>
      </c>
      <c r="M88" s="284">
        <v>0</v>
      </c>
      <c r="N88" s="284">
        <v>0</v>
      </c>
      <c r="O88" s="284">
        <f>'[2]Прод. прилож (2)'!$D$1105</f>
        <v>57792.15</v>
      </c>
      <c r="P88" s="284">
        <f>K88/H88</f>
        <v>20.634158097686374</v>
      </c>
      <c r="Q88" s="284">
        <v>9673</v>
      </c>
      <c r="R88" s="281" t="s">
        <v>35</v>
      </c>
    </row>
    <row r="89" spans="1:207" s="114" customFormat="1" ht="30" customHeight="1" x14ac:dyDescent="0.25">
      <c r="A89" s="228">
        <v>61</v>
      </c>
      <c r="B89" s="234" t="s">
        <v>63</v>
      </c>
      <c r="C89" s="230">
        <v>1966</v>
      </c>
      <c r="D89" s="230" t="s">
        <v>141</v>
      </c>
      <c r="E89" s="230" t="s">
        <v>16</v>
      </c>
      <c r="F89" s="230">
        <v>4</v>
      </c>
      <c r="G89" s="230">
        <v>3</v>
      </c>
      <c r="H89" s="284">
        <v>2007.2</v>
      </c>
      <c r="I89" s="283">
        <v>0</v>
      </c>
      <c r="J89" s="283">
        <v>1438.52</v>
      </c>
      <c r="K89" s="283">
        <f t="shared" si="18"/>
        <v>54292.08</v>
      </c>
      <c r="L89" s="284">
        <v>0</v>
      </c>
      <c r="M89" s="284">
        <v>0</v>
      </c>
      <c r="N89" s="284">
        <v>0</v>
      </c>
      <c r="O89" s="284">
        <f>'[2]Прод. прилож (2)'!$D$1106</f>
        <v>54292.08</v>
      </c>
      <c r="P89" s="284">
        <f t="shared" si="19"/>
        <v>27.048664806695896</v>
      </c>
      <c r="Q89" s="284">
        <v>9673</v>
      </c>
      <c r="R89" s="281" t="s">
        <v>35</v>
      </c>
    </row>
    <row r="90" spans="1:207" s="150" customFormat="1" ht="30" customHeight="1" x14ac:dyDescent="0.25">
      <c r="A90" s="406" t="s">
        <v>1421</v>
      </c>
      <c r="B90" s="356" t="s">
        <v>944</v>
      </c>
      <c r="C90" s="358">
        <v>1960</v>
      </c>
      <c r="D90" s="358" t="s">
        <v>141</v>
      </c>
      <c r="E90" s="358" t="s">
        <v>16</v>
      </c>
      <c r="F90" s="368">
        <v>4</v>
      </c>
      <c r="G90" s="368">
        <v>7</v>
      </c>
      <c r="H90" s="373">
        <v>4576.3999999999996</v>
      </c>
      <c r="I90" s="391">
        <v>327.18</v>
      </c>
      <c r="J90" s="373">
        <v>3190.75</v>
      </c>
      <c r="K90" s="237">
        <f t="shared" ref="K90" si="22">SUM(L90:O90)</f>
        <v>17292897.399999999</v>
      </c>
      <c r="L90" s="224">
        <v>0</v>
      </c>
      <c r="M90" s="224">
        <v>0</v>
      </c>
      <c r="N90" s="224">
        <v>0</v>
      </c>
      <c r="O90" s="237">
        <f>'[1]Прод. прилож (2)'!$D$32</f>
        <v>17292897.399999999</v>
      </c>
      <c r="P90" s="239">
        <f>K90/H90</f>
        <v>3778.7119569967658</v>
      </c>
      <c r="Q90" s="239">
        <v>9673</v>
      </c>
      <c r="R90" s="279" t="s">
        <v>33</v>
      </c>
      <c r="S90" s="159"/>
      <c r="T90" s="160"/>
      <c r="U90" s="160"/>
      <c r="V90" s="161"/>
      <c r="W90" s="161"/>
      <c r="X90" s="161"/>
      <c r="Y90" s="161"/>
      <c r="Z90" s="161"/>
      <c r="AA90" s="161"/>
      <c r="AB90" s="161"/>
      <c r="AC90" s="161"/>
      <c r="AD90" s="161"/>
      <c r="AE90" s="161"/>
      <c r="AF90" s="161"/>
      <c r="AG90" s="161"/>
      <c r="AH90" s="161"/>
      <c r="AI90" s="161"/>
      <c r="AJ90" s="161"/>
      <c r="AK90" s="161"/>
      <c r="AL90" s="161"/>
      <c r="AM90" s="161"/>
      <c r="AN90" s="161"/>
      <c r="AO90" s="161"/>
      <c r="AP90" s="161"/>
      <c r="AQ90" s="161"/>
      <c r="AR90" s="161"/>
      <c r="AS90" s="161"/>
      <c r="AT90" s="161"/>
      <c r="AU90" s="161"/>
      <c r="AV90" s="161"/>
      <c r="AW90" s="161"/>
      <c r="AX90" s="161"/>
      <c r="AY90" s="161"/>
      <c r="AZ90" s="161"/>
      <c r="BA90" s="161"/>
      <c r="BB90" s="161"/>
      <c r="BC90" s="161"/>
      <c r="BD90" s="161"/>
      <c r="BE90" s="161"/>
      <c r="BF90" s="161"/>
      <c r="BG90" s="161"/>
      <c r="BH90" s="161"/>
      <c r="BI90" s="161"/>
      <c r="BJ90" s="161"/>
      <c r="BK90" s="161"/>
      <c r="BL90" s="161"/>
      <c r="BM90" s="161"/>
      <c r="BN90" s="161"/>
      <c r="BO90" s="161"/>
      <c r="BP90" s="161"/>
      <c r="BQ90" s="161"/>
      <c r="BR90" s="161"/>
      <c r="BS90" s="161"/>
      <c r="BT90" s="161"/>
      <c r="BU90" s="161"/>
      <c r="BV90" s="161"/>
      <c r="BW90" s="161"/>
      <c r="BX90" s="161"/>
      <c r="BY90" s="161"/>
      <c r="BZ90" s="161"/>
      <c r="CA90" s="161"/>
      <c r="CB90" s="161"/>
      <c r="CC90" s="161"/>
      <c r="CD90" s="161"/>
      <c r="CE90" s="161"/>
      <c r="CF90" s="161"/>
      <c r="CG90" s="161"/>
      <c r="CH90" s="161"/>
      <c r="CI90" s="161"/>
      <c r="CJ90" s="161"/>
      <c r="CK90" s="161"/>
      <c r="CL90" s="161"/>
      <c r="CM90" s="161"/>
      <c r="CN90" s="161"/>
      <c r="CO90" s="161"/>
      <c r="CP90" s="161"/>
      <c r="CQ90" s="161"/>
      <c r="CR90" s="161"/>
      <c r="CS90" s="161"/>
      <c r="CT90" s="161"/>
      <c r="CU90" s="161"/>
      <c r="CV90" s="161"/>
      <c r="CW90" s="161"/>
      <c r="CX90" s="161"/>
      <c r="CY90" s="161"/>
      <c r="CZ90" s="161"/>
      <c r="DA90" s="161"/>
      <c r="DB90" s="161"/>
      <c r="DC90" s="161"/>
      <c r="DD90" s="161"/>
      <c r="DE90" s="161"/>
      <c r="DF90" s="161"/>
      <c r="DG90" s="161"/>
      <c r="DH90" s="161"/>
      <c r="DI90" s="161"/>
      <c r="DJ90" s="161"/>
      <c r="DK90" s="161"/>
      <c r="DL90" s="161"/>
      <c r="DM90" s="161"/>
      <c r="DN90" s="161"/>
      <c r="DO90" s="161"/>
      <c r="DP90" s="161"/>
      <c r="DQ90" s="161"/>
      <c r="DR90" s="161"/>
      <c r="DS90" s="161"/>
      <c r="DT90" s="161"/>
      <c r="DU90" s="161"/>
      <c r="DV90" s="161"/>
      <c r="DW90" s="161"/>
      <c r="DX90" s="161"/>
      <c r="DY90" s="161"/>
      <c r="DZ90" s="161"/>
      <c r="EA90" s="161"/>
      <c r="EB90" s="161"/>
      <c r="EC90" s="161"/>
      <c r="ED90" s="161"/>
      <c r="EE90" s="161"/>
      <c r="EF90" s="161"/>
      <c r="EG90" s="161"/>
      <c r="EH90" s="161"/>
      <c r="EI90" s="161"/>
      <c r="EJ90" s="161"/>
      <c r="EK90" s="161"/>
      <c r="EL90" s="161"/>
      <c r="EM90" s="161"/>
      <c r="EN90" s="161"/>
      <c r="EO90" s="161"/>
      <c r="EP90" s="161"/>
      <c r="EQ90" s="161"/>
      <c r="ER90" s="161"/>
      <c r="ES90" s="161"/>
      <c r="ET90" s="161"/>
      <c r="EU90" s="161"/>
      <c r="EV90" s="161"/>
      <c r="EW90" s="161"/>
      <c r="EX90" s="161"/>
      <c r="EY90" s="161"/>
      <c r="EZ90" s="161"/>
      <c r="FA90" s="161"/>
      <c r="FB90" s="161"/>
      <c r="FC90" s="161"/>
      <c r="FD90" s="161"/>
      <c r="FE90" s="161"/>
      <c r="FF90" s="161"/>
      <c r="FG90" s="161"/>
      <c r="FH90" s="161"/>
      <c r="FI90" s="161"/>
      <c r="FJ90" s="161"/>
      <c r="FK90" s="161"/>
      <c r="FL90" s="161"/>
      <c r="FM90" s="161"/>
      <c r="FN90" s="161"/>
      <c r="FO90" s="161"/>
      <c r="FP90" s="161"/>
      <c r="FQ90" s="161"/>
      <c r="FR90" s="161"/>
      <c r="FS90" s="161"/>
      <c r="FT90" s="161"/>
      <c r="FU90" s="161"/>
      <c r="FV90" s="161"/>
      <c r="FW90" s="161"/>
      <c r="FX90" s="161"/>
      <c r="FY90" s="161"/>
      <c r="FZ90" s="161"/>
      <c r="GA90" s="161"/>
      <c r="GB90" s="161"/>
      <c r="GC90" s="161"/>
      <c r="GD90" s="161"/>
      <c r="GE90" s="161"/>
      <c r="GF90" s="161"/>
      <c r="GG90" s="161"/>
      <c r="GH90" s="161"/>
      <c r="GI90" s="161"/>
      <c r="GJ90" s="161"/>
      <c r="GK90" s="161"/>
      <c r="GL90" s="161"/>
      <c r="GM90" s="161"/>
      <c r="GN90" s="161"/>
      <c r="GO90" s="161"/>
      <c r="GP90" s="161"/>
      <c r="GQ90" s="161"/>
      <c r="GR90" s="161"/>
      <c r="GS90" s="161"/>
      <c r="GT90" s="161"/>
      <c r="GU90" s="161"/>
      <c r="GV90" s="161"/>
      <c r="GW90" s="161"/>
      <c r="GX90" s="161"/>
      <c r="GY90" s="161"/>
    </row>
    <row r="91" spans="1:207" s="114" customFormat="1" ht="30" customHeight="1" x14ac:dyDescent="0.25">
      <c r="A91" s="407"/>
      <c r="B91" s="357"/>
      <c r="C91" s="359"/>
      <c r="D91" s="359"/>
      <c r="E91" s="359"/>
      <c r="F91" s="369"/>
      <c r="G91" s="369"/>
      <c r="H91" s="374"/>
      <c r="I91" s="392"/>
      <c r="J91" s="374"/>
      <c r="K91" s="196">
        <f t="shared" si="18"/>
        <v>10099000.4</v>
      </c>
      <c r="L91" s="232">
        <v>0</v>
      </c>
      <c r="M91" s="232">
        <v>0</v>
      </c>
      <c r="N91" s="232">
        <v>0</v>
      </c>
      <c r="O91" s="196">
        <f>'[1]Прод. прилож (2)'!$D$465</f>
        <v>10099000.4</v>
      </c>
      <c r="P91" s="41">
        <f>K91/H90</f>
        <v>2206.7564898173241</v>
      </c>
      <c r="Q91" s="41">
        <v>9673</v>
      </c>
      <c r="R91" s="57" t="s">
        <v>34</v>
      </c>
      <c r="S91" s="85"/>
      <c r="T91" s="85"/>
      <c r="U91" s="85"/>
      <c r="V91" s="86"/>
      <c r="W91" s="86"/>
      <c r="X91" s="86"/>
      <c r="Y91" s="86"/>
      <c r="Z91" s="86"/>
      <c r="AA91" s="86"/>
      <c r="AB91" s="86"/>
      <c r="AC91" s="86"/>
      <c r="AD91" s="86"/>
      <c r="AE91" s="86"/>
      <c r="AF91" s="86"/>
      <c r="AG91" s="86"/>
      <c r="AH91" s="86"/>
      <c r="AI91" s="86"/>
      <c r="AJ91" s="86"/>
      <c r="AK91" s="86"/>
      <c r="AL91" s="86"/>
      <c r="AM91" s="86"/>
      <c r="AN91" s="86"/>
      <c r="AO91" s="86"/>
      <c r="AP91" s="86"/>
      <c r="AQ91" s="86"/>
      <c r="AR91" s="86"/>
      <c r="AS91" s="86"/>
      <c r="AT91" s="86"/>
      <c r="AU91" s="86"/>
      <c r="AV91" s="86"/>
      <c r="AW91" s="86"/>
      <c r="AX91" s="86"/>
      <c r="AY91" s="86"/>
      <c r="AZ91" s="86"/>
      <c r="BA91" s="86"/>
      <c r="BB91" s="86"/>
      <c r="BC91" s="86"/>
      <c r="BD91" s="86"/>
      <c r="BE91" s="86"/>
      <c r="BF91" s="86"/>
      <c r="BG91" s="86"/>
      <c r="BH91" s="86"/>
      <c r="BI91" s="86"/>
      <c r="BJ91" s="86"/>
      <c r="BK91" s="86"/>
      <c r="BL91" s="86"/>
      <c r="BM91" s="86"/>
      <c r="BN91" s="86"/>
      <c r="BO91" s="86"/>
      <c r="BP91" s="86"/>
      <c r="BQ91" s="86"/>
      <c r="BR91" s="86"/>
      <c r="BS91" s="86"/>
      <c r="BT91" s="86"/>
      <c r="BU91" s="86"/>
      <c r="BV91" s="86"/>
      <c r="BW91" s="86"/>
      <c r="BX91" s="86"/>
      <c r="BY91" s="86"/>
      <c r="BZ91" s="86"/>
      <c r="CA91" s="86"/>
      <c r="CB91" s="86"/>
      <c r="CC91" s="86"/>
      <c r="CD91" s="86"/>
      <c r="CE91" s="86"/>
      <c r="CF91" s="86"/>
      <c r="CG91" s="86"/>
      <c r="CH91" s="86"/>
      <c r="CI91" s="86"/>
      <c r="CJ91" s="86"/>
      <c r="CK91" s="86"/>
      <c r="CL91" s="86"/>
      <c r="CM91" s="86"/>
      <c r="CN91" s="86"/>
      <c r="CO91" s="86"/>
      <c r="CP91" s="86"/>
      <c r="CQ91" s="86"/>
      <c r="CR91" s="86"/>
      <c r="CS91" s="86"/>
      <c r="CT91" s="86"/>
      <c r="CU91" s="86"/>
      <c r="CV91" s="86"/>
      <c r="CW91" s="86"/>
      <c r="CX91" s="86"/>
      <c r="CY91" s="86"/>
      <c r="CZ91" s="86"/>
      <c r="DA91" s="86"/>
      <c r="DB91" s="86"/>
      <c r="DC91" s="86"/>
      <c r="DD91" s="86"/>
      <c r="DE91" s="86"/>
      <c r="DF91" s="86"/>
      <c r="DG91" s="86"/>
      <c r="DH91" s="86"/>
      <c r="DI91" s="86"/>
      <c r="DJ91" s="86"/>
      <c r="DK91" s="86"/>
      <c r="DL91" s="86"/>
      <c r="DM91" s="86"/>
      <c r="DN91" s="86"/>
      <c r="DO91" s="86"/>
      <c r="DP91" s="86"/>
      <c r="DQ91" s="86"/>
      <c r="DR91" s="86"/>
      <c r="DS91" s="86"/>
      <c r="DT91" s="86"/>
      <c r="DU91" s="86"/>
      <c r="DV91" s="86"/>
      <c r="DW91" s="86"/>
      <c r="DX91" s="86"/>
      <c r="DY91" s="86"/>
      <c r="DZ91" s="86"/>
      <c r="EA91" s="86"/>
      <c r="EB91" s="86"/>
      <c r="EC91" s="86"/>
      <c r="ED91" s="86"/>
      <c r="EE91" s="86"/>
      <c r="EF91" s="86"/>
      <c r="EG91" s="86"/>
      <c r="EH91" s="86"/>
      <c r="EI91" s="86"/>
      <c r="EJ91" s="86"/>
      <c r="EK91" s="86"/>
      <c r="EL91" s="86"/>
      <c r="EM91" s="86"/>
      <c r="EN91" s="86"/>
      <c r="EO91" s="86"/>
      <c r="EP91" s="86"/>
      <c r="EQ91" s="86"/>
      <c r="ER91" s="86"/>
      <c r="ES91" s="86"/>
      <c r="ET91" s="86"/>
      <c r="EU91" s="86"/>
      <c r="EV91" s="86"/>
      <c r="EW91" s="86"/>
      <c r="EX91" s="86"/>
      <c r="EY91" s="86"/>
      <c r="EZ91" s="86"/>
      <c r="FA91" s="86"/>
      <c r="FB91" s="86"/>
      <c r="FC91" s="86"/>
      <c r="FD91" s="86"/>
      <c r="FE91" s="86"/>
      <c r="FF91" s="86"/>
      <c r="FG91" s="86"/>
      <c r="FH91" s="86"/>
      <c r="FI91" s="86"/>
      <c r="FJ91" s="86"/>
      <c r="FK91" s="86"/>
      <c r="FL91" s="86"/>
      <c r="FM91" s="86"/>
      <c r="FN91" s="86"/>
      <c r="FO91" s="86"/>
      <c r="FP91" s="86"/>
      <c r="FQ91" s="86"/>
      <c r="FR91" s="86"/>
      <c r="FS91" s="86"/>
      <c r="FT91" s="86"/>
      <c r="FU91" s="86"/>
      <c r="FV91" s="86"/>
      <c r="FW91" s="86"/>
      <c r="FX91" s="86"/>
      <c r="FY91" s="86"/>
      <c r="FZ91" s="86"/>
      <c r="GA91" s="86"/>
      <c r="GB91" s="86"/>
      <c r="GC91" s="86"/>
      <c r="GD91" s="86"/>
      <c r="GE91" s="86"/>
      <c r="GF91" s="86"/>
      <c r="GG91" s="86"/>
      <c r="GH91" s="86"/>
      <c r="GI91" s="86"/>
      <c r="GJ91" s="86"/>
      <c r="GK91" s="86"/>
      <c r="GL91" s="86"/>
      <c r="GM91" s="86"/>
      <c r="GN91" s="86"/>
      <c r="GO91" s="86"/>
      <c r="GP91" s="86"/>
      <c r="GQ91" s="86"/>
      <c r="GR91" s="86"/>
      <c r="GS91" s="86"/>
      <c r="GT91" s="86"/>
      <c r="GU91" s="86"/>
      <c r="GV91" s="86"/>
      <c r="GW91" s="86"/>
      <c r="GX91" s="86"/>
      <c r="GY91" s="86"/>
    </row>
    <row r="92" spans="1:207" s="86" customFormat="1" ht="30" customHeight="1" x14ac:dyDescent="0.25">
      <c r="A92" s="228">
        <v>63</v>
      </c>
      <c r="B92" s="234" t="s">
        <v>969</v>
      </c>
      <c r="C92" s="229">
        <v>1976</v>
      </c>
      <c r="D92" s="229">
        <v>2010</v>
      </c>
      <c r="E92" s="229" t="s">
        <v>16</v>
      </c>
      <c r="F92" s="231">
        <v>5</v>
      </c>
      <c r="G92" s="231">
        <v>1</v>
      </c>
      <c r="H92" s="232">
        <v>3971.2</v>
      </c>
      <c r="I92" s="233">
        <v>122.3</v>
      </c>
      <c r="J92" s="44">
        <v>2276</v>
      </c>
      <c r="K92" s="196">
        <f t="shared" si="18"/>
        <v>13800113.120000001</v>
      </c>
      <c r="L92" s="232">
        <v>0</v>
      </c>
      <c r="M92" s="232">
        <v>0</v>
      </c>
      <c r="N92" s="232">
        <v>0</v>
      </c>
      <c r="O92" s="196">
        <f>'[1]Прод. прилож (2)'!$D$33</f>
        <v>13800113.120000001</v>
      </c>
      <c r="P92" s="41">
        <f t="shared" ref="P92:P99" si="23">O92/H92</f>
        <v>3475.0486301369865</v>
      </c>
      <c r="Q92" s="41">
        <v>9673</v>
      </c>
      <c r="R92" s="57" t="s">
        <v>33</v>
      </c>
      <c r="S92" s="132"/>
      <c r="T92" s="85"/>
      <c r="U92" s="85"/>
    </row>
    <row r="93" spans="1:207" s="86" customFormat="1" ht="30" customHeight="1" x14ac:dyDescent="0.25">
      <c r="A93" s="228">
        <v>64</v>
      </c>
      <c r="B93" s="234" t="s">
        <v>1070</v>
      </c>
      <c r="C93" s="229">
        <v>1984</v>
      </c>
      <c r="D93" s="229" t="s">
        <v>141</v>
      </c>
      <c r="E93" s="229" t="s">
        <v>16</v>
      </c>
      <c r="F93" s="231">
        <v>9</v>
      </c>
      <c r="G93" s="231">
        <v>1</v>
      </c>
      <c r="H93" s="232">
        <v>4012.76</v>
      </c>
      <c r="I93" s="232">
        <v>0</v>
      </c>
      <c r="J93" s="44">
        <v>3308.24</v>
      </c>
      <c r="K93" s="283">
        <f t="shared" ref="K93" si="24">SUM(L93:O93)</f>
        <v>13855.84</v>
      </c>
      <c r="L93" s="284">
        <v>0</v>
      </c>
      <c r="M93" s="284">
        <v>0</v>
      </c>
      <c r="N93" s="284">
        <v>0</v>
      </c>
      <c r="O93" s="284">
        <f>'[2]Прод. прилож (2)'!$D$1107</f>
        <v>13855.84</v>
      </c>
      <c r="P93" s="284">
        <f t="shared" si="23"/>
        <v>3.4529451051146842</v>
      </c>
      <c r="Q93" s="284">
        <v>9673</v>
      </c>
      <c r="R93" s="281" t="s">
        <v>35</v>
      </c>
      <c r="S93" s="85"/>
      <c r="T93" s="85"/>
      <c r="U93" s="85"/>
    </row>
    <row r="94" spans="1:207" s="114" customFormat="1" ht="30" customHeight="1" x14ac:dyDescent="0.25">
      <c r="A94" s="354">
        <v>65</v>
      </c>
      <c r="B94" s="356" t="s">
        <v>630</v>
      </c>
      <c r="C94" s="360">
        <v>1989</v>
      </c>
      <c r="D94" s="360" t="s">
        <v>141</v>
      </c>
      <c r="E94" s="360" t="s">
        <v>18</v>
      </c>
      <c r="F94" s="389">
        <v>9</v>
      </c>
      <c r="G94" s="389">
        <v>8</v>
      </c>
      <c r="H94" s="397">
        <v>16122.6</v>
      </c>
      <c r="I94" s="410">
        <v>0</v>
      </c>
      <c r="J94" s="495">
        <v>16122.6</v>
      </c>
      <c r="K94" s="283">
        <f t="shared" si="18"/>
        <v>202321.14</v>
      </c>
      <c r="L94" s="284">
        <v>0</v>
      </c>
      <c r="M94" s="284">
        <v>0</v>
      </c>
      <c r="N94" s="284">
        <v>0</v>
      </c>
      <c r="O94" s="284">
        <f>'[1]Прод. прилож (2)'!$D$466</f>
        <v>202321.14</v>
      </c>
      <c r="P94" s="284">
        <f t="shared" si="23"/>
        <v>12.548915187376727</v>
      </c>
      <c r="Q94" s="284">
        <v>9673</v>
      </c>
      <c r="R94" s="281" t="s">
        <v>34</v>
      </c>
    </row>
    <row r="95" spans="1:207" s="114" customFormat="1" ht="30" customHeight="1" x14ac:dyDescent="0.25">
      <c r="A95" s="355"/>
      <c r="B95" s="357"/>
      <c r="C95" s="361"/>
      <c r="D95" s="361"/>
      <c r="E95" s="361"/>
      <c r="F95" s="390"/>
      <c r="G95" s="390"/>
      <c r="H95" s="398"/>
      <c r="I95" s="411"/>
      <c r="J95" s="496"/>
      <c r="K95" s="283">
        <f>SUBTOTAL(9,L95:O95)</f>
        <v>10815068.720000001</v>
      </c>
      <c r="L95" s="284">
        <v>0</v>
      </c>
      <c r="M95" s="284">
        <v>0</v>
      </c>
      <c r="N95" s="284">
        <v>0</v>
      </c>
      <c r="O95" s="284">
        <f>'[2]Прод. прилож (2)'!$D$1108</f>
        <v>10815068.720000001</v>
      </c>
      <c r="P95" s="284">
        <f>K95/H94</f>
        <v>670.80177638842372</v>
      </c>
      <c r="Q95" s="41">
        <v>9673</v>
      </c>
      <c r="R95" s="281" t="s">
        <v>35</v>
      </c>
    </row>
    <row r="96" spans="1:207" s="114" customFormat="1" ht="30" customHeight="1" x14ac:dyDescent="0.25">
      <c r="A96" s="228">
        <v>66</v>
      </c>
      <c r="B96" s="234" t="s">
        <v>64</v>
      </c>
      <c r="C96" s="230">
        <v>1965</v>
      </c>
      <c r="D96" s="230" t="s">
        <v>141</v>
      </c>
      <c r="E96" s="230" t="s">
        <v>16</v>
      </c>
      <c r="F96" s="282">
        <v>4</v>
      </c>
      <c r="G96" s="282">
        <v>3</v>
      </c>
      <c r="H96" s="283">
        <v>1993.47</v>
      </c>
      <c r="I96" s="288">
        <v>0</v>
      </c>
      <c r="J96" s="44">
        <v>1993.47</v>
      </c>
      <c r="K96" s="283">
        <f t="shared" si="18"/>
        <v>40538.959999999999</v>
      </c>
      <c r="L96" s="284">
        <v>0</v>
      </c>
      <c r="M96" s="284">
        <v>0</v>
      </c>
      <c r="N96" s="284">
        <v>0</v>
      </c>
      <c r="O96" s="284">
        <f>'[1]Прод. прилож (2)'!$D$467</f>
        <v>40538.959999999999</v>
      </c>
      <c r="P96" s="284">
        <f t="shared" si="23"/>
        <v>20.335876637220526</v>
      </c>
      <c r="Q96" s="284">
        <v>9673</v>
      </c>
      <c r="R96" s="281" t="s">
        <v>34</v>
      </c>
    </row>
    <row r="97" spans="1:19" s="114" customFormat="1" ht="30" customHeight="1" x14ac:dyDescent="0.25">
      <c r="A97" s="228">
        <v>67</v>
      </c>
      <c r="B97" s="234" t="s">
        <v>65</v>
      </c>
      <c r="C97" s="230">
        <v>1962</v>
      </c>
      <c r="D97" s="230" t="s">
        <v>141</v>
      </c>
      <c r="E97" s="230" t="s">
        <v>16</v>
      </c>
      <c r="F97" s="230">
        <v>2</v>
      </c>
      <c r="G97" s="230">
        <v>2</v>
      </c>
      <c r="H97" s="284">
        <v>418.6</v>
      </c>
      <c r="I97" s="283">
        <v>0</v>
      </c>
      <c r="J97" s="44">
        <v>371</v>
      </c>
      <c r="K97" s="283">
        <f t="shared" si="18"/>
        <v>33697.230000000003</v>
      </c>
      <c r="L97" s="284">
        <v>0</v>
      </c>
      <c r="M97" s="284">
        <v>0</v>
      </c>
      <c r="N97" s="284">
        <v>0</v>
      </c>
      <c r="O97" s="284">
        <f>'[2]Прод. прилож (2)'!$D$1109</f>
        <v>33697.230000000003</v>
      </c>
      <c r="P97" s="284">
        <f t="shared" si="23"/>
        <v>80.499832775919742</v>
      </c>
      <c r="Q97" s="284">
        <v>9673</v>
      </c>
      <c r="R97" s="281" t="s">
        <v>35</v>
      </c>
    </row>
    <row r="98" spans="1:19" s="114" customFormat="1" ht="30" customHeight="1" x14ac:dyDescent="0.25">
      <c r="A98" s="228">
        <v>68</v>
      </c>
      <c r="B98" s="234" t="s">
        <v>1132</v>
      </c>
      <c r="C98" s="230">
        <v>1994</v>
      </c>
      <c r="D98" s="230" t="s">
        <v>141</v>
      </c>
      <c r="E98" s="230" t="s">
        <v>16</v>
      </c>
      <c r="F98" s="282">
        <v>9</v>
      </c>
      <c r="G98" s="282">
        <v>1</v>
      </c>
      <c r="H98" s="283">
        <v>3214.7</v>
      </c>
      <c r="I98" s="288">
        <v>0</v>
      </c>
      <c r="J98" s="44">
        <v>3878.1</v>
      </c>
      <c r="K98" s="283">
        <f t="shared" si="18"/>
        <v>3650547.1599999997</v>
      </c>
      <c r="L98" s="284">
        <v>0</v>
      </c>
      <c r="M98" s="284">
        <v>0</v>
      </c>
      <c r="N98" s="284">
        <v>0</v>
      </c>
      <c r="O98" s="284">
        <f>'[1]Прод. прилож (2)'!$D$468</f>
        <v>3650547.1599999997</v>
      </c>
      <c r="P98" s="284">
        <f t="shared" si="23"/>
        <v>1135.5794195414812</v>
      </c>
      <c r="Q98" s="284">
        <v>9673</v>
      </c>
      <c r="R98" s="281" t="s">
        <v>34</v>
      </c>
    </row>
    <row r="99" spans="1:19" s="114" customFormat="1" ht="30" customHeight="1" x14ac:dyDescent="0.25">
      <c r="A99" s="228">
        <v>69</v>
      </c>
      <c r="B99" s="234" t="s">
        <v>66</v>
      </c>
      <c r="C99" s="230">
        <v>1964</v>
      </c>
      <c r="D99" s="230" t="s">
        <v>141</v>
      </c>
      <c r="E99" s="230" t="s">
        <v>16</v>
      </c>
      <c r="F99" s="282">
        <v>4</v>
      </c>
      <c r="G99" s="282">
        <v>2</v>
      </c>
      <c r="H99" s="283">
        <v>1720.6</v>
      </c>
      <c r="I99" s="288">
        <v>0</v>
      </c>
      <c r="J99" s="44">
        <v>1266.6600000000001</v>
      </c>
      <c r="K99" s="283">
        <f t="shared" si="18"/>
        <v>56190.66</v>
      </c>
      <c r="L99" s="284">
        <v>0</v>
      </c>
      <c r="M99" s="284">
        <v>0</v>
      </c>
      <c r="N99" s="284">
        <v>0</v>
      </c>
      <c r="O99" s="284">
        <f>'[1]Прод. прилож (2)'!$D$469</f>
        <v>56190.66</v>
      </c>
      <c r="P99" s="284">
        <f t="shared" si="23"/>
        <v>32.657596187376498</v>
      </c>
      <c r="Q99" s="284">
        <v>9673</v>
      </c>
      <c r="R99" s="281" t="s">
        <v>34</v>
      </c>
    </row>
    <row r="100" spans="1:19" s="114" customFormat="1" ht="30" customHeight="1" x14ac:dyDescent="0.25">
      <c r="A100" s="399" t="s">
        <v>1422</v>
      </c>
      <c r="B100" s="400" t="s">
        <v>67</v>
      </c>
      <c r="C100" s="385">
        <v>1955</v>
      </c>
      <c r="D100" s="385" t="s">
        <v>141</v>
      </c>
      <c r="E100" s="385" t="s">
        <v>16</v>
      </c>
      <c r="F100" s="393">
        <v>2</v>
      </c>
      <c r="G100" s="393">
        <v>2</v>
      </c>
      <c r="H100" s="394">
        <v>849.84</v>
      </c>
      <c r="I100" s="386">
        <v>0</v>
      </c>
      <c r="J100" s="386">
        <v>792.38</v>
      </c>
      <c r="K100" s="283">
        <f t="shared" si="18"/>
        <v>3075820</v>
      </c>
      <c r="L100" s="284">
        <v>0</v>
      </c>
      <c r="M100" s="284">
        <v>0</v>
      </c>
      <c r="N100" s="284">
        <v>0</v>
      </c>
      <c r="O100" s="284">
        <f>'[1]Прод. прилож (2)'!$D$34</f>
        <v>3075820</v>
      </c>
      <c r="P100" s="284">
        <f>O100/H99</f>
        <v>1787.6438451702895</v>
      </c>
      <c r="Q100" s="284">
        <v>9673</v>
      </c>
      <c r="R100" s="281" t="s">
        <v>33</v>
      </c>
      <c r="S100" s="133"/>
    </row>
    <row r="101" spans="1:19" s="114" customFormat="1" ht="30" customHeight="1" x14ac:dyDescent="0.25">
      <c r="A101" s="399"/>
      <c r="B101" s="400"/>
      <c r="C101" s="385"/>
      <c r="D101" s="385"/>
      <c r="E101" s="385"/>
      <c r="F101" s="385"/>
      <c r="G101" s="385"/>
      <c r="H101" s="497"/>
      <c r="I101" s="394"/>
      <c r="J101" s="394"/>
      <c r="K101" s="283">
        <f t="shared" si="18"/>
        <v>28488.54</v>
      </c>
      <c r="L101" s="284">
        <v>0</v>
      </c>
      <c r="M101" s="284">
        <v>0</v>
      </c>
      <c r="N101" s="284">
        <v>0</v>
      </c>
      <c r="O101" s="284">
        <f>'[2]Прод. прилож (2)'!$D$1110</f>
        <v>28488.54</v>
      </c>
      <c r="P101" s="284">
        <f>O101/H100</f>
        <v>33.522239480372775</v>
      </c>
      <c r="Q101" s="284">
        <v>9673</v>
      </c>
      <c r="R101" s="281" t="s">
        <v>35</v>
      </c>
    </row>
    <row r="102" spans="1:19" s="114" customFormat="1" ht="30" customHeight="1" x14ac:dyDescent="0.25">
      <c r="A102" s="228">
        <v>71</v>
      </c>
      <c r="B102" s="234" t="s">
        <v>68</v>
      </c>
      <c r="C102" s="230">
        <v>1959</v>
      </c>
      <c r="D102" s="230" t="s">
        <v>141</v>
      </c>
      <c r="E102" s="230" t="s">
        <v>16</v>
      </c>
      <c r="F102" s="230">
        <v>2</v>
      </c>
      <c r="G102" s="230">
        <v>3</v>
      </c>
      <c r="H102" s="284">
        <v>938.3</v>
      </c>
      <c r="I102" s="283">
        <v>59.4</v>
      </c>
      <c r="J102" s="44">
        <v>804.9</v>
      </c>
      <c r="K102" s="283">
        <f t="shared" si="18"/>
        <v>31141.98</v>
      </c>
      <c r="L102" s="284">
        <v>0</v>
      </c>
      <c r="M102" s="284">
        <v>0</v>
      </c>
      <c r="N102" s="284">
        <v>0</v>
      </c>
      <c r="O102" s="284">
        <f>'[2]Прод. прилож (2)'!$D$1111</f>
        <v>31141.98</v>
      </c>
      <c r="P102" s="284">
        <f t="shared" ref="P102:P110" si="25">O102/H102</f>
        <v>33.189790045827564</v>
      </c>
      <c r="Q102" s="284">
        <v>9673</v>
      </c>
      <c r="R102" s="281" t="s">
        <v>35</v>
      </c>
    </row>
    <row r="103" spans="1:19" s="114" customFormat="1" ht="30" customHeight="1" x14ac:dyDescent="0.25">
      <c r="A103" s="340">
        <v>72</v>
      </c>
      <c r="B103" s="335" t="s">
        <v>69</v>
      </c>
      <c r="C103" s="330">
        <v>1959</v>
      </c>
      <c r="D103" s="330" t="s">
        <v>141</v>
      </c>
      <c r="E103" s="330" t="s">
        <v>16</v>
      </c>
      <c r="F103" s="330">
        <v>2</v>
      </c>
      <c r="G103" s="330">
        <v>3</v>
      </c>
      <c r="H103" s="339">
        <v>861.1</v>
      </c>
      <c r="I103" s="321">
        <v>39.54</v>
      </c>
      <c r="J103" s="44">
        <v>801.65</v>
      </c>
      <c r="K103" s="321">
        <f t="shared" si="18"/>
        <v>31141.98</v>
      </c>
      <c r="L103" s="339">
        <v>0</v>
      </c>
      <c r="M103" s="339">
        <v>0</v>
      </c>
      <c r="N103" s="339">
        <v>0</v>
      </c>
      <c r="O103" s="339">
        <f>'[2]Прод. прилож (2)'!$D$1112</f>
        <v>31141.98</v>
      </c>
      <c r="P103" s="339">
        <f t="shared" si="25"/>
        <v>36.165346649634188</v>
      </c>
      <c r="Q103" s="339">
        <v>9673</v>
      </c>
      <c r="R103" s="325" t="s">
        <v>35</v>
      </c>
    </row>
    <row r="104" spans="1:19" s="114" customFormat="1" ht="30" customHeight="1" x14ac:dyDescent="0.25">
      <c r="A104" s="228">
        <v>73</v>
      </c>
      <c r="B104" s="234" t="s">
        <v>70</v>
      </c>
      <c r="C104" s="230">
        <v>1956</v>
      </c>
      <c r="D104" s="230" t="s">
        <v>141</v>
      </c>
      <c r="E104" s="230" t="s">
        <v>16</v>
      </c>
      <c r="F104" s="230">
        <v>2</v>
      </c>
      <c r="G104" s="230">
        <v>3</v>
      </c>
      <c r="H104" s="284">
        <v>961.4</v>
      </c>
      <c r="I104" s="283">
        <v>0</v>
      </c>
      <c r="J104" s="44">
        <v>885.68</v>
      </c>
      <c r="K104" s="283">
        <f t="shared" si="18"/>
        <v>28488.54</v>
      </c>
      <c r="L104" s="284">
        <v>0</v>
      </c>
      <c r="M104" s="284">
        <v>0</v>
      </c>
      <c r="N104" s="284">
        <v>0</v>
      </c>
      <c r="O104" s="284">
        <f>'[2]Прод. прилож (2)'!$D$1113</f>
        <v>28488.54</v>
      </c>
      <c r="P104" s="284">
        <f t="shared" si="25"/>
        <v>29.632348658206784</v>
      </c>
      <c r="Q104" s="284">
        <v>9673</v>
      </c>
      <c r="R104" s="281" t="s">
        <v>35</v>
      </c>
    </row>
    <row r="105" spans="1:19" s="114" customFormat="1" ht="30" customHeight="1" x14ac:dyDescent="0.25">
      <c r="A105" s="228">
        <v>74</v>
      </c>
      <c r="B105" s="234" t="s">
        <v>1260</v>
      </c>
      <c r="C105" s="230">
        <v>1981</v>
      </c>
      <c r="D105" s="230" t="s">
        <v>141</v>
      </c>
      <c r="E105" s="230" t="s">
        <v>16</v>
      </c>
      <c r="F105" s="230">
        <v>2</v>
      </c>
      <c r="G105" s="230">
        <v>3</v>
      </c>
      <c r="H105" s="284">
        <v>859.1</v>
      </c>
      <c r="I105" s="283">
        <v>0</v>
      </c>
      <c r="J105" s="44">
        <v>859.1</v>
      </c>
      <c r="K105" s="283">
        <f>SUM(L105:O105)</f>
        <v>6363029</v>
      </c>
      <c r="L105" s="284">
        <v>0</v>
      </c>
      <c r="M105" s="284">
        <v>0</v>
      </c>
      <c r="N105" s="284">
        <v>0</v>
      </c>
      <c r="O105" s="284">
        <f>'[2]Прод. прилож (2)'!$D$1114</f>
        <v>6363029</v>
      </c>
      <c r="P105" s="284">
        <f>K105/H105</f>
        <v>7406.6220463275522</v>
      </c>
      <c r="Q105" s="284">
        <v>9673</v>
      </c>
      <c r="R105" s="281" t="s">
        <v>35</v>
      </c>
    </row>
    <row r="106" spans="1:19" s="114" customFormat="1" ht="30" customHeight="1" x14ac:dyDescent="0.25">
      <c r="A106" s="228">
        <v>75</v>
      </c>
      <c r="B106" s="234" t="s">
        <v>902</v>
      </c>
      <c r="C106" s="230">
        <v>1981</v>
      </c>
      <c r="D106" s="230" t="s">
        <v>141</v>
      </c>
      <c r="E106" s="230" t="s">
        <v>18</v>
      </c>
      <c r="F106" s="282">
        <v>9</v>
      </c>
      <c r="G106" s="282">
        <v>1</v>
      </c>
      <c r="H106" s="283">
        <v>4332.78</v>
      </c>
      <c r="I106" s="288">
        <v>0</v>
      </c>
      <c r="J106" s="44">
        <v>3977.94</v>
      </c>
      <c r="K106" s="283">
        <f t="shared" si="18"/>
        <v>6998782.8399999999</v>
      </c>
      <c r="L106" s="284">
        <v>0</v>
      </c>
      <c r="M106" s="284">
        <v>0</v>
      </c>
      <c r="N106" s="284">
        <v>0</v>
      </c>
      <c r="O106" s="284">
        <f>'[1]Прод. прилож (2)'!$D$470</f>
        <v>6998782.8399999999</v>
      </c>
      <c r="P106" s="284">
        <f t="shared" si="25"/>
        <v>1615.3099949685884</v>
      </c>
      <c r="Q106" s="284">
        <v>9673</v>
      </c>
      <c r="R106" s="281" t="s">
        <v>34</v>
      </c>
    </row>
    <row r="107" spans="1:19" s="114" customFormat="1" ht="30" customHeight="1" x14ac:dyDescent="0.25">
      <c r="A107" s="228">
        <v>76</v>
      </c>
      <c r="B107" s="234" t="s">
        <v>1261</v>
      </c>
      <c r="C107" s="230">
        <v>1982</v>
      </c>
      <c r="D107" s="230" t="s">
        <v>141</v>
      </c>
      <c r="E107" s="230" t="s">
        <v>16</v>
      </c>
      <c r="F107" s="282">
        <v>5</v>
      </c>
      <c r="G107" s="282">
        <v>2</v>
      </c>
      <c r="H107" s="283">
        <v>3734.7</v>
      </c>
      <c r="I107" s="288">
        <v>54.5</v>
      </c>
      <c r="J107" s="44">
        <v>3065.73</v>
      </c>
      <c r="K107" s="283">
        <f>SUM(L107:O107)</f>
        <v>4573739.5199999996</v>
      </c>
      <c r="L107" s="284">
        <v>0</v>
      </c>
      <c r="M107" s="284">
        <v>0</v>
      </c>
      <c r="N107" s="284">
        <v>0</v>
      </c>
      <c r="O107" s="284">
        <f>'[2]Прод. прилож (2)'!$D$1115</f>
        <v>4573739.5199999996</v>
      </c>
      <c r="P107" s="284">
        <f>K107/H107</f>
        <v>1224.6604867860872</v>
      </c>
      <c r="Q107" s="284">
        <v>9673</v>
      </c>
      <c r="R107" s="281" t="s">
        <v>35</v>
      </c>
    </row>
    <row r="108" spans="1:19" s="114" customFormat="1" ht="30" customHeight="1" x14ac:dyDescent="0.25">
      <c r="A108" s="228">
        <v>77</v>
      </c>
      <c r="B108" s="234" t="s">
        <v>1354</v>
      </c>
      <c r="C108" s="230">
        <v>1984</v>
      </c>
      <c r="D108" s="230" t="s">
        <v>141</v>
      </c>
      <c r="E108" s="230" t="s">
        <v>18</v>
      </c>
      <c r="F108" s="282">
        <v>9</v>
      </c>
      <c r="G108" s="282">
        <v>4</v>
      </c>
      <c r="H108" s="283">
        <v>10520.4</v>
      </c>
      <c r="I108" s="288">
        <v>111</v>
      </c>
      <c r="J108" s="44">
        <v>9865.2999999999993</v>
      </c>
      <c r="K108" s="283">
        <f>SUM(L108:O108)</f>
        <v>14171197.279999999</v>
      </c>
      <c r="L108" s="284">
        <v>0</v>
      </c>
      <c r="M108" s="284">
        <v>0</v>
      </c>
      <c r="N108" s="284">
        <v>0</v>
      </c>
      <c r="O108" s="284">
        <f>'[2]Прод. прилож (2)'!$D$1116</f>
        <v>14171197.279999999</v>
      </c>
      <c r="P108" s="284">
        <f>K108/H108</f>
        <v>1347.0207672712063</v>
      </c>
      <c r="Q108" s="284">
        <v>9673</v>
      </c>
      <c r="R108" s="281" t="s">
        <v>35</v>
      </c>
    </row>
    <row r="109" spans="1:19" s="114" customFormat="1" ht="30" customHeight="1" x14ac:dyDescent="0.25">
      <c r="A109" s="228">
        <v>78</v>
      </c>
      <c r="B109" s="234" t="s">
        <v>71</v>
      </c>
      <c r="C109" s="230">
        <v>1962</v>
      </c>
      <c r="D109" s="230" t="s">
        <v>141</v>
      </c>
      <c r="E109" s="230" t="s">
        <v>16</v>
      </c>
      <c r="F109" s="282">
        <v>2</v>
      </c>
      <c r="G109" s="282">
        <v>2</v>
      </c>
      <c r="H109" s="283">
        <v>402.6</v>
      </c>
      <c r="I109" s="288">
        <v>0</v>
      </c>
      <c r="J109" s="44">
        <v>359.4</v>
      </c>
      <c r="K109" s="283">
        <f t="shared" si="18"/>
        <v>14304.08</v>
      </c>
      <c r="L109" s="284">
        <v>0</v>
      </c>
      <c r="M109" s="284">
        <v>0</v>
      </c>
      <c r="N109" s="284">
        <v>0</v>
      </c>
      <c r="O109" s="284">
        <f>'[1]Прод. прилож (2)'!$D$471</f>
        <v>14304.08</v>
      </c>
      <c r="P109" s="284">
        <f t="shared" si="25"/>
        <v>35.529259811227021</v>
      </c>
      <c r="Q109" s="284">
        <v>9673</v>
      </c>
      <c r="R109" s="281" t="s">
        <v>34</v>
      </c>
    </row>
    <row r="110" spans="1:19" s="114" customFormat="1" ht="30" customHeight="1" x14ac:dyDescent="0.25">
      <c r="A110" s="228">
        <v>79</v>
      </c>
      <c r="B110" s="234" t="s">
        <v>72</v>
      </c>
      <c r="C110" s="230">
        <v>1967</v>
      </c>
      <c r="D110" s="230" t="s">
        <v>141</v>
      </c>
      <c r="E110" s="230" t="s">
        <v>16</v>
      </c>
      <c r="F110" s="230">
        <v>3</v>
      </c>
      <c r="G110" s="230">
        <v>2</v>
      </c>
      <c r="H110" s="284">
        <v>1243.5</v>
      </c>
      <c r="I110" s="283">
        <v>0</v>
      </c>
      <c r="J110" s="44">
        <v>954.74</v>
      </c>
      <c r="K110" s="283">
        <f t="shared" si="18"/>
        <v>61851.29</v>
      </c>
      <c r="L110" s="284">
        <v>0</v>
      </c>
      <c r="M110" s="284">
        <v>0</v>
      </c>
      <c r="N110" s="284">
        <v>0</v>
      </c>
      <c r="O110" s="284">
        <f>'[2]Прод. прилож (2)'!$D$1117</f>
        <v>61851.29</v>
      </c>
      <c r="P110" s="284">
        <f t="shared" si="25"/>
        <v>49.739678327301974</v>
      </c>
      <c r="Q110" s="284">
        <v>9673</v>
      </c>
      <c r="R110" s="281" t="s">
        <v>35</v>
      </c>
    </row>
    <row r="111" spans="1:19" s="114" customFormat="1" ht="30" customHeight="1" x14ac:dyDescent="0.25">
      <c r="A111" s="354">
        <v>80</v>
      </c>
      <c r="B111" s="356" t="s">
        <v>1071</v>
      </c>
      <c r="C111" s="360">
        <v>1978</v>
      </c>
      <c r="D111" s="360">
        <v>2021</v>
      </c>
      <c r="E111" s="360" t="s">
        <v>18</v>
      </c>
      <c r="F111" s="389">
        <v>9</v>
      </c>
      <c r="G111" s="389">
        <v>4</v>
      </c>
      <c r="H111" s="397">
        <v>8154.44</v>
      </c>
      <c r="I111" s="410">
        <v>0</v>
      </c>
      <c r="J111" s="495">
        <v>4708.82</v>
      </c>
      <c r="K111" s="283">
        <f t="shared" ref="K111:K113" si="26">SUM(L111:O111)</f>
        <v>39347.71</v>
      </c>
      <c r="L111" s="284">
        <v>0</v>
      </c>
      <c r="M111" s="284">
        <v>0</v>
      </c>
      <c r="N111" s="284">
        <v>0</v>
      </c>
      <c r="O111" s="284">
        <f>'[1]Прод. прилож (2)'!$D$472</f>
        <v>39347.71</v>
      </c>
      <c r="P111" s="284">
        <f t="shared" ref="P111" si="27">O111/H111</f>
        <v>4.8253111188505899</v>
      </c>
      <c r="Q111" s="284">
        <v>9673</v>
      </c>
      <c r="R111" s="281" t="s">
        <v>34</v>
      </c>
    </row>
    <row r="112" spans="1:19" s="114" customFormat="1" ht="30" customHeight="1" x14ac:dyDescent="0.25">
      <c r="A112" s="355"/>
      <c r="B112" s="357"/>
      <c r="C112" s="361"/>
      <c r="D112" s="361"/>
      <c r="E112" s="361"/>
      <c r="F112" s="390"/>
      <c r="G112" s="390"/>
      <c r="H112" s="398"/>
      <c r="I112" s="411"/>
      <c r="J112" s="496"/>
      <c r="K112" s="283">
        <f>SUBTOTAL(9,L112:O112)</f>
        <v>7104240</v>
      </c>
      <c r="L112" s="284">
        <v>0</v>
      </c>
      <c r="M112" s="284">
        <v>0</v>
      </c>
      <c r="N112" s="284">
        <v>0</v>
      </c>
      <c r="O112" s="284">
        <f>'[2]Прод. прилож (2)'!$D$1118</f>
        <v>7104240</v>
      </c>
      <c r="P112" s="284">
        <f>K112/H111</f>
        <v>871.21126650021347</v>
      </c>
      <c r="Q112" s="41">
        <v>9673</v>
      </c>
      <c r="R112" s="281" t="s">
        <v>35</v>
      </c>
    </row>
    <row r="113" spans="1:19" s="114" customFormat="1" ht="30" customHeight="1" x14ac:dyDescent="0.25">
      <c r="A113" s="228">
        <v>81</v>
      </c>
      <c r="B113" s="234" t="s">
        <v>1241</v>
      </c>
      <c r="C113" s="230">
        <v>1988</v>
      </c>
      <c r="D113" s="230" t="s">
        <v>141</v>
      </c>
      <c r="E113" s="230" t="s">
        <v>16</v>
      </c>
      <c r="F113" s="282">
        <v>5</v>
      </c>
      <c r="G113" s="282">
        <v>4</v>
      </c>
      <c r="H113" s="283">
        <v>3691.2</v>
      </c>
      <c r="I113" s="288">
        <v>0</v>
      </c>
      <c r="J113" s="44">
        <v>2736.3</v>
      </c>
      <c r="K113" s="283">
        <f t="shared" si="26"/>
        <v>94376.61</v>
      </c>
      <c r="L113" s="284">
        <v>0</v>
      </c>
      <c r="M113" s="284">
        <v>0</v>
      </c>
      <c r="N113" s="284">
        <v>0</v>
      </c>
      <c r="O113" s="284">
        <f>'[2]Прод. прилож (2)'!$D$1119</f>
        <v>94376.61</v>
      </c>
      <c r="P113" s="284">
        <f>K113/H113</f>
        <v>25.568002275682705</v>
      </c>
      <c r="Q113" s="284">
        <v>9673</v>
      </c>
      <c r="R113" s="281" t="s">
        <v>35</v>
      </c>
    </row>
    <row r="114" spans="1:19" s="67" customFormat="1" ht="30" customHeight="1" x14ac:dyDescent="0.25">
      <c r="A114" s="228">
        <v>82</v>
      </c>
      <c r="B114" s="234" t="s">
        <v>73</v>
      </c>
      <c r="C114" s="230">
        <v>1966</v>
      </c>
      <c r="D114" s="230" t="s">
        <v>141</v>
      </c>
      <c r="E114" s="230" t="s">
        <v>16</v>
      </c>
      <c r="F114" s="26">
        <v>2</v>
      </c>
      <c r="G114" s="26">
        <v>2</v>
      </c>
      <c r="H114" s="39">
        <v>605.9</v>
      </c>
      <c r="I114" s="119">
        <v>0</v>
      </c>
      <c r="J114" s="119">
        <v>569.70000000000005</v>
      </c>
      <c r="K114" s="283">
        <f t="shared" ref="K114:K124" si="28">SUM(L114:O114)</f>
        <v>5571255.8700000001</v>
      </c>
      <c r="L114" s="18">
        <v>0</v>
      </c>
      <c r="M114" s="18">
        <v>0</v>
      </c>
      <c r="N114" s="18">
        <v>0</v>
      </c>
      <c r="O114" s="18">
        <f>'[1]Прод. прилож (2)'!$D$36</f>
        <v>5571255.8700000001</v>
      </c>
      <c r="P114" s="18">
        <f t="shared" ref="P114:P124" si="29">O114/H114</f>
        <v>9195.0088628486556</v>
      </c>
      <c r="Q114" s="18">
        <v>9673</v>
      </c>
      <c r="R114" s="57" t="s">
        <v>33</v>
      </c>
      <c r="S114" s="134"/>
    </row>
    <row r="115" spans="1:19" s="67" customFormat="1" ht="30" customHeight="1" x14ac:dyDescent="0.25">
      <c r="A115" s="228">
        <v>83</v>
      </c>
      <c r="B115" s="114" t="s">
        <v>74</v>
      </c>
      <c r="C115" s="230">
        <v>1965</v>
      </c>
      <c r="D115" s="230" t="s">
        <v>141</v>
      </c>
      <c r="E115" s="230" t="s">
        <v>16</v>
      </c>
      <c r="F115" s="229">
        <v>2</v>
      </c>
      <c r="G115" s="229">
        <v>2</v>
      </c>
      <c r="H115" s="18">
        <v>615.20000000000005</v>
      </c>
      <c r="I115" s="39">
        <v>0</v>
      </c>
      <c r="J115" s="39">
        <v>575.9</v>
      </c>
      <c r="K115" s="283">
        <f t="shared" si="28"/>
        <v>45648.57</v>
      </c>
      <c r="L115" s="18">
        <v>0</v>
      </c>
      <c r="M115" s="18">
        <v>0</v>
      </c>
      <c r="N115" s="18">
        <v>0</v>
      </c>
      <c r="O115" s="18">
        <f>'[2]Прод. прилож (2)'!$D$1122</f>
        <v>45648.57</v>
      </c>
      <c r="P115" s="18">
        <f t="shared" si="29"/>
        <v>74.201186605981789</v>
      </c>
      <c r="Q115" s="18">
        <v>9673</v>
      </c>
      <c r="R115" s="57" t="s">
        <v>35</v>
      </c>
    </row>
    <row r="116" spans="1:19" s="67" customFormat="1" ht="30" customHeight="1" x14ac:dyDescent="0.25">
      <c r="A116" s="228">
        <v>84</v>
      </c>
      <c r="B116" s="198" t="s">
        <v>75</v>
      </c>
      <c r="C116" s="200">
        <v>1964</v>
      </c>
      <c r="D116" s="200" t="s">
        <v>141</v>
      </c>
      <c r="E116" s="200" t="s">
        <v>16</v>
      </c>
      <c r="F116" s="206">
        <v>2</v>
      </c>
      <c r="G116" s="206">
        <v>2</v>
      </c>
      <c r="H116" s="202">
        <v>409.4</v>
      </c>
      <c r="I116" s="204">
        <v>0</v>
      </c>
      <c r="J116" s="204">
        <v>367.7</v>
      </c>
      <c r="K116" s="283">
        <f t="shared" ref="K116" si="30">SUM(L116:O116)</f>
        <v>2401716.1999999997</v>
      </c>
      <c r="L116" s="18">
        <v>0</v>
      </c>
      <c r="M116" s="18">
        <v>0</v>
      </c>
      <c r="N116" s="18">
        <v>0</v>
      </c>
      <c r="O116" s="18">
        <f>'[1]Прод. прилож (2)'!$D$37</f>
        <v>2401716.1999999997</v>
      </c>
      <c r="P116" s="18">
        <f t="shared" ref="P116" si="31">O116/H116</f>
        <v>5866.4294088910601</v>
      </c>
      <c r="Q116" s="18">
        <v>9673</v>
      </c>
      <c r="R116" s="57" t="s">
        <v>33</v>
      </c>
      <c r="S116" s="134"/>
    </row>
    <row r="117" spans="1:19" s="67" customFormat="1" ht="30" customHeight="1" x14ac:dyDescent="0.25">
      <c r="A117" s="228">
        <v>85</v>
      </c>
      <c r="B117" s="234" t="s">
        <v>76</v>
      </c>
      <c r="C117" s="230">
        <v>1964</v>
      </c>
      <c r="D117" s="230" t="s">
        <v>141</v>
      </c>
      <c r="E117" s="230" t="s">
        <v>16</v>
      </c>
      <c r="F117" s="26">
        <v>2</v>
      </c>
      <c r="G117" s="26">
        <v>2</v>
      </c>
      <c r="H117" s="39">
        <v>409.4</v>
      </c>
      <c r="I117" s="119">
        <v>0</v>
      </c>
      <c r="J117" s="119">
        <v>367.7</v>
      </c>
      <c r="K117" s="283">
        <f t="shared" si="28"/>
        <v>20304.5</v>
      </c>
      <c r="L117" s="18">
        <v>0</v>
      </c>
      <c r="M117" s="18">
        <v>0</v>
      </c>
      <c r="N117" s="18">
        <v>0</v>
      </c>
      <c r="O117" s="18">
        <f>'[1]Прод. прилож (2)'!$D$474</f>
        <v>20304.5</v>
      </c>
      <c r="P117" s="18">
        <f t="shared" si="29"/>
        <v>49.595749877870055</v>
      </c>
      <c r="Q117" s="18">
        <v>9673</v>
      </c>
      <c r="R117" s="57" t="s">
        <v>34</v>
      </c>
    </row>
    <row r="118" spans="1:19" s="67" customFormat="1" ht="30" customHeight="1" x14ac:dyDescent="0.25">
      <c r="A118" s="228">
        <v>86</v>
      </c>
      <c r="B118" s="234" t="s">
        <v>77</v>
      </c>
      <c r="C118" s="230">
        <v>1967</v>
      </c>
      <c r="D118" s="230" t="s">
        <v>141</v>
      </c>
      <c r="E118" s="230" t="s">
        <v>16</v>
      </c>
      <c r="F118" s="26">
        <v>2</v>
      </c>
      <c r="G118" s="26">
        <v>2</v>
      </c>
      <c r="H118" s="39">
        <v>625.29999999999995</v>
      </c>
      <c r="I118" s="119">
        <v>0</v>
      </c>
      <c r="J118" s="119">
        <v>587.9</v>
      </c>
      <c r="K118" s="283">
        <f t="shared" si="28"/>
        <v>30373.68</v>
      </c>
      <c r="L118" s="18">
        <v>0</v>
      </c>
      <c r="M118" s="18">
        <v>0</v>
      </c>
      <c r="N118" s="18">
        <v>0</v>
      </c>
      <c r="O118" s="18">
        <f>'[1]Прод. прилож (2)'!$D$475</f>
        <v>30373.68</v>
      </c>
      <c r="P118" s="18">
        <f t="shared" si="29"/>
        <v>48.57457220534144</v>
      </c>
      <c r="Q118" s="18">
        <v>9673</v>
      </c>
      <c r="R118" s="57" t="s">
        <v>34</v>
      </c>
    </row>
    <row r="119" spans="1:19" s="67" customFormat="1" ht="30" customHeight="1" x14ac:dyDescent="0.25">
      <c r="A119" s="228">
        <v>87</v>
      </c>
      <c r="B119" s="234" t="s">
        <v>78</v>
      </c>
      <c r="C119" s="230">
        <v>1984</v>
      </c>
      <c r="D119" s="230" t="s">
        <v>141</v>
      </c>
      <c r="E119" s="230" t="s">
        <v>16</v>
      </c>
      <c r="F119" s="26">
        <v>2</v>
      </c>
      <c r="G119" s="26">
        <v>3</v>
      </c>
      <c r="H119" s="39">
        <v>1053.8</v>
      </c>
      <c r="I119" s="119">
        <v>0</v>
      </c>
      <c r="J119" s="119">
        <v>849</v>
      </c>
      <c r="K119" s="283">
        <f t="shared" si="28"/>
        <v>5058808.42</v>
      </c>
      <c r="L119" s="18">
        <v>0</v>
      </c>
      <c r="M119" s="18">
        <v>0</v>
      </c>
      <c r="N119" s="18">
        <v>0</v>
      </c>
      <c r="O119" s="18">
        <f>'[1]Прод. прилож (2)'!$D$38</f>
        <v>5058808.42</v>
      </c>
      <c r="P119" s="18">
        <f t="shared" si="29"/>
        <v>4800.5394002657049</v>
      </c>
      <c r="Q119" s="18">
        <v>9673</v>
      </c>
      <c r="R119" s="57" t="s">
        <v>33</v>
      </c>
      <c r="S119" s="134"/>
    </row>
    <row r="120" spans="1:19" s="67" customFormat="1" ht="30" customHeight="1" x14ac:dyDescent="0.25">
      <c r="A120" s="228">
        <v>88</v>
      </c>
      <c r="B120" s="234" t="s">
        <v>79</v>
      </c>
      <c r="C120" s="230">
        <v>1966</v>
      </c>
      <c r="D120" s="230" t="s">
        <v>141</v>
      </c>
      <c r="E120" s="230" t="s">
        <v>16</v>
      </c>
      <c r="F120" s="229">
        <v>3</v>
      </c>
      <c r="G120" s="229">
        <v>3</v>
      </c>
      <c r="H120" s="18">
        <v>2223.9</v>
      </c>
      <c r="I120" s="39">
        <v>0</v>
      </c>
      <c r="J120" s="39">
        <v>1546.6</v>
      </c>
      <c r="K120" s="283">
        <f t="shared" si="28"/>
        <v>72539.839999999997</v>
      </c>
      <c r="L120" s="18">
        <v>0</v>
      </c>
      <c r="M120" s="18">
        <v>0</v>
      </c>
      <c r="N120" s="18">
        <v>0</v>
      </c>
      <c r="O120" s="18">
        <f>'[2]Прод. прилож (2)'!$D$1127</f>
        <v>72539.839999999997</v>
      </c>
      <c r="P120" s="18">
        <f t="shared" si="29"/>
        <v>32.618301182607127</v>
      </c>
      <c r="Q120" s="18">
        <v>9673</v>
      </c>
      <c r="R120" s="57" t="s">
        <v>35</v>
      </c>
    </row>
    <row r="121" spans="1:19" s="67" customFormat="1" ht="30" customHeight="1" x14ac:dyDescent="0.25">
      <c r="A121" s="228">
        <v>89</v>
      </c>
      <c r="B121" s="234" t="s">
        <v>80</v>
      </c>
      <c r="C121" s="230">
        <v>1985</v>
      </c>
      <c r="D121" s="230" t="s">
        <v>141</v>
      </c>
      <c r="E121" s="230" t="s">
        <v>18</v>
      </c>
      <c r="F121" s="26">
        <v>2</v>
      </c>
      <c r="G121" s="26">
        <v>2</v>
      </c>
      <c r="H121" s="39">
        <v>858.6</v>
      </c>
      <c r="I121" s="119">
        <v>0</v>
      </c>
      <c r="J121" s="119">
        <v>494.5</v>
      </c>
      <c r="K121" s="283">
        <f t="shared" si="28"/>
        <v>2760667.55</v>
      </c>
      <c r="L121" s="18">
        <v>0</v>
      </c>
      <c r="M121" s="18">
        <v>0</v>
      </c>
      <c r="N121" s="18">
        <v>0</v>
      </c>
      <c r="O121" s="18">
        <f>'[1]Прод. прилож (2)'!$D$39</f>
        <v>2760667.55</v>
      </c>
      <c r="P121" s="18">
        <f t="shared" si="29"/>
        <v>3215.3127766130906</v>
      </c>
      <c r="Q121" s="18">
        <v>9673</v>
      </c>
      <c r="R121" s="57" t="s">
        <v>33</v>
      </c>
      <c r="S121" s="134"/>
    </row>
    <row r="122" spans="1:19" s="67" customFormat="1" ht="30" customHeight="1" x14ac:dyDescent="0.25">
      <c r="A122" s="228">
        <v>90</v>
      </c>
      <c r="B122" s="234" t="s">
        <v>81</v>
      </c>
      <c r="C122" s="230">
        <v>1986</v>
      </c>
      <c r="D122" s="230" t="s">
        <v>141</v>
      </c>
      <c r="E122" s="230" t="s">
        <v>18</v>
      </c>
      <c r="F122" s="26">
        <v>2</v>
      </c>
      <c r="G122" s="26">
        <v>2</v>
      </c>
      <c r="H122" s="39">
        <v>861.45</v>
      </c>
      <c r="I122" s="119">
        <v>0</v>
      </c>
      <c r="J122" s="119">
        <v>498.2</v>
      </c>
      <c r="K122" s="283">
        <f t="shared" si="28"/>
        <v>2698572.7</v>
      </c>
      <c r="L122" s="18">
        <v>0</v>
      </c>
      <c r="M122" s="18">
        <v>0</v>
      </c>
      <c r="N122" s="18">
        <v>0</v>
      </c>
      <c r="O122" s="18">
        <f>'[1]Прод. прилож (2)'!$D$40</f>
        <v>2698572.7</v>
      </c>
      <c r="P122" s="18">
        <f t="shared" si="29"/>
        <v>3132.593534157525</v>
      </c>
      <c r="Q122" s="18">
        <v>9673</v>
      </c>
      <c r="R122" s="57" t="s">
        <v>33</v>
      </c>
      <c r="S122" s="134"/>
    </row>
    <row r="123" spans="1:19" s="67" customFormat="1" ht="30" customHeight="1" x14ac:dyDescent="0.25">
      <c r="A123" s="228">
        <v>91</v>
      </c>
      <c r="B123" s="114" t="s">
        <v>82</v>
      </c>
      <c r="C123" s="230">
        <v>1964</v>
      </c>
      <c r="D123" s="230" t="s">
        <v>141</v>
      </c>
      <c r="E123" s="230" t="s">
        <v>16</v>
      </c>
      <c r="F123" s="229">
        <v>2</v>
      </c>
      <c r="G123" s="229">
        <v>2</v>
      </c>
      <c r="H123" s="18">
        <v>417</v>
      </c>
      <c r="I123" s="39">
        <v>0</v>
      </c>
      <c r="J123" s="39">
        <v>373.4</v>
      </c>
      <c r="K123" s="283">
        <f t="shared" si="28"/>
        <v>40876.519999999997</v>
      </c>
      <c r="L123" s="18">
        <v>0</v>
      </c>
      <c r="M123" s="18">
        <v>0</v>
      </c>
      <c r="N123" s="18">
        <v>0</v>
      </c>
      <c r="O123" s="18">
        <f>'[2]Прод. прилож (2)'!$D$1128</f>
        <v>40876.519999999997</v>
      </c>
      <c r="P123" s="18">
        <f t="shared" si="29"/>
        <v>98.025227817745801</v>
      </c>
      <c r="Q123" s="18">
        <v>9673</v>
      </c>
      <c r="R123" s="57" t="s">
        <v>35</v>
      </c>
    </row>
    <row r="124" spans="1:19" s="67" customFormat="1" ht="30" customHeight="1" x14ac:dyDescent="0.25">
      <c r="A124" s="228">
        <v>92</v>
      </c>
      <c r="B124" s="114" t="s">
        <v>83</v>
      </c>
      <c r="C124" s="230">
        <v>1963</v>
      </c>
      <c r="D124" s="230" t="s">
        <v>141</v>
      </c>
      <c r="E124" s="230" t="s">
        <v>16</v>
      </c>
      <c r="F124" s="229">
        <v>2</v>
      </c>
      <c r="G124" s="229">
        <v>2</v>
      </c>
      <c r="H124" s="18">
        <v>401.2</v>
      </c>
      <c r="I124" s="39">
        <v>0</v>
      </c>
      <c r="J124" s="39">
        <v>361.6</v>
      </c>
      <c r="K124" s="283">
        <f t="shared" si="28"/>
        <v>40876.519999999997</v>
      </c>
      <c r="L124" s="18">
        <v>0</v>
      </c>
      <c r="M124" s="18">
        <v>0</v>
      </c>
      <c r="N124" s="18">
        <v>0</v>
      </c>
      <c r="O124" s="18">
        <f>'[2]Прод. прилож (2)'!$D$1129</f>
        <v>40876.519999999997</v>
      </c>
      <c r="P124" s="18">
        <f t="shared" si="29"/>
        <v>101.88564307078764</v>
      </c>
      <c r="Q124" s="18">
        <v>9673</v>
      </c>
      <c r="R124" s="57" t="s">
        <v>35</v>
      </c>
    </row>
    <row r="125" spans="1:19" ht="30" customHeight="1" x14ac:dyDescent="0.25">
      <c r="A125" s="228">
        <v>93</v>
      </c>
      <c r="B125" s="234" t="s">
        <v>103</v>
      </c>
      <c r="C125" s="286">
        <v>1952</v>
      </c>
      <c r="D125" s="229">
        <v>2009</v>
      </c>
      <c r="E125" s="68" t="s">
        <v>16</v>
      </c>
      <c r="F125" s="229">
        <v>2</v>
      </c>
      <c r="G125" s="229">
        <v>1</v>
      </c>
      <c r="H125" s="18">
        <v>308.8</v>
      </c>
      <c r="I125" s="39">
        <v>0</v>
      </c>
      <c r="J125" s="39">
        <v>234.7</v>
      </c>
      <c r="K125" s="283">
        <f t="shared" ref="K125:K130" si="32">SUM(L125:O125)</f>
        <v>8407.6200000000008</v>
      </c>
      <c r="L125" s="18">
        <v>0</v>
      </c>
      <c r="M125" s="18">
        <v>0</v>
      </c>
      <c r="N125" s="18">
        <v>0</v>
      </c>
      <c r="O125" s="18">
        <f>'[2]Прод. прилож (2)'!$D$1130</f>
        <v>8407.6200000000008</v>
      </c>
      <c r="P125" s="18">
        <f t="shared" ref="P125:P130" si="33">O125/H125</f>
        <v>27.226748704663216</v>
      </c>
      <c r="Q125" s="18">
        <v>9673</v>
      </c>
      <c r="R125" s="57" t="s">
        <v>35</v>
      </c>
      <c r="S125" s="14"/>
    </row>
    <row r="126" spans="1:19" ht="30" customHeight="1" x14ac:dyDescent="0.25">
      <c r="A126" s="228">
        <v>94</v>
      </c>
      <c r="B126" s="234" t="s">
        <v>86</v>
      </c>
      <c r="C126" s="230">
        <v>1966</v>
      </c>
      <c r="D126" s="230" t="s">
        <v>141</v>
      </c>
      <c r="E126" s="230" t="s">
        <v>16</v>
      </c>
      <c r="F126" s="229">
        <v>2</v>
      </c>
      <c r="G126" s="229">
        <v>2</v>
      </c>
      <c r="H126" s="18">
        <v>593.6</v>
      </c>
      <c r="I126" s="39">
        <v>0</v>
      </c>
      <c r="J126" s="39">
        <v>555.6</v>
      </c>
      <c r="K126" s="283">
        <f t="shared" si="32"/>
        <v>42779.46</v>
      </c>
      <c r="L126" s="39">
        <v>0</v>
      </c>
      <c r="M126" s="39">
        <v>0</v>
      </c>
      <c r="N126" s="39">
        <v>0</v>
      </c>
      <c r="O126" s="39">
        <f>'[2]Прод. прилож (2)'!$D$1121</f>
        <v>42779.46</v>
      </c>
      <c r="P126" s="39">
        <f t="shared" si="33"/>
        <v>72.067823450134767</v>
      </c>
      <c r="Q126" s="39">
        <v>9673</v>
      </c>
      <c r="R126" s="57" t="s">
        <v>35</v>
      </c>
      <c r="S126" s="17"/>
    </row>
    <row r="127" spans="1:19" ht="30" customHeight="1" x14ac:dyDescent="0.25">
      <c r="A127" s="228">
        <v>95</v>
      </c>
      <c r="B127" s="234" t="s">
        <v>87</v>
      </c>
      <c r="C127" s="230">
        <v>1966</v>
      </c>
      <c r="D127" s="230" t="s">
        <v>141</v>
      </c>
      <c r="E127" s="230" t="s">
        <v>16</v>
      </c>
      <c r="F127" s="26">
        <v>2</v>
      </c>
      <c r="G127" s="26">
        <v>2</v>
      </c>
      <c r="H127" s="18">
        <v>367.4</v>
      </c>
      <c r="I127" s="119">
        <v>0</v>
      </c>
      <c r="J127" s="119">
        <v>364.8</v>
      </c>
      <c r="K127" s="283">
        <f t="shared" si="32"/>
        <v>27804</v>
      </c>
      <c r="L127" s="39">
        <v>0</v>
      </c>
      <c r="M127" s="39">
        <v>0</v>
      </c>
      <c r="N127" s="39">
        <v>0</v>
      </c>
      <c r="O127" s="39">
        <f>'[1]Прод. прилож (2)'!$D$477</f>
        <v>27804</v>
      </c>
      <c r="P127" s="39">
        <f t="shared" si="33"/>
        <v>75.677735438214484</v>
      </c>
      <c r="Q127" s="39">
        <v>9673</v>
      </c>
      <c r="R127" s="57" t="s">
        <v>34</v>
      </c>
      <c r="S127" s="17"/>
    </row>
    <row r="128" spans="1:19" ht="30" customHeight="1" x14ac:dyDescent="0.25">
      <c r="A128" s="228">
        <v>96</v>
      </c>
      <c r="B128" s="234" t="s">
        <v>88</v>
      </c>
      <c r="C128" s="230">
        <v>1966</v>
      </c>
      <c r="D128" s="230" t="s">
        <v>141</v>
      </c>
      <c r="E128" s="230" t="s">
        <v>16</v>
      </c>
      <c r="F128" s="26">
        <v>2</v>
      </c>
      <c r="G128" s="26">
        <v>2</v>
      </c>
      <c r="H128" s="18">
        <v>365.9</v>
      </c>
      <c r="I128" s="119">
        <v>0</v>
      </c>
      <c r="J128" s="119">
        <v>365.9</v>
      </c>
      <c r="K128" s="283">
        <f t="shared" si="32"/>
        <v>27804</v>
      </c>
      <c r="L128" s="39">
        <v>0</v>
      </c>
      <c r="M128" s="39">
        <v>0</v>
      </c>
      <c r="N128" s="39">
        <v>0</v>
      </c>
      <c r="O128" s="39">
        <f>'[1]Прод. прилож (2)'!$D$478</f>
        <v>27804</v>
      </c>
      <c r="P128" s="39">
        <f t="shared" si="33"/>
        <v>75.987974856518179</v>
      </c>
      <c r="Q128" s="39">
        <v>9673</v>
      </c>
      <c r="R128" s="57" t="s">
        <v>34</v>
      </c>
      <c r="S128" s="17"/>
    </row>
    <row r="129" spans="1:21" ht="30" customHeight="1" x14ac:dyDescent="0.25">
      <c r="A129" s="228">
        <v>97</v>
      </c>
      <c r="B129" s="198" t="s">
        <v>89</v>
      </c>
      <c r="C129" s="200">
        <v>1964</v>
      </c>
      <c r="D129" s="200" t="s">
        <v>141</v>
      </c>
      <c r="E129" s="200" t="s">
        <v>16</v>
      </c>
      <c r="F129" s="206">
        <v>2</v>
      </c>
      <c r="G129" s="206">
        <v>2</v>
      </c>
      <c r="H129" s="18">
        <v>448.2</v>
      </c>
      <c r="I129" s="204">
        <v>0</v>
      </c>
      <c r="J129" s="204">
        <v>399.9</v>
      </c>
      <c r="K129" s="222">
        <f t="shared" si="32"/>
        <v>4477196.3599999994</v>
      </c>
      <c r="L129" s="202">
        <v>0</v>
      </c>
      <c r="M129" s="202">
        <v>0</v>
      </c>
      <c r="N129" s="202">
        <v>0</v>
      </c>
      <c r="O129" s="202">
        <f>'[1]Прод. прилож (2)'!$D$42</f>
        <v>4477196.3599999994</v>
      </c>
      <c r="P129" s="202">
        <f t="shared" si="33"/>
        <v>9989.2823739402047</v>
      </c>
      <c r="Q129" s="202">
        <v>9673</v>
      </c>
      <c r="R129" s="279" t="s">
        <v>33</v>
      </c>
    </row>
    <row r="130" spans="1:21" s="116" customFormat="1" ht="30" customHeight="1" x14ac:dyDescent="0.25">
      <c r="A130" s="228">
        <v>98</v>
      </c>
      <c r="B130" s="234" t="s">
        <v>90</v>
      </c>
      <c r="C130" s="230">
        <v>1964</v>
      </c>
      <c r="D130" s="230" t="s">
        <v>141</v>
      </c>
      <c r="E130" s="230" t="s">
        <v>16</v>
      </c>
      <c r="F130" s="26">
        <v>2</v>
      </c>
      <c r="G130" s="26">
        <v>2</v>
      </c>
      <c r="H130" s="18">
        <v>450.9</v>
      </c>
      <c r="I130" s="119">
        <v>0</v>
      </c>
      <c r="J130" s="119">
        <v>404.9</v>
      </c>
      <c r="K130" s="283">
        <f t="shared" si="32"/>
        <v>4567772.5</v>
      </c>
      <c r="L130" s="39">
        <v>0</v>
      </c>
      <c r="M130" s="39">
        <v>0</v>
      </c>
      <c r="N130" s="39">
        <v>0</v>
      </c>
      <c r="O130" s="39">
        <f>'[1]Прод. прилож (2)'!$D$43</f>
        <v>4567772.5</v>
      </c>
      <c r="P130" s="39">
        <f t="shared" si="33"/>
        <v>10130.344865823909</v>
      </c>
      <c r="Q130" s="39">
        <v>9673</v>
      </c>
      <c r="R130" s="57" t="s">
        <v>33</v>
      </c>
      <c r="S130" s="131"/>
      <c r="T130" s="15"/>
      <c r="U130" s="15"/>
    </row>
    <row r="131" spans="1:21" ht="30" customHeight="1" x14ac:dyDescent="0.25">
      <c r="A131" s="228">
        <v>99</v>
      </c>
      <c r="B131" s="198" t="s">
        <v>84</v>
      </c>
      <c r="C131" s="200">
        <v>1964</v>
      </c>
      <c r="D131" s="200" t="s">
        <v>141</v>
      </c>
      <c r="E131" s="200" t="s">
        <v>16</v>
      </c>
      <c r="F131" s="206">
        <v>2</v>
      </c>
      <c r="G131" s="206">
        <v>2</v>
      </c>
      <c r="H131" s="18">
        <v>440.1</v>
      </c>
      <c r="I131" s="204">
        <v>0</v>
      </c>
      <c r="J131" s="204">
        <v>389.7</v>
      </c>
      <c r="K131" s="222">
        <f t="shared" ref="K131:K133" si="34">SUM(L131:O131)</f>
        <v>6129669.5300000003</v>
      </c>
      <c r="L131" s="292">
        <v>0</v>
      </c>
      <c r="M131" s="292">
        <v>0</v>
      </c>
      <c r="N131" s="292">
        <v>0</v>
      </c>
      <c r="O131" s="292">
        <f>'[1]Прод. прилож (2)'!$D$45</f>
        <v>6129669.5300000003</v>
      </c>
      <c r="P131" s="292">
        <f t="shared" ref="P131:P133" si="35">O131/H131</f>
        <v>13927.901681436037</v>
      </c>
      <c r="Q131" s="292">
        <v>9673</v>
      </c>
      <c r="R131" s="279" t="s">
        <v>33</v>
      </c>
    </row>
    <row r="132" spans="1:21" s="116" customFormat="1" ht="30" customHeight="1" x14ac:dyDescent="0.25">
      <c r="A132" s="228">
        <v>100</v>
      </c>
      <c r="B132" s="234" t="s">
        <v>85</v>
      </c>
      <c r="C132" s="230">
        <v>1963</v>
      </c>
      <c r="D132" s="230" t="s">
        <v>141</v>
      </c>
      <c r="E132" s="230" t="s">
        <v>16</v>
      </c>
      <c r="F132" s="26">
        <v>2</v>
      </c>
      <c r="G132" s="26">
        <v>2</v>
      </c>
      <c r="H132" s="18">
        <v>438.9</v>
      </c>
      <c r="I132" s="119">
        <v>0</v>
      </c>
      <c r="J132" s="119">
        <v>389.67</v>
      </c>
      <c r="K132" s="283">
        <f t="shared" si="34"/>
        <v>6022841.3199999994</v>
      </c>
      <c r="L132" s="18">
        <v>0</v>
      </c>
      <c r="M132" s="18">
        <v>0</v>
      </c>
      <c r="N132" s="18">
        <v>0</v>
      </c>
      <c r="O132" s="18">
        <f>'[1]Прод. прилож (2)'!$D$46</f>
        <v>6022841.3199999994</v>
      </c>
      <c r="P132" s="18">
        <f t="shared" si="35"/>
        <v>13722.582182729551</v>
      </c>
      <c r="Q132" s="18">
        <v>9673</v>
      </c>
      <c r="R132" s="57" t="s">
        <v>33</v>
      </c>
      <c r="S132" s="131"/>
      <c r="T132" s="15"/>
      <c r="U132" s="15"/>
    </row>
    <row r="133" spans="1:21" ht="30" customHeight="1" x14ac:dyDescent="0.25">
      <c r="A133" s="228">
        <v>101</v>
      </c>
      <c r="B133" s="275" t="s">
        <v>1120</v>
      </c>
      <c r="C133" s="252">
        <v>1963</v>
      </c>
      <c r="D133" s="252" t="s">
        <v>141</v>
      </c>
      <c r="E133" s="252" t="s">
        <v>16</v>
      </c>
      <c r="F133" s="253">
        <v>2</v>
      </c>
      <c r="G133" s="253">
        <v>2</v>
      </c>
      <c r="H133" s="18">
        <v>725.6</v>
      </c>
      <c r="I133" s="265">
        <v>0</v>
      </c>
      <c r="J133" s="265">
        <v>725</v>
      </c>
      <c r="K133" s="264">
        <f t="shared" si="34"/>
        <v>43866.89</v>
      </c>
      <c r="L133" s="180">
        <v>0</v>
      </c>
      <c r="M133" s="180">
        <v>0</v>
      </c>
      <c r="N133" s="180">
        <v>0</v>
      </c>
      <c r="O133" s="180">
        <f>'[2]Прод. прилож (2)'!$D$1120</f>
        <v>43866.89</v>
      </c>
      <c r="P133" s="180">
        <f t="shared" si="35"/>
        <v>60.456022601984564</v>
      </c>
      <c r="Q133" s="180">
        <v>9673</v>
      </c>
      <c r="R133" s="280" t="s">
        <v>35</v>
      </c>
      <c r="S133" s="17"/>
    </row>
    <row r="134" spans="1:21" s="116" customFormat="1" ht="30" customHeight="1" x14ac:dyDescent="0.25">
      <c r="A134" s="228">
        <v>102</v>
      </c>
      <c r="B134" s="234" t="s">
        <v>631</v>
      </c>
      <c r="C134" s="230">
        <v>1965</v>
      </c>
      <c r="D134" s="230" t="s">
        <v>141</v>
      </c>
      <c r="E134" s="230" t="s">
        <v>16</v>
      </c>
      <c r="F134" s="229">
        <v>2</v>
      </c>
      <c r="G134" s="229">
        <v>2</v>
      </c>
      <c r="H134" s="18">
        <v>614.1</v>
      </c>
      <c r="I134" s="39">
        <v>0</v>
      </c>
      <c r="J134" s="39">
        <v>577.70000000000005</v>
      </c>
      <c r="K134" s="283">
        <f>SUM(L134:O134)</f>
        <v>15975.79</v>
      </c>
      <c r="L134" s="18">
        <f>-N134</f>
        <v>0</v>
      </c>
      <c r="M134" s="18">
        <v>0</v>
      </c>
      <c r="N134" s="18">
        <v>0</v>
      </c>
      <c r="O134" s="18">
        <f>'[2]Прод. прилож (2)'!$D$1136</f>
        <v>15975.79</v>
      </c>
      <c r="P134" s="18">
        <f>O134/H134</f>
        <v>26.014964989415404</v>
      </c>
      <c r="Q134" s="18">
        <v>9673</v>
      </c>
      <c r="R134" s="57" t="s">
        <v>35</v>
      </c>
      <c r="S134" s="16"/>
      <c r="T134" s="15"/>
      <c r="U134" s="15"/>
    </row>
    <row r="135" spans="1:21" ht="30" customHeight="1" x14ac:dyDescent="0.25">
      <c r="A135" s="354">
        <v>103</v>
      </c>
      <c r="B135" s="356" t="s">
        <v>91</v>
      </c>
      <c r="C135" s="360">
        <v>1963</v>
      </c>
      <c r="D135" s="360" t="s">
        <v>141</v>
      </c>
      <c r="E135" s="360" t="s">
        <v>16</v>
      </c>
      <c r="F135" s="362">
        <v>2</v>
      </c>
      <c r="G135" s="362">
        <v>2</v>
      </c>
      <c r="H135" s="364">
        <v>397.08</v>
      </c>
      <c r="I135" s="366">
        <v>0</v>
      </c>
      <c r="J135" s="366">
        <v>233.76</v>
      </c>
      <c r="K135" s="259">
        <f>SUM(L135:O135)</f>
        <v>143115.1</v>
      </c>
      <c r="L135" s="203">
        <v>0</v>
      </c>
      <c r="M135" s="203">
        <f>'[1]Прод. прилож (2)'!$D$480</f>
        <v>143115.1</v>
      </c>
      <c r="N135" s="203">
        <v>0</v>
      </c>
      <c r="O135" s="203">
        <v>0</v>
      </c>
      <c r="P135" s="203">
        <f t="shared" ref="P135:P145" si="36">K135/H135</f>
        <v>360.41880729324066</v>
      </c>
      <c r="Q135" s="203">
        <v>9673</v>
      </c>
      <c r="R135" s="250" t="s">
        <v>34</v>
      </c>
      <c r="S135" s="14"/>
    </row>
    <row r="136" spans="1:21" ht="30" customHeight="1" x14ac:dyDescent="0.25">
      <c r="A136" s="355"/>
      <c r="B136" s="357"/>
      <c r="C136" s="361"/>
      <c r="D136" s="361"/>
      <c r="E136" s="361"/>
      <c r="F136" s="363"/>
      <c r="G136" s="363"/>
      <c r="H136" s="365"/>
      <c r="I136" s="367"/>
      <c r="J136" s="367"/>
      <c r="K136" s="38">
        <f>SUBTOTAL(9,L136:O136)</f>
        <v>2876645</v>
      </c>
      <c r="L136" s="39">
        <v>0</v>
      </c>
      <c r="M136" s="39">
        <v>0</v>
      </c>
      <c r="N136" s="39">
        <v>0</v>
      </c>
      <c r="O136" s="39">
        <f>'[2]Прод. прилож (2)'!$D$1123</f>
        <v>2876645</v>
      </c>
      <c r="P136" s="39">
        <f>K136/H135</f>
        <v>7244.4973305127432</v>
      </c>
      <c r="Q136" s="41">
        <v>9673</v>
      </c>
      <c r="R136" s="57" t="s">
        <v>35</v>
      </c>
      <c r="S136" s="14"/>
    </row>
    <row r="137" spans="1:21" ht="30" customHeight="1" x14ac:dyDescent="0.25">
      <c r="A137" s="228">
        <v>104</v>
      </c>
      <c r="B137" s="234" t="s">
        <v>92</v>
      </c>
      <c r="C137" s="230">
        <v>1962</v>
      </c>
      <c r="D137" s="230" t="s">
        <v>141</v>
      </c>
      <c r="E137" s="230" t="s">
        <v>16</v>
      </c>
      <c r="F137" s="229">
        <v>2</v>
      </c>
      <c r="G137" s="229">
        <v>2</v>
      </c>
      <c r="H137" s="18">
        <v>424.64</v>
      </c>
      <c r="I137" s="39">
        <v>0</v>
      </c>
      <c r="J137" s="39">
        <v>244.77</v>
      </c>
      <c r="K137" s="38">
        <f t="shared" ref="K137:K145" si="37">SUM(L137:O137)</f>
        <v>33929.160000000003</v>
      </c>
      <c r="L137" s="39">
        <v>0</v>
      </c>
      <c r="M137" s="39">
        <v>0</v>
      </c>
      <c r="N137" s="39">
        <v>0</v>
      </c>
      <c r="O137" s="39">
        <f>'[2]Прод. прилож (2)'!$D$1124</f>
        <v>33929.160000000003</v>
      </c>
      <c r="P137" s="39">
        <f t="shared" si="36"/>
        <v>79.900998492841012</v>
      </c>
      <c r="Q137" s="39">
        <v>9673</v>
      </c>
      <c r="R137" s="57" t="s">
        <v>35</v>
      </c>
      <c r="S137" s="14"/>
    </row>
    <row r="138" spans="1:21" ht="30" customHeight="1" x14ac:dyDescent="0.25">
      <c r="A138" s="228">
        <v>105</v>
      </c>
      <c r="B138" s="234" t="s">
        <v>93</v>
      </c>
      <c r="C138" s="230">
        <v>1962</v>
      </c>
      <c r="D138" s="230" t="s">
        <v>141</v>
      </c>
      <c r="E138" s="230" t="s">
        <v>16</v>
      </c>
      <c r="F138" s="229">
        <v>2</v>
      </c>
      <c r="G138" s="229">
        <v>2</v>
      </c>
      <c r="H138" s="18">
        <v>422.58</v>
      </c>
      <c r="I138" s="39">
        <v>0</v>
      </c>
      <c r="J138" s="39">
        <v>242.69</v>
      </c>
      <c r="K138" s="38">
        <f t="shared" si="37"/>
        <v>33929.160000000003</v>
      </c>
      <c r="L138" s="39">
        <v>0</v>
      </c>
      <c r="M138" s="39">
        <v>0</v>
      </c>
      <c r="N138" s="39">
        <v>0</v>
      </c>
      <c r="O138" s="39">
        <f>'[2]Прод. прилож (2)'!$D$1125</f>
        <v>33929.160000000003</v>
      </c>
      <c r="P138" s="39">
        <f t="shared" si="36"/>
        <v>80.290501206872079</v>
      </c>
      <c r="Q138" s="39">
        <v>9673</v>
      </c>
      <c r="R138" s="57" t="s">
        <v>35</v>
      </c>
      <c r="S138" s="14"/>
    </row>
    <row r="139" spans="1:21" ht="30" customHeight="1" x14ac:dyDescent="0.25">
      <c r="A139" s="307">
        <v>106</v>
      </c>
      <c r="B139" s="198" t="s">
        <v>1088</v>
      </c>
      <c r="C139" s="209">
        <v>1964</v>
      </c>
      <c r="D139" s="209" t="s">
        <v>141</v>
      </c>
      <c r="E139" s="209" t="s">
        <v>16</v>
      </c>
      <c r="F139" s="220">
        <v>2</v>
      </c>
      <c r="G139" s="220">
        <v>1</v>
      </c>
      <c r="H139" s="326">
        <v>531.59</v>
      </c>
      <c r="I139" s="226">
        <v>82.75</v>
      </c>
      <c r="J139" s="226">
        <v>448.84</v>
      </c>
      <c r="K139" s="313">
        <f>SUM(L139:O139)</f>
        <v>3885346.7</v>
      </c>
      <c r="L139" s="310">
        <v>0</v>
      </c>
      <c r="M139" s="310">
        <v>0</v>
      </c>
      <c r="N139" s="310">
        <v>0</v>
      </c>
      <c r="O139" s="310">
        <f>'[1]Прод. прилож (2)'!$D$481</f>
        <v>3885346.7</v>
      </c>
      <c r="P139" s="310">
        <f t="shared" si="36"/>
        <v>7308.9160819428507</v>
      </c>
      <c r="Q139" s="310">
        <v>9673</v>
      </c>
      <c r="R139" s="334" t="s">
        <v>34</v>
      </c>
      <c r="S139" s="14"/>
    </row>
    <row r="140" spans="1:21" s="116" customFormat="1" ht="30" customHeight="1" x14ac:dyDescent="0.25">
      <c r="A140" s="340">
        <v>107</v>
      </c>
      <c r="B140" s="335" t="s">
        <v>94</v>
      </c>
      <c r="C140" s="330">
        <v>1989</v>
      </c>
      <c r="D140" s="330" t="s">
        <v>141</v>
      </c>
      <c r="E140" s="330" t="s">
        <v>16</v>
      </c>
      <c r="F140" s="341">
        <v>2</v>
      </c>
      <c r="G140" s="341">
        <v>1</v>
      </c>
      <c r="H140" s="18">
        <v>1146.7</v>
      </c>
      <c r="I140" s="39">
        <v>0</v>
      </c>
      <c r="J140" s="39">
        <v>631.4</v>
      </c>
      <c r="K140" s="38">
        <f t="shared" si="37"/>
        <v>25179.53</v>
      </c>
      <c r="L140" s="39">
        <v>0</v>
      </c>
      <c r="M140" s="39">
        <v>0</v>
      </c>
      <c r="N140" s="39">
        <v>0</v>
      </c>
      <c r="O140" s="39">
        <f>'[2]Прод. прилож (2)'!$D$1126</f>
        <v>25179.53</v>
      </c>
      <c r="P140" s="39">
        <f t="shared" si="36"/>
        <v>21.958254120519751</v>
      </c>
      <c r="Q140" s="39">
        <v>9673</v>
      </c>
      <c r="R140" s="57" t="s">
        <v>35</v>
      </c>
      <c r="S140" s="15"/>
      <c r="T140" s="15"/>
      <c r="U140" s="15"/>
    </row>
    <row r="141" spans="1:21" ht="30" customHeight="1" x14ac:dyDescent="0.25">
      <c r="A141" s="308">
        <v>108</v>
      </c>
      <c r="B141" s="299" t="s">
        <v>95</v>
      </c>
      <c r="C141" s="297">
        <v>1963</v>
      </c>
      <c r="D141" s="297" t="s">
        <v>141</v>
      </c>
      <c r="E141" s="297" t="s">
        <v>16</v>
      </c>
      <c r="F141" s="309">
        <v>2</v>
      </c>
      <c r="G141" s="309">
        <v>2</v>
      </c>
      <c r="H141" s="327">
        <v>400.6</v>
      </c>
      <c r="I141" s="312">
        <v>0</v>
      </c>
      <c r="J141" s="312">
        <v>244.2</v>
      </c>
      <c r="K141" s="314">
        <f t="shared" si="37"/>
        <v>23620.62</v>
      </c>
      <c r="L141" s="311">
        <v>0</v>
      </c>
      <c r="M141" s="311">
        <v>0</v>
      </c>
      <c r="N141" s="311">
        <v>0</v>
      </c>
      <c r="O141" s="311">
        <f>'[1]Прод. прилож (2)'!$D$482</f>
        <v>23620.62</v>
      </c>
      <c r="P141" s="311">
        <f t="shared" si="36"/>
        <v>58.963105341987017</v>
      </c>
      <c r="Q141" s="311">
        <v>9673</v>
      </c>
      <c r="R141" s="318" t="s">
        <v>34</v>
      </c>
      <c r="S141" s="14"/>
    </row>
    <row r="142" spans="1:21" ht="30" customHeight="1" x14ac:dyDescent="0.25">
      <c r="A142" s="228">
        <v>109</v>
      </c>
      <c r="B142" s="234" t="s">
        <v>96</v>
      </c>
      <c r="C142" s="230">
        <v>1966</v>
      </c>
      <c r="D142" s="230" t="s">
        <v>141</v>
      </c>
      <c r="E142" s="230" t="s">
        <v>16</v>
      </c>
      <c r="F142" s="26">
        <v>2</v>
      </c>
      <c r="G142" s="26">
        <v>2</v>
      </c>
      <c r="H142" s="18">
        <v>628.4</v>
      </c>
      <c r="I142" s="119">
        <v>0</v>
      </c>
      <c r="J142" s="119">
        <v>423.2</v>
      </c>
      <c r="K142" s="38">
        <f t="shared" si="37"/>
        <v>6763692.96</v>
      </c>
      <c r="L142" s="39">
        <v>0</v>
      </c>
      <c r="M142" s="39">
        <v>0</v>
      </c>
      <c r="N142" s="39">
        <v>0</v>
      </c>
      <c r="O142" s="39">
        <f>'[1]Прод. прилож (2)'!$D$48</f>
        <v>6763692.96</v>
      </c>
      <c r="P142" s="39">
        <f t="shared" si="36"/>
        <v>10763.356078930618</v>
      </c>
      <c r="Q142" s="39">
        <v>9673</v>
      </c>
      <c r="R142" s="57" t="s">
        <v>33</v>
      </c>
    </row>
    <row r="143" spans="1:21" ht="30" customHeight="1" x14ac:dyDescent="0.25">
      <c r="A143" s="406" t="s">
        <v>1423</v>
      </c>
      <c r="B143" s="356" t="s">
        <v>97</v>
      </c>
      <c r="C143" s="360">
        <v>1962</v>
      </c>
      <c r="D143" s="360" t="s">
        <v>141</v>
      </c>
      <c r="E143" s="360" t="s">
        <v>16</v>
      </c>
      <c r="F143" s="362">
        <v>2</v>
      </c>
      <c r="G143" s="362">
        <v>2</v>
      </c>
      <c r="H143" s="404">
        <v>405.9</v>
      </c>
      <c r="I143" s="366">
        <v>0</v>
      </c>
      <c r="J143" s="366">
        <v>243.8</v>
      </c>
      <c r="K143" s="38">
        <f t="shared" si="37"/>
        <v>252574.9</v>
      </c>
      <c r="L143" s="39">
        <v>0</v>
      </c>
      <c r="M143" s="39">
        <v>252574.9</v>
      </c>
      <c r="N143" s="39">
        <v>0</v>
      </c>
      <c r="O143" s="39">
        <v>0</v>
      </c>
      <c r="P143" s="39">
        <f t="shared" si="36"/>
        <v>622.25893077112596</v>
      </c>
      <c r="Q143" s="39">
        <v>9673</v>
      </c>
      <c r="R143" s="57" t="s">
        <v>33</v>
      </c>
    </row>
    <row r="144" spans="1:21" ht="30" customHeight="1" x14ac:dyDescent="0.25">
      <c r="A144" s="407"/>
      <c r="B144" s="357"/>
      <c r="C144" s="361"/>
      <c r="D144" s="361"/>
      <c r="E144" s="361"/>
      <c r="F144" s="363"/>
      <c r="G144" s="363"/>
      <c r="H144" s="405"/>
      <c r="I144" s="367"/>
      <c r="J144" s="367"/>
      <c r="K144" s="38">
        <f>SUM(L144:O144)</f>
        <v>2876800</v>
      </c>
      <c r="L144" s="39">
        <v>0</v>
      </c>
      <c r="M144" s="39">
        <v>0</v>
      </c>
      <c r="N144" s="39">
        <v>0</v>
      </c>
      <c r="O144" s="39">
        <f>'[2]Прод. прилож (2)'!$D$1131</f>
        <v>2876800</v>
      </c>
      <c r="P144" s="39">
        <f>K144/H143</f>
        <v>7087.4599655087468</v>
      </c>
      <c r="Q144" s="39">
        <v>9673</v>
      </c>
      <c r="R144" s="57" t="s">
        <v>35</v>
      </c>
      <c r="S144" s="14"/>
    </row>
    <row r="145" spans="1:39" ht="30" customHeight="1" x14ac:dyDescent="0.25">
      <c r="A145" s="281" t="s">
        <v>1424</v>
      </c>
      <c r="B145" s="234" t="s">
        <v>98</v>
      </c>
      <c r="C145" s="230">
        <v>1962</v>
      </c>
      <c r="D145" s="230" t="s">
        <v>141</v>
      </c>
      <c r="E145" s="230" t="s">
        <v>16</v>
      </c>
      <c r="F145" s="26">
        <v>2</v>
      </c>
      <c r="G145" s="26">
        <v>2</v>
      </c>
      <c r="H145" s="18">
        <v>407.9</v>
      </c>
      <c r="I145" s="119">
        <v>0</v>
      </c>
      <c r="J145" s="119">
        <v>242.2</v>
      </c>
      <c r="K145" s="38">
        <f t="shared" si="37"/>
        <v>5159752.78</v>
      </c>
      <c r="L145" s="39">
        <v>0</v>
      </c>
      <c r="M145" s="39">
        <v>0</v>
      </c>
      <c r="N145" s="39">
        <v>0</v>
      </c>
      <c r="O145" s="39">
        <f>'[1]Прод. прилож (2)'!$D$50</f>
        <v>5159752.78</v>
      </c>
      <c r="P145" s="39">
        <f t="shared" si="36"/>
        <v>12649.553272860996</v>
      </c>
      <c r="Q145" s="39">
        <v>9673</v>
      </c>
      <c r="R145" s="57" t="s">
        <v>33</v>
      </c>
    </row>
    <row r="146" spans="1:39" ht="30" customHeight="1" x14ac:dyDescent="0.25">
      <c r="A146" s="228">
        <v>112</v>
      </c>
      <c r="B146" s="234" t="s">
        <v>99</v>
      </c>
      <c r="C146" s="230">
        <v>1965</v>
      </c>
      <c r="D146" s="230" t="s">
        <v>141</v>
      </c>
      <c r="E146" s="230" t="s">
        <v>16</v>
      </c>
      <c r="F146" s="229">
        <v>2</v>
      </c>
      <c r="G146" s="229">
        <v>2</v>
      </c>
      <c r="H146" s="18">
        <v>374.7</v>
      </c>
      <c r="I146" s="39">
        <v>0</v>
      </c>
      <c r="J146" s="39">
        <v>374.7</v>
      </c>
      <c r="K146" s="39">
        <f>SUM(L146:O146)</f>
        <v>29162.19</v>
      </c>
      <c r="L146" s="39">
        <v>0</v>
      </c>
      <c r="M146" s="39">
        <v>0</v>
      </c>
      <c r="N146" s="39">
        <v>0</v>
      </c>
      <c r="O146" s="39">
        <f>'[2]Прод. прилож (2)'!$D$1132</f>
        <v>29162.19</v>
      </c>
      <c r="P146" s="39">
        <f>K146/H146</f>
        <v>77.828102481985582</v>
      </c>
      <c r="Q146" s="39">
        <v>9673</v>
      </c>
      <c r="R146" s="57" t="s">
        <v>35</v>
      </c>
      <c r="S146" s="14"/>
    </row>
    <row r="147" spans="1:39" ht="30" customHeight="1" x14ac:dyDescent="0.25">
      <c r="A147" s="354">
        <v>113</v>
      </c>
      <c r="B147" s="356" t="s">
        <v>100</v>
      </c>
      <c r="C147" s="360">
        <v>1964</v>
      </c>
      <c r="D147" s="360" t="s">
        <v>141</v>
      </c>
      <c r="E147" s="360" t="s">
        <v>16</v>
      </c>
      <c r="F147" s="362">
        <v>2</v>
      </c>
      <c r="G147" s="362">
        <v>2</v>
      </c>
      <c r="H147" s="404">
        <v>383.2</v>
      </c>
      <c r="I147" s="366">
        <v>0</v>
      </c>
      <c r="J147" s="366">
        <v>366.1</v>
      </c>
      <c r="K147" s="39">
        <f>SUM(L147:O147)</f>
        <v>188304.97</v>
      </c>
      <c r="L147" s="39">
        <v>0</v>
      </c>
      <c r="M147" s="39">
        <f>'[1]Прод. прилож (2)'!$D$484</f>
        <v>188304.97</v>
      </c>
      <c r="N147" s="39">
        <v>0</v>
      </c>
      <c r="O147" s="39">
        <v>0</v>
      </c>
      <c r="P147" s="39">
        <f>K147/H147</f>
        <v>491.40127870563674</v>
      </c>
      <c r="Q147" s="39">
        <v>9673</v>
      </c>
      <c r="R147" s="57" t="s">
        <v>34</v>
      </c>
      <c r="S147" s="14"/>
    </row>
    <row r="148" spans="1:39" ht="30" customHeight="1" x14ac:dyDescent="0.25">
      <c r="A148" s="355"/>
      <c r="B148" s="357"/>
      <c r="C148" s="361"/>
      <c r="D148" s="361"/>
      <c r="E148" s="361"/>
      <c r="F148" s="363"/>
      <c r="G148" s="363"/>
      <c r="H148" s="405"/>
      <c r="I148" s="367"/>
      <c r="J148" s="367"/>
      <c r="K148" s="39">
        <f>SUBTOTAL(9,L148:O148)</f>
        <v>2832780</v>
      </c>
      <c r="L148" s="39">
        <v>0</v>
      </c>
      <c r="M148" s="39">
        <v>0</v>
      </c>
      <c r="N148" s="39">
        <v>0</v>
      </c>
      <c r="O148" s="39">
        <f>'[2]Прод. прилож (2)'!$D$1133</f>
        <v>2832780</v>
      </c>
      <c r="P148" s="39">
        <f>K148/H147</f>
        <v>7392.4321503131523</v>
      </c>
      <c r="Q148" s="41">
        <v>9673</v>
      </c>
      <c r="R148" s="57" t="s">
        <v>35</v>
      </c>
      <c r="S148" s="14"/>
    </row>
    <row r="149" spans="1:39" ht="30" customHeight="1" x14ac:dyDescent="0.25">
      <c r="A149" s="228">
        <v>114</v>
      </c>
      <c r="B149" s="234" t="s">
        <v>101</v>
      </c>
      <c r="C149" s="230">
        <v>1965</v>
      </c>
      <c r="D149" s="230" t="s">
        <v>141</v>
      </c>
      <c r="E149" s="230" t="s">
        <v>16</v>
      </c>
      <c r="F149" s="229">
        <v>2</v>
      </c>
      <c r="G149" s="229">
        <v>2</v>
      </c>
      <c r="H149" s="18">
        <v>372.5</v>
      </c>
      <c r="I149" s="39">
        <v>0</v>
      </c>
      <c r="J149" s="39">
        <v>360.1</v>
      </c>
      <c r="K149" s="39">
        <f>SUM(L149:O149)</f>
        <v>29162.19</v>
      </c>
      <c r="L149" s="39">
        <v>0</v>
      </c>
      <c r="M149" s="39">
        <v>0</v>
      </c>
      <c r="N149" s="39">
        <v>0</v>
      </c>
      <c r="O149" s="39">
        <f>'[2]Прод. прилож (2)'!$D$1134</f>
        <v>29162.19</v>
      </c>
      <c r="P149" s="39">
        <f>K149/H149</f>
        <v>78.287758389261739</v>
      </c>
      <c r="Q149" s="39">
        <v>9673</v>
      </c>
      <c r="R149" s="57" t="s">
        <v>35</v>
      </c>
      <c r="S149" s="14"/>
    </row>
    <row r="150" spans="1:39" ht="30" customHeight="1" x14ac:dyDescent="0.25">
      <c r="A150" s="354">
        <v>115</v>
      </c>
      <c r="B150" s="356" t="s">
        <v>102</v>
      </c>
      <c r="C150" s="360">
        <v>1964</v>
      </c>
      <c r="D150" s="360" t="s">
        <v>141</v>
      </c>
      <c r="E150" s="360" t="s">
        <v>16</v>
      </c>
      <c r="F150" s="362">
        <v>2</v>
      </c>
      <c r="G150" s="362">
        <v>2</v>
      </c>
      <c r="H150" s="364">
        <v>368.7</v>
      </c>
      <c r="I150" s="366">
        <v>0</v>
      </c>
      <c r="J150" s="366">
        <v>368.7</v>
      </c>
      <c r="K150" s="39">
        <f>SUM(L150:O150)</f>
        <v>188304.97</v>
      </c>
      <c r="L150" s="39">
        <v>0</v>
      </c>
      <c r="M150" s="39">
        <f>'[1]Прод. прилож (2)'!$D$485</f>
        <v>188304.97</v>
      </c>
      <c r="N150" s="39">
        <v>0</v>
      </c>
      <c r="O150" s="39">
        <v>0</v>
      </c>
      <c r="P150" s="39">
        <f>K150/H150</f>
        <v>510.7267968538107</v>
      </c>
      <c r="Q150" s="39">
        <v>9673</v>
      </c>
      <c r="R150" s="57" t="s">
        <v>34</v>
      </c>
      <c r="S150" s="14"/>
    </row>
    <row r="151" spans="1:39" ht="30" customHeight="1" x14ac:dyDescent="0.25">
      <c r="A151" s="355"/>
      <c r="B151" s="357"/>
      <c r="C151" s="361"/>
      <c r="D151" s="361"/>
      <c r="E151" s="361"/>
      <c r="F151" s="363"/>
      <c r="G151" s="363"/>
      <c r="H151" s="365"/>
      <c r="I151" s="367"/>
      <c r="J151" s="367"/>
      <c r="K151" s="39">
        <f>SUBTOTAL(9,L151:O151)</f>
        <v>2881295</v>
      </c>
      <c r="L151" s="39">
        <v>0</v>
      </c>
      <c r="M151" s="39">
        <v>0</v>
      </c>
      <c r="N151" s="39">
        <v>0</v>
      </c>
      <c r="O151" s="39">
        <f>'[2]Прод. прилож (2)'!$D$1135</f>
        <v>2881295</v>
      </c>
      <c r="P151" s="39">
        <f>K151/H150</f>
        <v>7814.7409818280448</v>
      </c>
      <c r="Q151" s="41">
        <v>9673</v>
      </c>
      <c r="R151" s="57" t="s">
        <v>35</v>
      </c>
      <c r="S151" s="14"/>
    </row>
    <row r="152" spans="1:39" ht="30" customHeight="1" x14ac:dyDescent="0.25">
      <c r="A152" s="412" t="s">
        <v>1331</v>
      </c>
      <c r="B152" s="412"/>
      <c r="C152" s="412"/>
      <c r="D152" s="412"/>
      <c r="E152" s="412"/>
      <c r="F152" s="412"/>
      <c r="G152" s="412"/>
      <c r="H152" s="412"/>
      <c r="I152" s="412"/>
      <c r="J152" s="412"/>
      <c r="K152" s="412"/>
      <c r="L152" s="412"/>
      <c r="M152" s="412"/>
      <c r="N152" s="412"/>
      <c r="O152" s="412"/>
      <c r="P152" s="412"/>
      <c r="Q152" s="412"/>
      <c r="R152" s="412"/>
      <c r="S152" s="14"/>
    </row>
    <row r="153" spans="1:39" ht="34.5" customHeight="1" x14ac:dyDescent="0.25">
      <c r="A153" s="396" t="s">
        <v>1371</v>
      </c>
      <c r="B153" s="396"/>
      <c r="C153" s="219" t="s">
        <v>17</v>
      </c>
      <c r="D153" s="219" t="s">
        <v>17</v>
      </c>
      <c r="E153" s="219" t="s">
        <v>17</v>
      </c>
      <c r="F153" s="73" t="s">
        <v>17</v>
      </c>
      <c r="G153" s="73" t="s">
        <v>17</v>
      </c>
      <c r="H153" s="74">
        <f>SUM(H154:H208)</f>
        <v>78255.8</v>
      </c>
      <c r="I153" s="74">
        <f t="shared" ref="I153:O153" si="38">SUM(I154:I208)</f>
        <v>1826.6299999999999</v>
      </c>
      <c r="J153" s="74">
        <f t="shared" si="38"/>
        <v>64731.010000000009</v>
      </c>
      <c r="K153" s="74">
        <f t="shared" si="38"/>
        <v>115959931.63000001</v>
      </c>
      <c r="L153" s="74">
        <f t="shared" si="38"/>
        <v>0</v>
      </c>
      <c r="M153" s="74">
        <f t="shared" si="38"/>
        <v>740040.02</v>
      </c>
      <c r="N153" s="74">
        <f t="shared" si="38"/>
        <v>0</v>
      </c>
      <c r="O153" s="74">
        <f t="shared" si="38"/>
        <v>115219891.61000001</v>
      </c>
      <c r="P153" s="29">
        <f>K153/H153</f>
        <v>1481.8062256088367</v>
      </c>
      <c r="Q153" s="75" t="s">
        <v>17</v>
      </c>
      <c r="R153" s="76" t="s">
        <v>17</v>
      </c>
      <c r="S153" s="14"/>
    </row>
    <row r="154" spans="1:39" ht="30" customHeight="1" x14ac:dyDescent="0.25">
      <c r="A154" s="228">
        <v>116</v>
      </c>
      <c r="B154" s="234" t="s">
        <v>1073</v>
      </c>
      <c r="C154" s="229">
        <v>1981</v>
      </c>
      <c r="D154" s="229" t="s">
        <v>141</v>
      </c>
      <c r="E154" s="229" t="s">
        <v>16</v>
      </c>
      <c r="F154" s="231">
        <v>2</v>
      </c>
      <c r="G154" s="231">
        <v>1</v>
      </c>
      <c r="H154" s="44">
        <v>583.9</v>
      </c>
      <c r="I154" s="38">
        <v>0</v>
      </c>
      <c r="J154" s="44">
        <v>490.7</v>
      </c>
      <c r="K154" s="283">
        <f t="shared" ref="K154" si="39">SUM(L154:O154)</f>
        <v>6394.92</v>
      </c>
      <c r="L154" s="283">
        <v>0</v>
      </c>
      <c r="M154" s="283">
        <v>0</v>
      </c>
      <c r="N154" s="283">
        <v>0</v>
      </c>
      <c r="O154" s="283">
        <f>'[2]Прод. прилож (2)'!$D$1138</f>
        <v>6394.92</v>
      </c>
      <c r="P154" s="41">
        <f>K154/H154</f>
        <v>10.952080835759549</v>
      </c>
      <c r="Q154" s="39">
        <v>9673</v>
      </c>
      <c r="R154" s="281" t="s">
        <v>35</v>
      </c>
      <c r="S154" s="2"/>
      <c r="T154" s="2"/>
      <c r="U154" s="2"/>
    </row>
    <row r="155" spans="1:39" ht="30" customHeight="1" x14ac:dyDescent="0.25">
      <c r="A155" s="228">
        <v>117</v>
      </c>
      <c r="B155" s="114" t="s">
        <v>104</v>
      </c>
      <c r="C155" s="286">
        <v>1983</v>
      </c>
      <c r="D155" s="230" t="s">
        <v>141</v>
      </c>
      <c r="E155" s="230" t="s">
        <v>16</v>
      </c>
      <c r="F155" s="230">
        <v>3</v>
      </c>
      <c r="G155" s="230">
        <v>2</v>
      </c>
      <c r="H155" s="44">
        <v>1714</v>
      </c>
      <c r="I155" s="283">
        <v>0</v>
      </c>
      <c r="J155" s="44">
        <v>1714</v>
      </c>
      <c r="K155" s="283">
        <f t="shared" ref="K155:K185" si="40">SUM(L155:O155)</f>
        <v>58996.14</v>
      </c>
      <c r="L155" s="283">
        <v>0</v>
      </c>
      <c r="M155" s="283">
        <v>0</v>
      </c>
      <c r="N155" s="283">
        <v>0</v>
      </c>
      <c r="O155" s="283">
        <f>'[2]Прод. прилож (2)'!$D$1139</f>
        <v>58996.14</v>
      </c>
      <c r="P155" s="41">
        <f t="shared" ref="P155:P159" si="41">K155/H155</f>
        <v>34.420151691948661</v>
      </c>
      <c r="Q155" s="39">
        <v>9673</v>
      </c>
      <c r="R155" s="281" t="s">
        <v>35</v>
      </c>
      <c r="S155" s="23"/>
      <c r="T155" s="165"/>
      <c r="U155" s="1"/>
      <c r="V155" s="1"/>
      <c r="W155" s="1"/>
      <c r="X155" s="3"/>
      <c r="Y155" s="3"/>
      <c r="Z155" s="22"/>
      <c r="AA155" s="22"/>
      <c r="AB155" s="22"/>
      <c r="AC155" s="95"/>
      <c r="AD155" s="22"/>
      <c r="AE155" s="22"/>
      <c r="AF155" s="22"/>
      <c r="AG155" s="95"/>
      <c r="AH155" s="6"/>
      <c r="AI155" s="6"/>
      <c r="AJ155" s="23"/>
      <c r="AK155" s="14"/>
      <c r="AL155" s="14"/>
      <c r="AM155" s="14"/>
    </row>
    <row r="156" spans="1:39" ht="30" customHeight="1" x14ac:dyDescent="0.25">
      <c r="A156" s="228">
        <v>118</v>
      </c>
      <c r="B156" s="114" t="s">
        <v>105</v>
      </c>
      <c r="C156" s="230">
        <v>1976</v>
      </c>
      <c r="D156" s="230" t="s">
        <v>141</v>
      </c>
      <c r="E156" s="230" t="s">
        <v>16</v>
      </c>
      <c r="F156" s="230">
        <v>2</v>
      </c>
      <c r="G156" s="230">
        <v>2</v>
      </c>
      <c r="H156" s="283">
        <v>1033.73</v>
      </c>
      <c r="I156" s="283">
        <v>0</v>
      </c>
      <c r="J156" s="44">
        <v>1033.73</v>
      </c>
      <c r="K156" s="283">
        <f t="shared" si="40"/>
        <v>40623.230000000003</v>
      </c>
      <c r="L156" s="283">
        <v>0</v>
      </c>
      <c r="M156" s="283">
        <v>0</v>
      </c>
      <c r="N156" s="283">
        <v>0</v>
      </c>
      <c r="O156" s="283">
        <f>'[2]Прод. прилож (2)'!$D$1140</f>
        <v>40623.230000000003</v>
      </c>
      <c r="P156" s="41">
        <f t="shared" si="41"/>
        <v>39.297717972778194</v>
      </c>
      <c r="Q156" s="39">
        <v>9673</v>
      </c>
      <c r="R156" s="281" t="s">
        <v>35</v>
      </c>
      <c r="S156" s="70"/>
      <c r="T156" s="234"/>
      <c r="U156" s="229"/>
      <c r="V156" s="229"/>
      <c r="W156" s="229"/>
      <c r="X156" s="231"/>
      <c r="Y156" s="231"/>
      <c r="Z156" s="38"/>
      <c r="AA156" s="38"/>
      <c r="AB156" s="38"/>
      <c r="AC156" s="196"/>
      <c r="AD156" s="38"/>
      <c r="AE156" s="38"/>
      <c r="AF156" s="38"/>
      <c r="AG156" s="196"/>
      <c r="AH156" s="41"/>
      <c r="AI156" s="41"/>
      <c r="AJ156" s="57"/>
      <c r="AK156" s="14"/>
      <c r="AL156" s="14"/>
      <c r="AM156" s="14"/>
    </row>
    <row r="157" spans="1:39" ht="30" customHeight="1" x14ac:dyDescent="0.25">
      <c r="A157" s="228">
        <v>119</v>
      </c>
      <c r="B157" s="198" t="s">
        <v>1133</v>
      </c>
      <c r="C157" s="120">
        <v>1991</v>
      </c>
      <c r="D157" s="200" t="s">
        <v>141</v>
      </c>
      <c r="E157" s="200" t="s">
        <v>18</v>
      </c>
      <c r="F157" s="211">
        <v>9</v>
      </c>
      <c r="G157" s="211">
        <v>1</v>
      </c>
      <c r="H157" s="222">
        <v>6293.2</v>
      </c>
      <c r="I157" s="213">
        <v>0</v>
      </c>
      <c r="J157" s="44">
        <v>3994.22</v>
      </c>
      <c r="K157" s="283">
        <f>L157+M157+N157+O157</f>
        <v>3683199.51</v>
      </c>
      <c r="L157" s="283">
        <v>0</v>
      </c>
      <c r="M157" s="283">
        <v>0</v>
      </c>
      <c r="N157" s="283">
        <v>0</v>
      </c>
      <c r="O157" s="283">
        <f>'[1]Прод. прилож (2)'!$D$487</f>
        <v>3683199.51</v>
      </c>
      <c r="P157" s="41">
        <f t="shared" si="41"/>
        <v>585.26655914320213</v>
      </c>
      <c r="Q157" s="39">
        <v>9673</v>
      </c>
      <c r="R157" s="281" t="s">
        <v>34</v>
      </c>
      <c r="S157" s="70"/>
      <c r="T157" s="234"/>
      <c r="U157" s="229"/>
      <c r="V157" s="229"/>
      <c r="W157" s="229"/>
      <c r="X157" s="231"/>
      <c r="Y157" s="231"/>
      <c r="Z157" s="38"/>
      <c r="AA157" s="38"/>
      <c r="AB157" s="38"/>
      <c r="AC157" s="196"/>
      <c r="AD157" s="38"/>
      <c r="AE157" s="38"/>
      <c r="AF157" s="38"/>
      <c r="AG157" s="196"/>
      <c r="AH157" s="41"/>
      <c r="AI157" s="41"/>
      <c r="AJ157" s="57"/>
      <c r="AK157" s="14"/>
      <c r="AL157" s="14"/>
      <c r="AM157" s="14"/>
    </row>
    <row r="158" spans="1:39" ht="30" customHeight="1" x14ac:dyDescent="0.25">
      <c r="A158" s="228">
        <v>120</v>
      </c>
      <c r="B158" s="198" t="s">
        <v>1134</v>
      </c>
      <c r="C158" s="200">
        <v>1991</v>
      </c>
      <c r="D158" s="200" t="s">
        <v>141</v>
      </c>
      <c r="E158" s="200" t="s">
        <v>18</v>
      </c>
      <c r="F158" s="211">
        <v>9</v>
      </c>
      <c r="G158" s="211">
        <v>1</v>
      </c>
      <c r="H158" s="222">
        <v>6293.2</v>
      </c>
      <c r="I158" s="213">
        <v>0</v>
      </c>
      <c r="J158" s="267">
        <v>3994.22</v>
      </c>
      <c r="K158" s="222">
        <f>L158+M158+N158+O158</f>
        <v>3683199.51</v>
      </c>
      <c r="L158" s="222">
        <v>0</v>
      </c>
      <c r="M158" s="222">
        <v>0</v>
      </c>
      <c r="N158" s="222">
        <v>0</v>
      </c>
      <c r="O158" s="222">
        <f>'[1]Прод. прилож (2)'!$D$488</f>
        <v>3683199.51</v>
      </c>
      <c r="P158" s="239">
        <f t="shared" si="41"/>
        <v>585.26655914320213</v>
      </c>
      <c r="Q158" s="202">
        <v>9673</v>
      </c>
      <c r="R158" s="215" t="s">
        <v>34</v>
      </c>
      <c r="S158" s="156"/>
      <c r="T158" s="198"/>
      <c r="U158" s="209"/>
      <c r="V158" s="209"/>
      <c r="W158" s="209"/>
      <c r="X158" s="220"/>
      <c r="Y158" s="220"/>
      <c r="Z158" s="258"/>
      <c r="AA158" s="258"/>
      <c r="AB158" s="258"/>
      <c r="AC158" s="237"/>
      <c r="AD158" s="258"/>
      <c r="AE158" s="258"/>
      <c r="AF158" s="258"/>
      <c r="AG158" s="237"/>
      <c r="AH158" s="239"/>
      <c r="AI158" s="239"/>
      <c r="AJ158" s="279"/>
      <c r="AK158" s="14"/>
      <c r="AL158" s="14"/>
      <c r="AM158" s="14"/>
    </row>
    <row r="159" spans="1:39" s="86" customFormat="1" ht="30" customHeight="1" x14ac:dyDescent="0.25">
      <c r="A159" s="228">
        <v>121</v>
      </c>
      <c r="B159" s="234" t="s">
        <v>945</v>
      </c>
      <c r="C159" s="229">
        <v>1957</v>
      </c>
      <c r="D159" s="229">
        <v>2013</v>
      </c>
      <c r="E159" s="229" t="s">
        <v>16</v>
      </c>
      <c r="F159" s="231">
        <v>2</v>
      </c>
      <c r="G159" s="231">
        <v>2</v>
      </c>
      <c r="H159" s="232">
        <v>580.45000000000005</v>
      </c>
      <c r="I159" s="233">
        <v>73.67</v>
      </c>
      <c r="J159" s="44">
        <v>506.78</v>
      </c>
      <c r="K159" s="196">
        <f t="shared" si="40"/>
        <v>263316.08</v>
      </c>
      <c r="L159" s="232">
        <v>0</v>
      </c>
      <c r="M159" s="232">
        <v>263316.08</v>
      </c>
      <c r="N159" s="232">
        <v>0</v>
      </c>
      <c r="O159" s="196">
        <v>0</v>
      </c>
      <c r="P159" s="41">
        <f t="shared" si="41"/>
        <v>453.64127831854597</v>
      </c>
      <c r="Q159" s="41">
        <v>9673</v>
      </c>
      <c r="R159" s="57" t="s">
        <v>33</v>
      </c>
      <c r="S159" s="132"/>
      <c r="T159" s="85"/>
      <c r="U159" s="85"/>
    </row>
    <row r="160" spans="1:39" ht="30" customHeight="1" x14ac:dyDescent="0.25">
      <c r="A160" s="228">
        <v>122</v>
      </c>
      <c r="B160" s="234" t="s">
        <v>106</v>
      </c>
      <c r="C160" s="230">
        <v>1964</v>
      </c>
      <c r="D160" s="230" t="s">
        <v>141</v>
      </c>
      <c r="E160" s="230" t="s">
        <v>16</v>
      </c>
      <c r="F160" s="230">
        <v>4</v>
      </c>
      <c r="G160" s="230">
        <v>3</v>
      </c>
      <c r="H160" s="283">
        <v>2239.8000000000002</v>
      </c>
      <c r="I160" s="283">
        <v>0</v>
      </c>
      <c r="J160" s="44">
        <v>2239.8000000000002</v>
      </c>
      <c r="K160" s="283">
        <f t="shared" si="40"/>
        <v>57565.2</v>
      </c>
      <c r="L160" s="283">
        <v>0</v>
      </c>
      <c r="M160" s="283">
        <v>0</v>
      </c>
      <c r="N160" s="283">
        <v>0</v>
      </c>
      <c r="O160" s="283">
        <f>'[2]Прод. прилож (2)'!$D$1141</f>
        <v>57565.2</v>
      </c>
      <c r="P160" s="41">
        <f t="shared" ref="P160:P185" si="42">K160/H160</f>
        <v>25.701044736137153</v>
      </c>
      <c r="Q160" s="39">
        <v>9673</v>
      </c>
      <c r="R160" s="281" t="s">
        <v>35</v>
      </c>
      <c r="S160" s="70"/>
      <c r="T160" s="234"/>
      <c r="U160" s="229"/>
      <c r="V160" s="229"/>
      <c r="W160" s="229"/>
      <c r="X160" s="231"/>
      <c r="Y160" s="231"/>
      <c r="Z160" s="38"/>
      <c r="AA160" s="38"/>
      <c r="AB160" s="38"/>
      <c r="AC160" s="196"/>
      <c r="AD160" s="38"/>
      <c r="AE160" s="38"/>
      <c r="AF160" s="38"/>
      <c r="AG160" s="196"/>
      <c r="AH160" s="41"/>
      <c r="AI160" s="41"/>
      <c r="AJ160" s="57"/>
      <c r="AK160" s="14"/>
      <c r="AL160" s="14"/>
      <c r="AM160" s="14"/>
    </row>
    <row r="161" spans="1:39" ht="30" customHeight="1" x14ac:dyDescent="0.25">
      <c r="A161" s="228">
        <v>123</v>
      </c>
      <c r="B161" s="234" t="s">
        <v>107</v>
      </c>
      <c r="C161" s="230">
        <v>1961</v>
      </c>
      <c r="D161" s="230" t="s">
        <v>141</v>
      </c>
      <c r="E161" s="230" t="s">
        <v>16</v>
      </c>
      <c r="F161" s="282">
        <v>2</v>
      </c>
      <c r="G161" s="282">
        <v>2</v>
      </c>
      <c r="H161" s="283">
        <v>677.8</v>
      </c>
      <c r="I161" s="288">
        <v>0</v>
      </c>
      <c r="J161" s="44">
        <v>572.20000000000005</v>
      </c>
      <c r="K161" s="283">
        <f t="shared" si="40"/>
        <v>3638788.0100000002</v>
      </c>
      <c r="L161" s="283">
        <v>0</v>
      </c>
      <c r="M161" s="283">
        <v>0</v>
      </c>
      <c r="N161" s="283">
        <v>0</v>
      </c>
      <c r="O161" s="283">
        <f>'[1]Прод. прилож (2)'!$D$53</f>
        <v>3638788.0100000002</v>
      </c>
      <c r="P161" s="41">
        <f t="shared" si="42"/>
        <v>5368.5276040129838</v>
      </c>
      <c r="Q161" s="39">
        <v>9673</v>
      </c>
      <c r="R161" s="281" t="s">
        <v>33</v>
      </c>
      <c r="S161" s="136"/>
      <c r="T161" s="234"/>
      <c r="U161" s="229"/>
      <c r="V161" s="229"/>
      <c r="W161" s="229"/>
      <c r="X161" s="231"/>
      <c r="Y161" s="231"/>
      <c r="Z161" s="38"/>
      <c r="AA161" s="38"/>
      <c r="AB161" s="38"/>
      <c r="AC161" s="196"/>
      <c r="AD161" s="38"/>
      <c r="AE161" s="38"/>
      <c r="AF161" s="38"/>
      <c r="AG161" s="196"/>
      <c r="AH161" s="41"/>
      <c r="AI161" s="41"/>
      <c r="AJ161" s="57"/>
      <c r="AK161" s="14"/>
      <c r="AL161" s="14"/>
      <c r="AM161" s="14"/>
    </row>
    <row r="162" spans="1:39" ht="30" customHeight="1" x14ac:dyDescent="0.25">
      <c r="A162" s="228">
        <v>124</v>
      </c>
      <c r="B162" s="234" t="s">
        <v>108</v>
      </c>
      <c r="C162" s="230">
        <v>1961</v>
      </c>
      <c r="D162" s="230" t="s">
        <v>141</v>
      </c>
      <c r="E162" s="230" t="s">
        <v>16</v>
      </c>
      <c r="F162" s="282">
        <v>2</v>
      </c>
      <c r="G162" s="282">
        <v>2</v>
      </c>
      <c r="H162" s="283">
        <v>594.5</v>
      </c>
      <c r="I162" s="288">
        <v>0</v>
      </c>
      <c r="J162" s="44">
        <v>594.5</v>
      </c>
      <c r="K162" s="283">
        <f t="shared" si="40"/>
        <v>3415090.9899999998</v>
      </c>
      <c r="L162" s="283">
        <v>0</v>
      </c>
      <c r="M162" s="283">
        <v>0</v>
      </c>
      <c r="N162" s="283">
        <v>0</v>
      </c>
      <c r="O162" s="283">
        <f>'[1]Прод. прилож (2)'!$D$54</f>
        <v>3415090.9899999998</v>
      </c>
      <c r="P162" s="41">
        <f t="shared" si="42"/>
        <v>5744.4760134566859</v>
      </c>
      <c r="Q162" s="39">
        <v>9673</v>
      </c>
      <c r="R162" s="281" t="s">
        <v>33</v>
      </c>
      <c r="S162" s="136"/>
      <c r="T162" s="234"/>
      <c r="U162" s="229"/>
      <c r="V162" s="229"/>
      <c r="W162" s="229"/>
      <c r="X162" s="231"/>
      <c r="Y162" s="231"/>
      <c r="Z162" s="38"/>
      <c r="AA162" s="38"/>
      <c r="AB162" s="38"/>
      <c r="AC162" s="196"/>
      <c r="AD162" s="38"/>
      <c r="AE162" s="38"/>
      <c r="AF162" s="38"/>
      <c r="AG162" s="196"/>
      <c r="AH162" s="41"/>
      <c r="AI162" s="41"/>
      <c r="AJ162" s="57"/>
      <c r="AK162" s="14"/>
      <c r="AL162" s="14"/>
      <c r="AM162" s="14"/>
    </row>
    <row r="163" spans="1:39" ht="30" customHeight="1" x14ac:dyDescent="0.25">
      <c r="A163" s="228">
        <v>125</v>
      </c>
      <c r="B163" s="234" t="s">
        <v>109</v>
      </c>
      <c r="C163" s="230">
        <v>1963</v>
      </c>
      <c r="D163" s="230" t="s">
        <v>141</v>
      </c>
      <c r="E163" s="230" t="s">
        <v>16</v>
      </c>
      <c r="F163" s="282">
        <v>2</v>
      </c>
      <c r="G163" s="282">
        <v>2</v>
      </c>
      <c r="H163" s="283">
        <v>558.70000000000005</v>
      </c>
      <c r="I163" s="288">
        <v>0</v>
      </c>
      <c r="J163" s="44">
        <v>558.70000000000005</v>
      </c>
      <c r="K163" s="283">
        <f t="shared" si="40"/>
        <v>3891885.6099999994</v>
      </c>
      <c r="L163" s="283">
        <v>0</v>
      </c>
      <c r="M163" s="283">
        <v>0</v>
      </c>
      <c r="N163" s="283">
        <v>0</v>
      </c>
      <c r="O163" s="283">
        <f>'[1]Прод. прилож (2)'!$D$55</f>
        <v>3891885.6099999994</v>
      </c>
      <c r="P163" s="41">
        <f t="shared" si="42"/>
        <v>6965.9667263289766</v>
      </c>
      <c r="Q163" s="39">
        <v>9673</v>
      </c>
      <c r="R163" s="281" t="s">
        <v>33</v>
      </c>
      <c r="S163" s="136"/>
      <c r="T163" s="234"/>
      <c r="U163" s="229"/>
      <c r="V163" s="229"/>
      <c r="W163" s="229"/>
      <c r="X163" s="231"/>
      <c r="Y163" s="231"/>
      <c r="Z163" s="38"/>
      <c r="AA163" s="38"/>
      <c r="AB163" s="38"/>
      <c r="AC163" s="196"/>
      <c r="AD163" s="38"/>
      <c r="AE163" s="38"/>
      <c r="AF163" s="38"/>
      <c r="AG163" s="196"/>
      <c r="AH163" s="41"/>
      <c r="AI163" s="41"/>
      <c r="AJ163" s="57"/>
      <c r="AK163" s="14"/>
      <c r="AL163" s="14"/>
      <c r="AM163" s="14"/>
    </row>
    <row r="164" spans="1:39" ht="30" customHeight="1" x14ac:dyDescent="0.25">
      <c r="A164" s="228">
        <v>126</v>
      </c>
      <c r="B164" s="234" t="s">
        <v>110</v>
      </c>
      <c r="C164" s="230">
        <v>1962</v>
      </c>
      <c r="D164" s="230" t="s">
        <v>141</v>
      </c>
      <c r="E164" s="230" t="s">
        <v>16</v>
      </c>
      <c r="F164" s="282">
        <v>2</v>
      </c>
      <c r="G164" s="282">
        <v>1</v>
      </c>
      <c r="H164" s="283">
        <v>568.4</v>
      </c>
      <c r="I164" s="288">
        <v>0</v>
      </c>
      <c r="J164" s="44">
        <v>568.4</v>
      </c>
      <c r="K164" s="283">
        <f t="shared" si="40"/>
        <v>2452729.9899999998</v>
      </c>
      <c r="L164" s="283">
        <v>0</v>
      </c>
      <c r="M164" s="283">
        <v>0</v>
      </c>
      <c r="N164" s="283">
        <v>0</v>
      </c>
      <c r="O164" s="283">
        <f>'[1]Прод. прилож (2)'!$D$56</f>
        <v>2452729.9899999998</v>
      </c>
      <c r="P164" s="41">
        <f t="shared" si="42"/>
        <v>4315.1477656579873</v>
      </c>
      <c r="Q164" s="39">
        <v>9673</v>
      </c>
      <c r="R164" s="281" t="s">
        <v>33</v>
      </c>
      <c r="S164" s="136"/>
      <c r="T164" s="234"/>
      <c r="U164" s="229"/>
      <c r="V164" s="229"/>
      <c r="W164" s="229"/>
      <c r="X164" s="231"/>
      <c r="Y164" s="231"/>
      <c r="Z164" s="38"/>
      <c r="AA164" s="38"/>
      <c r="AB164" s="38"/>
      <c r="AC164" s="196"/>
      <c r="AD164" s="38"/>
      <c r="AE164" s="38"/>
      <c r="AF164" s="38"/>
      <c r="AG164" s="196"/>
      <c r="AH164" s="41"/>
      <c r="AI164" s="41"/>
      <c r="AJ164" s="57"/>
      <c r="AK164" s="14"/>
      <c r="AL164" s="14"/>
      <c r="AM164" s="14"/>
    </row>
    <row r="165" spans="1:39" ht="30" customHeight="1" x14ac:dyDescent="0.25">
      <c r="A165" s="228">
        <v>127</v>
      </c>
      <c r="B165" s="234" t="s">
        <v>111</v>
      </c>
      <c r="C165" s="230">
        <v>1964</v>
      </c>
      <c r="D165" s="230" t="s">
        <v>141</v>
      </c>
      <c r="E165" s="230" t="s">
        <v>16</v>
      </c>
      <c r="F165" s="282">
        <v>4</v>
      </c>
      <c r="G165" s="282">
        <v>2</v>
      </c>
      <c r="H165" s="283">
        <v>2028.8</v>
      </c>
      <c r="I165" s="288">
        <v>0</v>
      </c>
      <c r="J165" s="44">
        <v>2028.8</v>
      </c>
      <c r="K165" s="283">
        <f t="shared" si="40"/>
        <v>31766.53</v>
      </c>
      <c r="L165" s="283">
        <v>0</v>
      </c>
      <c r="M165" s="283">
        <v>0</v>
      </c>
      <c r="N165" s="283">
        <v>0</v>
      </c>
      <c r="O165" s="283">
        <f>'[1]Прод. прилож (2)'!$D$489</f>
        <v>31766.53</v>
      </c>
      <c r="P165" s="41">
        <f t="shared" si="42"/>
        <v>15.657792783911672</v>
      </c>
      <c r="Q165" s="39">
        <v>9673</v>
      </c>
      <c r="R165" s="281" t="s">
        <v>34</v>
      </c>
      <c r="S165" s="70"/>
      <c r="T165" s="234"/>
      <c r="U165" s="229"/>
      <c r="V165" s="229"/>
      <c r="W165" s="229"/>
      <c r="X165" s="231"/>
      <c r="Y165" s="231"/>
      <c r="Z165" s="38"/>
      <c r="AA165" s="38"/>
      <c r="AB165" s="38"/>
      <c r="AC165" s="196"/>
      <c r="AD165" s="38"/>
      <c r="AE165" s="38"/>
      <c r="AF165" s="38"/>
      <c r="AG165" s="196"/>
      <c r="AH165" s="41"/>
      <c r="AI165" s="41"/>
      <c r="AJ165" s="57"/>
      <c r="AK165" s="14"/>
      <c r="AL165" s="14"/>
      <c r="AM165" s="14"/>
    </row>
    <row r="166" spans="1:39" ht="30" customHeight="1" x14ac:dyDescent="0.25">
      <c r="A166" s="228">
        <v>128</v>
      </c>
      <c r="B166" s="234" t="s">
        <v>112</v>
      </c>
      <c r="C166" s="230">
        <v>1964</v>
      </c>
      <c r="D166" s="230" t="s">
        <v>141</v>
      </c>
      <c r="E166" s="230" t="s">
        <v>16</v>
      </c>
      <c r="F166" s="282">
        <v>2</v>
      </c>
      <c r="G166" s="282">
        <v>1</v>
      </c>
      <c r="H166" s="283">
        <v>368.5</v>
      </c>
      <c r="I166" s="288">
        <v>0</v>
      </c>
      <c r="J166" s="44">
        <v>368.5</v>
      </c>
      <c r="K166" s="283">
        <f t="shared" si="40"/>
        <v>7689.73</v>
      </c>
      <c r="L166" s="283">
        <v>0</v>
      </c>
      <c r="M166" s="283">
        <v>0</v>
      </c>
      <c r="N166" s="283">
        <v>0</v>
      </c>
      <c r="O166" s="283">
        <f>'[1]Прод. прилож (2)'!$D$490</f>
        <v>7689.73</v>
      </c>
      <c r="P166" s="41">
        <f t="shared" si="42"/>
        <v>20.8676526458616</v>
      </c>
      <c r="Q166" s="39">
        <v>9673</v>
      </c>
      <c r="R166" s="281" t="s">
        <v>34</v>
      </c>
      <c r="S166" s="70"/>
      <c r="T166" s="234"/>
      <c r="U166" s="229"/>
      <c r="V166" s="229"/>
      <c r="W166" s="229"/>
      <c r="X166" s="231"/>
      <c r="Y166" s="231"/>
      <c r="Z166" s="38"/>
      <c r="AA166" s="38"/>
      <c r="AB166" s="38"/>
      <c r="AC166" s="196"/>
      <c r="AD166" s="38"/>
      <c r="AE166" s="38"/>
      <c r="AF166" s="38"/>
      <c r="AG166" s="196"/>
      <c r="AH166" s="41"/>
      <c r="AI166" s="41"/>
      <c r="AJ166" s="57"/>
      <c r="AK166" s="14"/>
      <c r="AL166" s="14"/>
      <c r="AM166" s="14"/>
    </row>
    <row r="167" spans="1:39" ht="30" customHeight="1" x14ac:dyDescent="0.25">
      <c r="A167" s="228">
        <v>129</v>
      </c>
      <c r="B167" s="234" t="s">
        <v>113</v>
      </c>
      <c r="C167" s="230">
        <v>1957</v>
      </c>
      <c r="D167" s="230" t="s">
        <v>141</v>
      </c>
      <c r="E167" s="230" t="s">
        <v>16</v>
      </c>
      <c r="F167" s="282">
        <v>2</v>
      </c>
      <c r="G167" s="282">
        <v>1</v>
      </c>
      <c r="H167" s="283">
        <v>428.7</v>
      </c>
      <c r="I167" s="288">
        <v>0</v>
      </c>
      <c r="J167" s="44">
        <v>428.7</v>
      </c>
      <c r="K167" s="283">
        <f t="shared" si="40"/>
        <v>1864562.06</v>
      </c>
      <c r="L167" s="283">
        <v>0</v>
      </c>
      <c r="M167" s="283">
        <v>0</v>
      </c>
      <c r="N167" s="283">
        <v>0</v>
      </c>
      <c r="O167" s="283">
        <f>'[1]Прод. прилож (2)'!$D$57</f>
        <v>1864562.06</v>
      </c>
      <c r="P167" s="41">
        <f t="shared" si="42"/>
        <v>4349.3400046652678</v>
      </c>
      <c r="Q167" s="39">
        <v>9673</v>
      </c>
      <c r="R167" s="281" t="s">
        <v>33</v>
      </c>
      <c r="S167" s="136"/>
      <c r="T167" s="234"/>
      <c r="U167" s="229"/>
      <c r="V167" s="229"/>
      <c r="W167" s="229"/>
      <c r="X167" s="231"/>
      <c r="Y167" s="231"/>
      <c r="Z167" s="38"/>
      <c r="AA167" s="38"/>
      <c r="AB167" s="38"/>
      <c r="AC167" s="196"/>
      <c r="AD167" s="38"/>
      <c r="AE167" s="38"/>
      <c r="AF167" s="38"/>
      <c r="AG167" s="196"/>
      <c r="AH167" s="41"/>
      <c r="AI167" s="41"/>
      <c r="AJ167" s="57"/>
      <c r="AK167" s="14"/>
      <c r="AL167" s="14"/>
      <c r="AM167" s="14"/>
    </row>
    <row r="168" spans="1:39" ht="30" customHeight="1" x14ac:dyDescent="0.25">
      <c r="A168" s="228">
        <v>130</v>
      </c>
      <c r="B168" s="234" t="s">
        <v>114</v>
      </c>
      <c r="C168" s="230">
        <v>1969</v>
      </c>
      <c r="D168" s="230" t="s">
        <v>141</v>
      </c>
      <c r="E168" s="230" t="s">
        <v>16</v>
      </c>
      <c r="F168" s="230">
        <v>2</v>
      </c>
      <c r="G168" s="230">
        <v>1</v>
      </c>
      <c r="H168" s="283">
        <v>340</v>
      </c>
      <c r="I168" s="283">
        <v>0</v>
      </c>
      <c r="J168" s="44">
        <v>340</v>
      </c>
      <c r="K168" s="283">
        <f t="shared" si="40"/>
        <v>13657.94</v>
      </c>
      <c r="L168" s="283">
        <v>0</v>
      </c>
      <c r="M168" s="283">
        <v>0</v>
      </c>
      <c r="N168" s="283">
        <v>0</v>
      </c>
      <c r="O168" s="283">
        <f>'[2]Прод. прилож (2)'!$D$1142</f>
        <v>13657.94</v>
      </c>
      <c r="P168" s="41">
        <f t="shared" si="42"/>
        <v>40.170411764705882</v>
      </c>
      <c r="Q168" s="39">
        <v>9673</v>
      </c>
      <c r="R168" s="281" t="s">
        <v>35</v>
      </c>
      <c r="S168" s="70"/>
      <c r="T168" s="234"/>
      <c r="U168" s="229"/>
      <c r="V168" s="229"/>
      <c r="W168" s="229"/>
      <c r="X168" s="231"/>
      <c r="Y168" s="231"/>
      <c r="Z168" s="38"/>
      <c r="AA168" s="38"/>
      <c r="AB168" s="38"/>
      <c r="AC168" s="196"/>
      <c r="AD168" s="38"/>
      <c r="AE168" s="38"/>
      <c r="AF168" s="38"/>
      <c r="AG168" s="196"/>
      <c r="AH168" s="41"/>
      <c r="AI168" s="41"/>
      <c r="AJ168" s="57"/>
      <c r="AK168" s="14"/>
      <c r="AL168" s="14"/>
      <c r="AM168" s="14"/>
    </row>
    <row r="169" spans="1:39" ht="30" customHeight="1" x14ac:dyDescent="0.25">
      <c r="A169" s="228">
        <v>131</v>
      </c>
      <c r="B169" s="198" t="s">
        <v>115</v>
      </c>
      <c r="C169" s="200">
        <v>1970</v>
      </c>
      <c r="D169" s="200" t="s">
        <v>141</v>
      </c>
      <c r="E169" s="200" t="s">
        <v>16</v>
      </c>
      <c r="F169" s="200">
        <v>2</v>
      </c>
      <c r="G169" s="200">
        <v>1</v>
      </c>
      <c r="H169" s="283">
        <v>394.8</v>
      </c>
      <c r="I169" s="222">
        <v>0</v>
      </c>
      <c r="J169" s="267">
        <v>394.8</v>
      </c>
      <c r="K169" s="222">
        <f t="shared" si="40"/>
        <v>7414.9</v>
      </c>
      <c r="L169" s="222">
        <v>0</v>
      </c>
      <c r="M169" s="222">
        <v>0</v>
      </c>
      <c r="N169" s="222">
        <v>0</v>
      </c>
      <c r="O169" s="222">
        <f>'[2]Прод. прилож (2)'!$D$1143</f>
        <v>7414.9</v>
      </c>
      <c r="P169" s="239">
        <f t="shared" si="42"/>
        <v>18.78140830800405</v>
      </c>
      <c r="Q169" s="202">
        <v>9673</v>
      </c>
      <c r="R169" s="215" t="s">
        <v>35</v>
      </c>
      <c r="S169" s="156"/>
      <c r="T169" s="198"/>
      <c r="U169" s="209"/>
      <c r="V169" s="209"/>
      <c r="W169" s="209"/>
      <c r="X169" s="220"/>
      <c r="Y169" s="220"/>
      <c r="Z169" s="258"/>
      <c r="AA169" s="258"/>
      <c r="AB169" s="258"/>
      <c r="AC169" s="237"/>
      <c r="AD169" s="258"/>
      <c r="AE169" s="258"/>
      <c r="AF169" s="258"/>
      <c r="AG169" s="237"/>
      <c r="AH169" s="239"/>
      <c r="AI169" s="239"/>
      <c r="AJ169" s="279"/>
      <c r="AK169" s="14"/>
      <c r="AL169" s="14"/>
      <c r="AM169" s="14"/>
    </row>
    <row r="170" spans="1:39" s="116" customFormat="1" ht="30" customHeight="1" x14ac:dyDescent="0.25">
      <c r="A170" s="228">
        <v>132</v>
      </c>
      <c r="B170" s="234" t="s">
        <v>116</v>
      </c>
      <c r="C170" s="230">
        <v>1962</v>
      </c>
      <c r="D170" s="230" t="s">
        <v>141</v>
      </c>
      <c r="E170" s="230" t="s">
        <v>16</v>
      </c>
      <c r="F170" s="282">
        <v>2</v>
      </c>
      <c r="G170" s="282">
        <v>1</v>
      </c>
      <c r="H170" s="283">
        <v>295.3</v>
      </c>
      <c r="I170" s="288">
        <v>0</v>
      </c>
      <c r="J170" s="44">
        <v>295.3</v>
      </c>
      <c r="K170" s="283">
        <f t="shared" si="40"/>
        <v>595223.93000000005</v>
      </c>
      <c r="L170" s="283">
        <v>0</v>
      </c>
      <c r="M170" s="283">
        <v>0</v>
      </c>
      <c r="N170" s="283">
        <v>0</v>
      </c>
      <c r="O170" s="283">
        <f>'[1]Прод. прилож (2)'!$D$58</f>
        <v>595223.93000000005</v>
      </c>
      <c r="P170" s="41">
        <f t="shared" si="42"/>
        <v>2015.6584151710126</v>
      </c>
      <c r="Q170" s="39">
        <v>9673</v>
      </c>
      <c r="R170" s="281" t="s">
        <v>33</v>
      </c>
      <c r="S170" s="158"/>
      <c r="T170" s="234"/>
      <c r="U170" s="229"/>
      <c r="V170" s="229"/>
      <c r="W170" s="229"/>
      <c r="X170" s="231"/>
      <c r="Y170" s="231"/>
      <c r="Z170" s="38"/>
      <c r="AA170" s="38"/>
      <c r="AB170" s="38"/>
      <c r="AC170" s="196"/>
      <c r="AD170" s="38"/>
      <c r="AE170" s="38"/>
      <c r="AF170" s="38"/>
      <c r="AG170" s="196"/>
      <c r="AH170" s="41"/>
      <c r="AI170" s="41"/>
      <c r="AJ170" s="57"/>
      <c r="AK170" s="15"/>
      <c r="AL170" s="15"/>
      <c r="AM170" s="15"/>
    </row>
    <row r="171" spans="1:39" ht="30" customHeight="1" x14ac:dyDescent="0.25">
      <c r="A171" s="228">
        <v>133</v>
      </c>
      <c r="B171" s="199" t="s">
        <v>117</v>
      </c>
      <c r="C171" s="201">
        <v>1979</v>
      </c>
      <c r="D171" s="201" t="s">
        <v>141</v>
      </c>
      <c r="E171" s="201" t="s">
        <v>16</v>
      </c>
      <c r="F171" s="201">
        <v>5</v>
      </c>
      <c r="G171" s="201">
        <v>2</v>
      </c>
      <c r="H171" s="223">
        <v>1209.4000000000001</v>
      </c>
      <c r="I171" s="223">
        <v>0</v>
      </c>
      <c r="J171" s="268">
        <v>1209.4000000000001</v>
      </c>
      <c r="K171" s="223">
        <f t="shared" si="40"/>
        <v>37841.21</v>
      </c>
      <c r="L171" s="223">
        <v>0</v>
      </c>
      <c r="M171" s="223">
        <v>0</v>
      </c>
      <c r="N171" s="223">
        <v>0</v>
      </c>
      <c r="O171" s="223">
        <f>'[2]Прод. прилож (2)'!$D$1144</f>
        <v>37841.21</v>
      </c>
      <c r="P171" s="240">
        <f t="shared" si="42"/>
        <v>31.289242599636179</v>
      </c>
      <c r="Q171" s="203">
        <v>9673</v>
      </c>
      <c r="R171" s="216" t="s">
        <v>35</v>
      </c>
      <c r="S171" s="157"/>
      <c r="T171" s="199"/>
      <c r="U171" s="210"/>
      <c r="V171" s="210"/>
      <c r="W171" s="210"/>
      <c r="X171" s="221"/>
      <c r="Y171" s="221"/>
      <c r="Z171" s="259"/>
      <c r="AA171" s="259"/>
      <c r="AB171" s="259"/>
      <c r="AC171" s="238"/>
      <c r="AD171" s="259"/>
      <c r="AE171" s="259"/>
      <c r="AF171" s="259"/>
      <c r="AG171" s="238"/>
      <c r="AH171" s="240"/>
      <c r="AI171" s="240"/>
      <c r="AJ171" s="250"/>
      <c r="AK171" s="14"/>
      <c r="AL171" s="14"/>
      <c r="AM171" s="14"/>
    </row>
    <row r="172" spans="1:39" ht="30" customHeight="1" x14ac:dyDescent="0.25">
      <c r="A172" s="228">
        <v>134</v>
      </c>
      <c r="B172" s="234" t="s">
        <v>118</v>
      </c>
      <c r="C172" s="230">
        <v>1965</v>
      </c>
      <c r="D172" s="230" t="s">
        <v>141</v>
      </c>
      <c r="E172" s="230" t="s">
        <v>16</v>
      </c>
      <c r="F172" s="282">
        <v>4</v>
      </c>
      <c r="G172" s="282">
        <v>2</v>
      </c>
      <c r="H172" s="283">
        <v>1564</v>
      </c>
      <c r="I172" s="288">
        <v>0</v>
      </c>
      <c r="J172" s="44">
        <v>1429.8</v>
      </c>
      <c r="K172" s="283">
        <f t="shared" si="40"/>
        <v>20621.32</v>
      </c>
      <c r="L172" s="283">
        <v>0</v>
      </c>
      <c r="M172" s="283">
        <v>0</v>
      </c>
      <c r="N172" s="283">
        <v>0</v>
      </c>
      <c r="O172" s="283">
        <f>'[1]Прод. прилож (2)'!$D$491</f>
        <v>20621.32</v>
      </c>
      <c r="P172" s="41">
        <f t="shared" si="42"/>
        <v>13.184987212276214</v>
      </c>
      <c r="Q172" s="39">
        <v>9673</v>
      </c>
      <c r="R172" s="281" t="s">
        <v>34</v>
      </c>
      <c r="S172" s="70"/>
      <c r="T172" s="234"/>
      <c r="U172" s="229"/>
      <c r="V172" s="229"/>
      <c r="W172" s="229"/>
      <c r="X172" s="231"/>
      <c r="Y172" s="231"/>
      <c r="Z172" s="38"/>
      <c r="AA172" s="38"/>
      <c r="AB172" s="38"/>
      <c r="AC172" s="196"/>
      <c r="AD172" s="38"/>
      <c r="AE172" s="38"/>
      <c r="AF172" s="38"/>
      <c r="AG172" s="196"/>
      <c r="AH172" s="41"/>
      <c r="AI172" s="41"/>
      <c r="AJ172" s="57"/>
      <c r="AK172" s="14"/>
      <c r="AL172" s="14"/>
      <c r="AM172" s="14"/>
    </row>
    <row r="173" spans="1:39" ht="30" customHeight="1" x14ac:dyDescent="0.25">
      <c r="A173" s="228">
        <v>135</v>
      </c>
      <c r="B173" s="234" t="s">
        <v>119</v>
      </c>
      <c r="C173" s="230">
        <v>1972</v>
      </c>
      <c r="D173" s="230" t="s">
        <v>141</v>
      </c>
      <c r="E173" s="230" t="s">
        <v>16</v>
      </c>
      <c r="F173" s="230">
        <v>2</v>
      </c>
      <c r="G173" s="230">
        <v>2</v>
      </c>
      <c r="H173" s="283">
        <v>800.6</v>
      </c>
      <c r="I173" s="283">
        <v>0</v>
      </c>
      <c r="J173" s="44">
        <v>800.6</v>
      </c>
      <c r="K173" s="283">
        <f t="shared" si="40"/>
        <v>39772.14</v>
      </c>
      <c r="L173" s="283">
        <v>0</v>
      </c>
      <c r="M173" s="283">
        <v>0</v>
      </c>
      <c r="N173" s="283">
        <v>0</v>
      </c>
      <c r="O173" s="283">
        <f>'[2]Прод. прилож (2)'!$D$1145</f>
        <v>39772.14</v>
      </c>
      <c r="P173" s="41">
        <f t="shared" si="42"/>
        <v>49.677916562578062</v>
      </c>
      <c r="Q173" s="39">
        <v>9673</v>
      </c>
      <c r="R173" s="281" t="s">
        <v>35</v>
      </c>
      <c r="S173" s="70"/>
      <c r="T173" s="234"/>
      <c r="U173" s="229"/>
      <c r="V173" s="229"/>
      <c r="W173" s="229"/>
      <c r="X173" s="231"/>
      <c r="Y173" s="231"/>
      <c r="Z173" s="38"/>
      <c r="AA173" s="38"/>
      <c r="AB173" s="38"/>
      <c r="AC173" s="196"/>
      <c r="AD173" s="38"/>
      <c r="AE173" s="38"/>
      <c r="AF173" s="38"/>
      <c r="AG173" s="196"/>
      <c r="AH173" s="41"/>
      <c r="AI173" s="41"/>
      <c r="AJ173" s="57"/>
      <c r="AK173" s="14"/>
      <c r="AL173" s="14"/>
      <c r="AM173" s="14"/>
    </row>
    <row r="174" spans="1:39" ht="30" customHeight="1" x14ac:dyDescent="0.25">
      <c r="A174" s="228">
        <v>136</v>
      </c>
      <c r="B174" s="234" t="s">
        <v>140</v>
      </c>
      <c r="C174" s="230">
        <v>1982</v>
      </c>
      <c r="D174" s="230" t="s">
        <v>141</v>
      </c>
      <c r="E174" s="230" t="s">
        <v>16</v>
      </c>
      <c r="F174" s="230">
        <v>5</v>
      </c>
      <c r="G174" s="230">
        <v>1</v>
      </c>
      <c r="H174" s="283">
        <v>2446</v>
      </c>
      <c r="I174" s="283">
        <v>183.62</v>
      </c>
      <c r="J174" s="44">
        <v>1917.66</v>
      </c>
      <c r="K174" s="283">
        <f t="shared" si="40"/>
        <v>69555.44</v>
      </c>
      <c r="L174" s="283">
        <v>0</v>
      </c>
      <c r="M174" s="283">
        <v>0</v>
      </c>
      <c r="N174" s="283">
        <v>0</v>
      </c>
      <c r="O174" s="283">
        <f>'[2]Прод. прилож (2)'!$D$1146</f>
        <v>69555.44</v>
      </c>
      <c r="P174" s="41">
        <f t="shared" si="42"/>
        <v>28.436402289452168</v>
      </c>
      <c r="Q174" s="39">
        <v>9673</v>
      </c>
      <c r="R174" s="281" t="s">
        <v>35</v>
      </c>
      <c r="S174" s="70"/>
      <c r="T174" s="234"/>
      <c r="U174" s="229"/>
      <c r="V174" s="229"/>
      <c r="W174" s="229"/>
      <c r="X174" s="231"/>
      <c r="Y174" s="231"/>
      <c r="Z174" s="38"/>
      <c r="AA174" s="38"/>
      <c r="AB174" s="38"/>
      <c r="AC174" s="196"/>
      <c r="AD174" s="38"/>
      <c r="AE174" s="38"/>
      <c r="AF174" s="38"/>
      <c r="AG174" s="196"/>
      <c r="AH174" s="41"/>
      <c r="AI174" s="41"/>
      <c r="AJ174" s="57"/>
      <c r="AK174" s="14"/>
      <c r="AL174" s="14"/>
      <c r="AM174" s="14"/>
    </row>
    <row r="175" spans="1:39" ht="30" customHeight="1" x14ac:dyDescent="0.25">
      <c r="A175" s="228">
        <v>137</v>
      </c>
      <c r="B175" s="234" t="s">
        <v>120</v>
      </c>
      <c r="C175" s="230">
        <v>1962</v>
      </c>
      <c r="D175" s="230" t="s">
        <v>141</v>
      </c>
      <c r="E175" s="230" t="s">
        <v>16</v>
      </c>
      <c r="F175" s="282">
        <v>2</v>
      </c>
      <c r="G175" s="282">
        <v>2</v>
      </c>
      <c r="H175" s="283">
        <v>1398.2</v>
      </c>
      <c r="I175" s="288">
        <v>0</v>
      </c>
      <c r="J175" s="44">
        <v>1398.2</v>
      </c>
      <c r="K175" s="283">
        <f t="shared" si="40"/>
        <v>1585374.44</v>
      </c>
      <c r="L175" s="283">
        <v>0</v>
      </c>
      <c r="M175" s="283">
        <v>0</v>
      </c>
      <c r="N175" s="283">
        <v>0</v>
      </c>
      <c r="O175" s="283">
        <f>'[1]Прод. прилож (2)'!$D$59</f>
        <v>1585374.44</v>
      </c>
      <c r="P175" s="41">
        <f t="shared" si="42"/>
        <v>1133.8681447575455</v>
      </c>
      <c r="Q175" s="39">
        <v>9673</v>
      </c>
      <c r="R175" s="281" t="s">
        <v>33</v>
      </c>
      <c r="S175" s="136"/>
      <c r="T175" s="234"/>
      <c r="U175" s="229"/>
      <c r="V175" s="229"/>
      <c r="W175" s="229"/>
      <c r="X175" s="231"/>
      <c r="Y175" s="231"/>
      <c r="Z175" s="38"/>
      <c r="AA175" s="38"/>
      <c r="AB175" s="38"/>
      <c r="AC175" s="196"/>
      <c r="AD175" s="38"/>
      <c r="AE175" s="38"/>
      <c r="AF175" s="38"/>
      <c r="AG175" s="196"/>
      <c r="AH175" s="41"/>
      <c r="AI175" s="41"/>
      <c r="AJ175" s="57"/>
      <c r="AK175" s="14"/>
      <c r="AL175" s="14"/>
      <c r="AM175" s="14"/>
    </row>
    <row r="176" spans="1:39" ht="30" customHeight="1" x14ac:dyDescent="0.25">
      <c r="A176" s="307">
        <v>138</v>
      </c>
      <c r="B176" s="298" t="s">
        <v>121</v>
      </c>
      <c r="C176" s="296">
        <v>1963</v>
      </c>
      <c r="D176" s="296" t="s">
        <v>141</v>
      </c>
      <c r="E176" s="296" t="s">
        <v>16</v>
      </c>
      <c r="F176" s="319">
        <v>2</v>
      </c>
      <c r="G176" s="319">
        <v>2</v>
      </c>
      <c r="H176" s="322">
        <v>502</v>
      </c>
      <c r="I176" s="336">
        <v>0</v>
      </c>
      <c r="J176" s="304">
        <v>502</v>
      </c>
      <c r="K176" s="322">
        <f t="shared" si="40"/>
        <v>7135478.3299999991</v>
      </c>
      <c r="L176" s="322">
        <v>0</v>
      </c>
      <c r="M176" s="322">
        <v>0</v>
      </c>
      <c r="N176" s="322">
        <v>0</v>
      </c>
      <c r="O176" s="322">
        <f>'[1]Прод. прилож (2)'!$D$60</f>
        <v>7135478.3299999991</v>
      </c>
      <c r="P176" s="315">
        <f t="shared" si="42"/>
        <v>14214.100258964141</v>
      </c>
      <c r="Q176" s="310">
        <v>9673</v>
      </c>
      <c r="R176" s="328" t="s">
        <v>33</v>
      </c>
      <c r="S176" s="345"/>
      <c r="T176" s="298"/>
      <c r="U176" s="300"/>
      <c r="V176" s="300"/>
      <c r="W176" s="300"/>
      <c r="X176" s="302"/>
      <c r="Y176" s="302"/>
      <c r="Z176" s="313"/>
      <c r="AA176" s="313"/>
      <c r="AB176" s="313"/>
      <c r="AC176" s="331"/>
      <c r="AD176" s="313"/>
      <c r="AE176" s="313"/>
      <c r="AF176" s="313"/>
      <c r="AG176" s="331"/>
      <c r="AH176" s="315"/>
      <c r="AI176" s="315"/>
      <c r="AJ176" s="334"/>
      <c r="AK176" s="14"/>
      <c r="AL176" s="14"/>
      <c r="AM176" s="14"/>
    </row>
    <row r="177" spans="1:39" s="116" customFormat="1" ht="30" customHeight="1" x14ac:dyDescent="0.25">
      <c r="A177" s="340">
        <v>139</v>
      </c>
      <c r="B177" s="335" t="s">
        <v>1135</v>
      </c>
      <c r="C177" s="330">
        <v>1986</v>
      </c>
      <c r="D177" s="330" t="s">
        <v>141</v>
      </c>
      <c r="E177" s="330" t="s">
        <v>16</v>
      </c>
      <c r="F177" s="320">
        <v>9</v>
      </c>
      <c r="G177" s="320">
        <v>6</v>
      </c>
      <c r="H177" s="321">
        <v>10420.700000000001</v>
      </c>
      <c r="I177" s="321">
        <v>1507</v>
      </c>
      <c r="J177" s="44">
        <v>8913</v>
      </c>
      <c r="K177" s="321">
        <f t="shared" si="40"/>
        <v>21046113.449999999</v>
      </c>
      <c r="L177" s="321">
        <v>0</v>
      </c>
      <c r="M177" s="321">
        <v>0</v>
      </c>
      <c r="N177" s="321">
        <v>0</v>
      </c>
      <c r="O177" s="321">
        <f>'[1]Прод. прилож (2)'!$D$492</f>
        <v>21046113.449999999</v>
      </c>
      <c r="P177" s="41">
        <f t="shared" si="42"/>
        <v>2019.6448847006436</v>
      </c>
      <c r="Q177" s="39">
        <v>9673</v>
      </c>
      <c r="R177" s="325" t="s">
        <v>34</v>
      </c>
      <c r="S177" s="57"/>
      <c r="T177" s="335"/>
      <c r="U177" s="341"/>
      <c r="V177" s="341"/>
      <c r="W177" s="341"/>
      <c r="X177" s="342"/>
      <c r="Y177" s="342"/>
      <c r="Z177" s="38"/>
      <c r="AA177" s="38"/>
      <c r="AB177" s="38"/>
      <c r="AC177" s="196"/>
      <c r="AD177" s="38"/>
      <c r="AE177" s="38"/>
      <c r="AF177" s="38"/>
      <c r="AG177" s="196"/>
      <c r="AH177" s="41"/>
      <c r="AI177" s="41"/>
      <c r="AJ177" s="57"/>
      <c r="AK177" s="15"/>
      <c r="AL177" s="15"/>
      <c r="AM177" s="15"/>
    </row>
    <row r="178" spans="1:39" ht="30" customHeight="1" x14ac:dyDescent="0.25">
      <c r="A178" s="354">
        <v>140</v>
      </c>
      <c r="B178" s="356" t="s">
        <v>122</v>
      </c>
      <c r="C178" s="360">
        <v>1967</v>
      </c>
      <c r="D178" s="360" t="s">
        <v>141</v>
      </c>
      <c r="E178" s="360" t="s">
        <v>16</v>
      </c>
      <c r="F178" s="389">
        <v>5</v>
      </c>
      <c r="G178" s="389">
        <v>3</v>
      </c>
      <c r="H178" s="397">
        <v>7050</v>
      </c>
      <c r="I178" s="410">
        <v>0</v>
      </c>
      <c r="J178" s="495">
        <v>4881</v>
      </c>
      <c r="K178" s="323">
        <f t="shared" si="40"/>
        <v>205749.17</v>
      </c>
      <c r="L178" s="323">
        <v>0</v>
      </c>
      <c r="M178" s="323">
        <v>0</v>
      </c>
      <c r="N178" s="323">
        <v>0</v>
      </c>
      <c r="O178" s="323">
        <f>'[1]Прод. прилож (2)'!$D$493</f>
        <v>205749.17</v>
      </c>
      <c r="P178" s="316">
        <f t="shared" si="42"/>
        <v>29.184279432624116</v>
      </c>
      <c r="Q178" s="311">
        <v>9673</v>
      </c>
      <c r="R178" s="329" t="s">
        <v>34</v>
      </c>
      <c r="S178" s="157"/>
      <c r="T178" s="299"/>
      <c r="U178" s="301"/>
      <c r="V178" s="301"/>
      <c r="W178" s="301"/>
      <c r="X178" s="303"/>
      <c r="Y178" s="303"/>
      <c r="Z178" s="314"/>
      <c r="AA178" s="314"/>
      <c r="AB178" s="314"/>
      <c r="AC178" s="332"/>
      <c r="AD178" s="314"/>
      <c r="AE178" s="314"/>
      <c r="AF178" s="314"/>
      <c r="AG178" s="332"/>
      <c r="AH178" s="316"/>
      <c r="AI178" s="316"/>
      <c r="AJ178" s="318"/>
      <c r="AK178" s="14"/>
      <c r="AL178" s="14"/>
      <c r="AM178" s="14"/>
    </row>
    <row r="179" spans="1:39" ht="30" customHeight="1" x14ac:dyDescent="0.25">
      <c r="A179" s="355"/>
      <c r="B179" s="357"/>
      <c r="C179" s="361"/>
      <c r="D179" s="361"/>
      <c r="E179" s="361"/>
      <c r="F179" s="390"/>
      <c r="G179" s="390"/>
      <c r="H179" s="398"/>
      <c r="I179" s="411"/>
      <c r="J179" s="496"/>
      <c r="K179" s="283">
        <f>SUBTOTAL(9,L179:O179)</f>
        <v>8008416</v>
      </c>
      <c r="L179" s="283">
        <v>0</v>
      </c>
      <c r="M179" s="283">
        <v>0</v>
      </c>
      <c r="N179" s="283">
        <v>0</v>
      </c>
      <c r="O179" s="283">
        <f>'[2]Прод. прилож (2)'!$D$1148</f>
        <v>8008416</v>
      </c>
      <c r="P179" s="41">
        <f>K179/H178</f>
        <v>1135.9455319148935</v>
      </c>
      <c r="Q179" s="41">
        <v>9673</v>
      </c>
      <c r="R179" s="281" t="s">
        <v>35</v>
      </c>
      <c r="S179" s="70"/>
      <c r="T179" s="234"/>
      <c r="U179" s="229"/>
      <c r="V179" s="229"/>
      <c r="W179" s="229"/>
      <c r="X179" s="231"/>
      <c r="Y179" s="231"/>
      <c r="Z179" s="38"/>
      <c r="AA179" s="38"/>
      <c r="AB179" s="38"/>
      <c r="AC179" s="196"/>
      <c r="AD179" s="38"/>
      <c r="AE179" s="38"/>
      <c r="AF179" s="38"/>
      <c r="AG179" s="196"/>
      <c r="AH179" s="41"/>
      <c r="AI179" s="41"/>
      <c r="AJ179" s="57"/>
      <c r="AK179" s="14"/>
      <c r="AL179" s="14"/>
      <c r="AM179" s="14"/>
    </row>
    <row r="180" spans="1:39" ht="30" customHeight="1" x14ac:dyDescent="0.25">
      <c r="A180" s="228">
        <v>141</v>
      </c>
      <c r="B180" s="234" t="s">
        <v>123</v>
      </c>
      <c r="C180" s="230">
        <v>1969</v>
      </c>
      <c r="D180" s="230" t="s">
        <v>141</v>
      </c>
      <c r="E180" s="230" t="s">
        <v>16</v>
      </c>
      <c r="F180" s="230">
        <v>2</v>
      </c>
      <c r="G180" s="230">
        <v>2</v>
      </c>
      <c r="H180" s="283">
        <v>964</v>
      </c>
      <c r="I180" s="283">
        <v>0</v>
      </c>
      <c r="J180" s="44">
        <v>428.2</v>
      </c>
      <c r="K180" s="283">
        <f t="shared" si="40"/>
        <v>23965.53</v>
      </c>
      <c r="L180" s="283">
        <v>0</v>
      </c>
      <c r="M180" s="283">
        <v>0</v>
      </c>
      <c r="N180" s="283">
        <v>0</v>
      </c>
      <c r="O180" s="283">
        <f>'[2]Прод. прилож (2)'!$D$1147</f>
        <v>23965.53</v>
      </c>
      <c r="P180" s="41">
        <f t="shared" si="42"/>
        <v>24.860508298755185</v>
      </c>
      <c r="Q180" s="39">
        <v>9673</v>
      </c>
      <c r="R180" s="281" t="s">
        <v>35</v>
      </c>
      <c r="S180" s="70"/>
      <c r="T180" s="234"/>
      <c r="U180" s="229"/>
      <c r="V180" s="229"/>
      <c r="W180" s="229"/>
      <c r="X180" s="231"/>
      <c r="Y180" s="231"/>
      <c r="Z180" s="38"/>
      <c r="AA180" s="38"/>
      <c r="AB180" s="38"/>
      <c r="AC180" s="196"/>
      <c r="AD180" s="38"/>
      <c r="AE180" s="38"/>
      <c r="AF180" s="38"/>
      <c r="AG180" s="196"/>
      <c r="AH180" s="41"/>
      <c r="AI180" s="41"/>
      <c r="AJ180" s="57"/>
      <c r="AK180" s="14"/>
      <c r="AL180" s="14"/>
      <c r="AM180" s="14"/>
    </row>
    <row r="181" spans="1:39" ht="30" customHeight="1" x14ac:dyDescent="0.25">
      <c r="A181" s="228">
        <v>142</v>
      </c>
      <c r="B181" s="234" t="s">
        <v>124</v>
      </c>
      <c r="C181" s="230">
        <v>1965</v>
      </c>
      <c r="D181" s="230" t="s">
        <v>141</v>
      </c>
      <c r="E181" s="230" t="s">
        <v>16</v>
      </c>
      <c r="F181" s="282">
        <v>3</v>
      </c>
      <c r="G181" s="282">
        <v>3</v>
      </c>
      <c r="H181" s="283">
        <v>954</v>
      </c>
      <c r="I181" s="288">
        <v>0</v>
      </c>
      <c r="J181" s="44">
        <v>726.9</v>
      </c>
      <c r="K181" s="283">
        <f t="shared" si="40"/>
        <v>33938.74</v>
      </c>
      <c r="L181" s="283">
        <v>0</v>
      </c>
      <c r="M181" s="283">
        <v>0</v>
      </c>
      <c r="N181" s="283">
        <v>0</v>
      </c>
      <c r="O181" s="283">
        <f>'[1]Прод. прилож (2)'!$D$494</f>
        <v>33938.74</v>
      </c>
      <c r="P181" s="41">
        <f t="shared" si="42"/>
        <v>35.575199161425573</v>
      </c>
      <c r="Q181" s="39">
        <v>9673</v>
      </c>
      <c r="R181" s="281" t="s">
        <v>34</v>
      </c>
      <c r="S181" s="70"/>
      <c r="T181" s="234"/>
      <c r="U181" s="229"/>
      <c r="V181" s="229"/>
      <c r="W181" s="229"/>
      <c r="X181" s="231"/>
      <c r="Y181" s="231"/>
      <c r="Z181" s="38"/>
      <c r="AA181" s="38"/>
      <c r="AB181" s="38"/>
      <c r="AC181" s="196"/>
      <c r="AD181" s="38"/>
      <c r="AE181" s="38"/>
      <c r="AF181" s="38"/>
      <c r="AG181" s="196"/>
      <c r="AH181" s="41"/>
      <c r="AI181" s="41"/>
      <c r="AJ181" s="57"/>
      <c r="AK181" s="14"/>
      <c r="AL181" s="14"/>
      <c r="AM181" s="14"/>
    </row>
    <row r="182" spans="1:39" ht="30" customHeight="1" x14ac:dyDescent="0.25">
      <c r="A182" s="228">
        <v>143</v>
      </c>
      <c r="B182" s="234" t="s">
        <v>1355</v>
      </c>
      <c r="C182" s="230">
        <v>1981</v>
      </c>
      <c r="D182" s="230" t="s">
        <v>141</v>
      </c>
      <c r="E182" s="230" t="s">
        <v>16</v>
      </c>
      <c r="F182" s="282">
        <v>9</v>
      </c>
      <c r="G182" s="282">
        <v>4</v>
      </c>
      <c r="H182" s="283">
        <v>8379.2000000000007</v>
      </c>
      <c r="I182" s="288">
        <v>0</v>
      </c>
      <c r="J182" s="44">
        <v>7379.2</v>
      </c>
      <c r="K182" s="283">
        <f t="shared" si="40"/>
        <v>14205245.43</v>
      </c>
      <c r="L182" s="283">
        <v>0</v>
      </c>
      <c r="M182" s="283">
        <v>0</v>
      </c>
      <c r="N182" s="283">
        <v>0</v>
      </c>
      <c r="O182" s="283">
        <f>'[2]Прод. прилож (2)'!$D$1149</f>
        <v>14205245.43</v>
      </c>
      <c r="P182" s="41">
        <f t="shared" si="42"/>
        <v>1695.2985284991405</v>
      </c>
      <c r="Q182" s="39">
        <v>9673</v>
      </c>
      <c r="R182" s="281" t="s">
        <v>35</v>
      </c>
      <c r="S182" s="70"/>
      <c r="T182" s="234"/>
      <c r="U182" s="229"/>
      <c r="V182" s="229"/>
      <c r="W182" s="229"/>
      <c r="X182" s="231"/>
      <c r="Y182" s="231"/>
      <c r="Z182" s="38"/>
      <c r="AA182" s="38"/>
      <c r="AB182" s="38"/>
      <c r="AC182" s="196"/>
      <c r="AD182" s="38"/>
      <c r="AE182" s="38"/>
      <c r="AF182" s="38"/>
      <c r="AG182" s="196"/>
      <c r="AH182" s="41"/>
      <c r="AI182" s="41"/>
      <c r="AJ182" s="57"/>
      <c r="AK182" s="14"/>
      <c r="AL182" s="14"/>
      <c r="AM182" s="14"/>
    </row>
    <row r="183" spans="1:39" ht="30" customHeight="1" x14ac:dyDescent="0.25">
      <c r="A183" s="228">
        <v>144</v>
      </c>
      <c r="B183" s="234" t="s">
        <v>1136</v>
      </c>
      <c r="C183" s="230">
        <v>1993</v>
      </c>
      <c r="D183" s="230" t="s">
        <v>141</v>
      </c>
      <c r="E183" s="230" t="s">
        <v>16</v>
      </c>
      <c r="F183" s="282">
        <v>9</v>
      </c>
      <c r="G183" s="282">
        <v>1</v>
      </c>
      <c r="H183" s="283">
        <v>3097.3</v>
      </c>
      <c r="I183" s="288">
        <v>0</v>
      </c>
      <c r="J183" s="44">
        <v>2480.4</v>
      </c>
      <c r="K183" s="283">
        <f t="shared" si="40"/>
        <v>3395936.1599999997</v>
      </c>
      <c r="L183" s="283">
        <v>0</v>
      </c>
      <c r="M183" s="283">
        <v>0</v>
      </c>
      <c r="N183" s="283">
        <v>0</v>
      </c>
      <c r="O183" s="283">
        <f>'[1]Прод. прилож (2)'!$D$495</f>
        <v>3395936.1599999997</v>
      </c>
      <c r="P183" s="41">
        <f t="shared" si="42"/>
        <v>1096.418222322668</v>
      </c>
      <c r="Q183" s="39">
        <v>9673</v>
      </c>
      <c r="R183" s="281" t="s">
        <v>34</v>
      </c>
      <c r="S183" s="70"/>
      <c r="T183" s="234"/>
      <c r="U183" s="229"/>
      <c r="V183" s="229"/>
      <c r="W183" s="229"/>
      <c r="X183" s="231"/>
      <c r="Y183" s="231"/>
      <c r="Z183" s="38"/>
      <c r="AA183" s="38"/>
      <c r="AB183" s="38"/>
      <c r="AC183" s="196"/>
      <c r="AD183" s="38"/>
      <c r="AE183" s="38"/>
      <c r="AF183" s="38"/>
      <c r="AG183" s="196"/>
      <c r="AH183" s="41"/>
      <c r="AI183" s="41"/>
      <c r="AJ183" s="57"/>
      <c r="AK183" s="14"/>
      <c r="AL183" s="14"/>
      <c r="AM183" s="14"/>
    </row>
    <row r="184" spans="1:39" ht="30" customHeight="1" x14ac:dyDescent="0.25">
      <c r="A184" s="228">
        <v>145</v>
      </c>
      <c r="B184" s="234" t="s">
        <v>125</v>
      </c>
      <c r="C184" s="230">
        <v>1979</v>
      </c>
      <c r="D184" s="230" t="s">
        <v>141</v>
      </c>
      <c r="E184" s="230" t="s">
        <v>18</v>
      </c>
      <c r="F184" s="282">
        <v>9</v>
      </c>
      <c r="G184" s="282">
        <v>1</v>
      </c>
      <c r="H184" s="283">
        <v>3416.9</v>
      </c>
      <c r="I184" s="288">
        <v>0</v>
      </c>
      <c r="J184" s="44">
        <v>3059.04</v>
      </c>
      <c r="K184" s="283">
        <f t="shared" si="40"/>
        <v>12021912.940000001</v>
      </c>
      <c r="L184" s="283">
        <v>0</v>
      </c>
      <c r="M184" s="283">
        <v>0</v>
      </c>
      <c r="N184" s="283">
        <v>0</v>
      </c>
      <c r="O184" s="283">
        <f>'[1]Прод. прилож (2)'!$D$61</f>
        <v>12021912.940000001</v>
      </c>
      <c r="P184" s="41">
        <f t="shared" si="42"/>
        <v>3518.3683865492117</v>
      </c>
      <c r="Q184" s="39">
        <v>9673</v>
      </c>
      <c r="R184" s="281" t="s">
        <v>33</v>
      </c>
      <c r="S184" s="136"/>
      <c r="T184" s="234"/>
      <c r="U184" s="229"/>
      <c r="V184" s="229"/>
      <c r="W184" s="229"/>
      <c r="X184" s="231"/>
      <c r="Y184" s="231"/>
      <c r="Z184" s="38"/>
      <c r="AA184" s="38"/>
      <c r="AB184" s="38"/>
      <c r="AC184" s="196"/>
      <c r="AD184" s="38"/>
      <c r="AE184" s="38"/>
      <c r="AF184" s="38"/>
      <c r="AG184" s="196"/>
      <c r="AH184" s="41"/>
      <c r="AI184" s="41"/>
      <c r="AJ184" s="57"/>
      <c r="AK184" s="14"/>
      <c r="AL184" s="14"/>
      <c r="AM184" s="14"/>
    </row>
    <row r="185" spans="1:39" ht="30" customHeight="1" x14ac:dyDescent="0.25">
      <c r="A185" s="228">
        <v>146</v>
      </c>
      <c r="B185" s="234" t="s">
        <v>126</v>
      </c>
      <c r="C185" s="230">
        <v>1967</v>
      </c>
      <c r="D185" s="230" t="s">
        <v>141</v>
      </c>
      <c r="E185" s="230" t="s">
        <v>16</v>
      </c>
      <c r="F185" s="282">
        <v>2</v>
      </c>
      <c r="G185" s="282">
        <v>1</v>
      </c>
      <c r="H185" s="283">
        <v>814.32</v>
      </c>
      <c r="I185" s="288">
        <v>0</v>
      </c>
      <c r="J185" s="44">
        <v>577.70000000000005</v>
      </c>
      <c r="K185" s="283">
        <f t="shared" si="40"/>
        <v>3698659.41</v>
      </c>
      <c r="L185" s="283">
        <v>0</v>
      </c>
      <c r="M185" s="283">
        <v>0</v>
      </c>
      <c r="N185" s="283">
        <v>0</v>
      </c>
      <c r="O185" s="283">
        <f>'[1]Прод. прилож (2)'!$D$496</f>
        <v>3698659.41</v>
      </c>
      <c r="P185" s="41">
        <f t="shared" si="42"/>
        <v>4542.0220674918946</v>
      </c>
      <c r="Q185" s="39">
        <v>9673</v>
      </c>
      <c r="R185" s="281" t="s">
        <v>34</v>
      </c>
      <c r="S185" s="70"/>
      <c r="T185" s="234"/>
      <c r="U185" s="229"/>
      <c r="V185" s="229"/>
      <c r="W185" s="229"/>
      <c r="X185" s="231"/>
      <c r="Y185" s="231"/>
      <c r="Z185" s="38"/>
      <c r="AA185" s="38"/>
      <c r="AB185" s="38"/>
      <c r="AC185" s="196"/>
      <c r="AD185" s="38"/>
      <c r="AE185" s="38"/>
      <c r="AF185" s="38"/>
      <c r="AG185" s="196"/>
      <c r="AH185" s="41"/>
      <c r="AI185" s="41"/>
      <c r="AJ185" s="57"/>
      <c r="AK185" s="14"/>
      <c r="AL185" s="14"/>
      <c r="AM185" s="14"/>
    </row>
    <row r="186" spans="1:39" ht="30" customHeight="1" x14ac:dyDescent="0.25">
      <c r="A186" s="228">
        <v>147</v>
      </c>
      <c r="B186" s="234" t="s">
        <v>127</v>
      </c>
      <c r="C186" s="230">
        <v>1967</v>
      </c>
      <c r="D186" s="230" t="s">
        <v>141</v>
      </c>
      <c r="E186" s="230" t="s">
        <v>16</v>
      </c>
      <c r="F186" s="230">
        <v>2</v>
      </c>
      <c r="G186" s="230">
        <v>2</v>
      </c>
      <c r="H186" s="283">
        <v>642.20000000000005</v>
      </c>
      <c r="I186" s="283">
        <v>0</v>
      </c>
      <c r="J186" s="283">
        <v>642.20000000000005</v>
      </c>
      <c r="K186" s="283">
        <f t="shared" ref="K186:K187" si="43">SUM(L186:O186)</f>
        <v>13635.11</v>
      </c>
      <c r="L186" s="283">
        <v>0</v>
      </c>
      <c r="M186" s="283">
        <v>0</v>
      </c>
      <c r="N186" s="283">
        <v>0</v>
      </c>
      <c r="O186" s="283">
        <f>'[2]Прод. прилож (2)'!$D$1150</f>
        <v>13635.11</v>
      </c>
      <c r="P186" s="41">
        <f t="shared" ref="P186:P187" si="44">K186/H186</f>
        <v>21.231874805356586</v>
      </c>
      <c r="Q186" s="39">
        <v>9673</v>
      </c>
      <c r="R186" s="281" t="s">
        <v>35</v>
      </c>
      <c r="S186" s="14"/>
    </row>
    <row r="187" spans="1:39" ht="30" customHeight="1" x14ac:dyDescent="0.25">
      <c r="A187" s="228">
        <v>148</v>
      </c>
      <c r="B187" s="234" t="s">
        <v>128</v>
      </c>
      <c r="C187" s="230">
        <v>1967</v>
      </c>
      <c r="D187" s="230" t="s">
        <v>141</v>
      </c>
      <c r="E187" s="230" t="s">
        <v>16</v>
      </c>
      <c r="F187" s="230">
        <v>2</v>
      </c>
      <c r="G187" s="230">
        <v>2</v>
      </c>
      <c r="H187" s="283">
        <v>637.79999999999995</v>
      </c>
      <c r="I187" s="283">
        <v>0</v>
      </c>
      <c r="J187" s="283">
        <v>637.79999999999995</v>
      </c>
      <c r="K187" s="283">
        <f t="shared" si="43"/>
        <v>13350.04</v>
      </c>
      <c r="L187" s="283">
        <v>0</v>
      </c>
      <c r="M187" s="283">
        <v>0</v>
      </c>
      <c r="N187" s="283">
        <v>0</v>
      </c>
      <c r="O187" s="283">
        <f>'[2]Прод. прилож (2)'!$D$1151</f>
        <v>13350.04</v>
      </c>
      <c r="P187" s="41">
        <f t="shared" si="44"/>
        <v>20.931389150203827</v>
      </c>
      <c r="Q187" s="39">
        <v>9673</v>
      </c>
      <c r="R187" s="281" t="s">
        <v>35</v>
      </c>
      <c r="S187" s="14"/>
    </row>
    <row r="188" spans="1:39" ht="30" customHeight="1" x14ac:dyDescent="0.25">
      <c r="A188" s="429" t="s">
        <v>1425</v>
      </c>
      <c r="B188" s="356" t="s">
        <v>129</v>
      </c>
      <c r="C188" s="360">
        <v>1964</v>
      </c>
      <c r="D188" s="360" t="s">
        <v>141</v>
      </c>
      <c r="E188" s="360" t="s">
        <v>16</v>
      </c>
      <c r="F188" s="389">
        <v>2</v>
      </c>
      <c r="G188" s="389">
        <v>2</v>
      </c>
      <c r="H188" s="364">
        <v>396</v>
      </c>
      <c r="I188" s="410">
        <v>0</v>
      </c>
      <c r="J188" s="410">
        <v>393</v>
      </c>
      <c r="K188" s="283">
        <f t="shared" ref="K188:K200" si="45">SUM(L188:O188)</f>
        <v>166310.53</v>
      </c>
      <c r="L188" s="283">
        <v>0</v>
      </c>
      <c r="M188" s="283">
        <v>166310.53</v>
      </c>
      <c r="N188" s="283">
        <v>0</v>
      </c>
      <c r="O188" s="283">
        <v>0</v>
      </c>
      <c r="P188" s="41">
        <f t="shared" ref="P188:P200" si="46">K188/H188</f>
        <v>419.97608585858586</v>
      </c>
      <c r="Q188" s="39">
        <v>9673</v>
      </c>
      <c r="R188" s="281" t="s">
        <v>33</v>
      </c>
    </row>
    <row r="189" spans="1:39" ht="30" customHeight="1" x14ac:dyDescent="0.25">
      <c r="A189" s="380"/>
      <c r="B189" s="357"/>
      <c r="C189" s="361"/>
      <c r="D189" s="361"/>
      <c r="E189" s="361"/>
      <c r="F189" s="390"/>
      <c r="G189" s="390"/>
      <c r="H189" s="365"/>
      <c r="I189" s="411"/>
      <c r="J189" s="411"/>
      <c r="K189" s="283">
        <f>SUM(L189:O189)</f>
        <v>3306866.25</v>
      </c>
      <c r="L189" s="283">
        <v>0</v>
      </c>
      <c r="M189" s="283">
        <v>0</v>
      </c>
      <c r="N189" s="283">
        <v>0</v>
      </c>
      <c r="O189" s="283">
        <f>'[2]Прод. прилож (2)'!$D$1152</f>
        <v>3306866.25</v>
      </c>
      <c r="P189" s="41">
        <f>K189/H188</f>
        <v>8350.672348484848</v>
      </c>
      <c r="Q189" s="39">
        <v>9673</v>
      </c>
      <c r="R189" s="281" t="s">
        <v>35</v>
      </c>
      <c r="S189" s="14"/>
    </row>
    <row r="190" spans="1:39" ht="30" customHeight="1" x14ac:dyDescent="0.25">
      <c r="A190" s="280" t="s">
        <v>1426</v>
      </c>
      <c r="B190" s="275" t="s">
        <v>1314</v>
      </c>
      <c r="C190" s="201">
        <v>1979</v>
      </c>
      <c r="D190" s="201" t="s">
        <v>141</v>
      </c>
      <c r="E190" s="201" t="s">
        <v>16</v>
      </c>
      <c r="F190" s="212">
        <v>2</v>
      </c>
      <c r="G190" s="212">
        <v>2</v>
      </c>
      <c r="H190" s="203">
        <v>687.7</v>
      </c>
      <c r="I190" s="214">
        <v>0</v>
      </c>
      <c r="J190" s="214">
        <v>600</v>
      </c>
      <c r="K190" s="283">
        <f>SUM(L190:O190)</f>
        <v>2325986.59</v>
      </c>
      <c r="L190" s="283">
        <v>0</v>
      </c>
      <c r="M190" s="283">
        <v>0</v>
      </c>
      <c r="N190" s="283">
        <v>0</v>
      </c>
      <c r="O190" s="283">
        <f>'[2]Прод. прилож (2)'!$D$1153</f>
        <v>2325986.59</v>
      </c>
      <c r="P190" s="41">
        <f>K190/H190</f>
        <v>3382.2692889341279</v>
      </c>
      <c r="Q190" s="41">
        <v>9673</v>
      </c>
      <c r="R190" s="281" t="s">
        <v>35</v>
      </c>
      <c r="S190" s="14"/>
    </row>
    <row r="191" spans="1:39" ht="30" customHeight="1" x14ac:dyDescent="0.25">
      <c r="A191" s="429" t="s">
        <v>1427</v>
      </c>
      <c r="B191" s="356" t="s">
        <v>917</v>
      </c>
      <c r="C191" s="360">
        <v>1979</v>
      </c>
      <c r="D191" s="360" t="s">
        <v>141</v>
      </c>
      <c r="E191" s="360" t="s">
        <v>16</v>
      </c>
      <c r="F191" s="389">
        <v>2</v>
      </c>
      <c r="G191" s="389">
        <v>2</v>
      </c>
      <c r="H191" s="364">
        <v>694.8</v>
      </c>
      <c r="I191" s="410">
        <v>0</v>
      </c>
      <c r="J191" s="410">
        <v>574.70000000000005</v>
      </c>
      <c r="K191" s="222">
        <f>SUM(L191:O191)</f>
        <v>310413.40999999997</v>
      </c>
      <c r="L191" s="222">
        <v>0</v>
      </c>
      <c r="M191" s="222">
        <f>'[1]Прод. прилож (2)'!$D$498</f>
        <v>310413.40999999997</v>
      </c>
      <c r="N191" s="222">
        <v>0</v>
      </c>
      <c r="O191" s="222">
        <v>0</v>
      </c>
      <c r="P191" s="239">
        <f>K191/H191</f>
        <v>446.76656591824985</v>
      </c>
      <c r="Q191" s="202">
        <v>9673</v>
      </c>
      <c r="R191" s="215" t="s">
        <v>34</v>
      </c>
      <c r="S191" s="14"/>
    </row>
    <row r="192" spans="1:39" s="116" customFormat="1" ht="30" customHeight="1" x14ac:dyDescent="0.25">
      <c r="A192" s="380"/>
      <c r="B192" s="357"/>
      <c r="C192" s="361"/>
      <c r="D192" s="361"/>
      <c r="E192" s="361"/>
      <c r="F192" s="390"/>
      <c r="G192" s="390"/>
      <c r="H192" s="365"/>
      <c r="I192" s="411"/>
      <c r="J192" s="411"/>
      <c r="K192" s="283">
        <f>SUBTOTAL(9,L192:O192)</f>
        <v>2325986.59</v>
      </c>
      <c r="L192" s="283">
        <v>0</v>
      </c>
      <c r="M192" s="283">
        <v>0</v>
      </c>
      <c r="N192" s="283">
        <v>0</v>
      </c>
      <c r="O192" s="283">
        <f>'[2]Прод. прилож (2)'!$D$1154</f>
        <v>2325986.59</v>
      </c>
      <c r="P192" s="41">
        <f>K192/H191</f>
        <v>3347.7066637881403</v>
      </c>
      <c r="Q192" s="41">
        <v>9673</v>
      </c>
      <c r="R192" s="281" t="s">
        <v>35</v>
      </c>
      <c r="S192" s="15"/>
      <c r="T192" s="15"/>
      <c r="U192" s="15"/>
    </row>
    <row r="193" spans="1:21" ht="30" customHeight="1" x14ac:dyDescent="0.25">
      <c r="A193" s="429" t="s">
        <v>1428</v>
      </c>
      <c r="B193" s="356" t="s">
        <v>1072</v>
      </c>
      <c r="C193" s="360">
        <v>1979</v>
      </c>
      <c r="D193" s="360" t="s">
        <v>141</v>
      </c>
      <c r="E193" s="360" t="s">
        <v>16</v>
      </c>
      <c r="F193" s="389">
        <v>2</v>
      </c>
      <c r="G193" s="389">
        <v>2</v>
      </c>
      <c r="H193" s="364">
        <v>621.1</v>
      </c>
      <c r="I193" s="410">
        <v>0</v>
      </c>
      <c r="J193" s="410">
        <v>571.9</v>
      </c>
      <c r="K193" s="283">
        <f>SUBTOTAL(9,L193:O193)</f>
        <v>2336450.4</v>
      </c>
      <c r="L193" s="283">
        <v>0</v>
      </c>
      <c r="M193" s="283">
        <v>0</v>
      </c>
      <c r="N193" s="283">
        <v>0</v>
      </c>
      <c r="O193" s="223">
        <f>'[2]Прод. прилож (2)'!$D$1156</f>
        <v>2336450.4</v>
      </c>
      <c r="P193" s="41">
        <f>K193/H193</f>
        <v>3761.7942360328448</v>
      </c>
      <c r="Q193" s="41">
        <v>9673</v>
      </c>
      <c r="R193" s="216" t="s">
        <v>35</v>
      </c>
      <c r="S193" s="14"/>
    </row>
    <row r="194" spans="1:21" ht="30" customHeight="1" x14ac:dyDescent="0.25">
      <c r="A194" s="502"/>
      <c r="B194" s="357"/>
      <c r="C194" s="361"/>
      <c r="D194" s="361"/>
      <c r="E194" s="361"/>
      <c r="F194" s="390"/>
      <c r="G194" s="390"/>
      <c r="H194" s="365"/>
      <c r="I194" s="411"/>
      <c r="J194" s="411"/>
      <c r="K194" s="223">
        <f>SUM(L194:O194)</f>
        <v>14887.79</v>
      </c>
      <c r="L194" s="223">
        <v>0</v>
      </c>
      <c r="M194" s="223">
        <v>0</v>
      </c>
      <c r="N194" s="223">
        <v>0</v>
      </c>
      <c r="O194" s="223">
        <f>'[3]Прод. прилож (2)'!$D$500</f>
        <v>14887.79</v>
      </c>
      <c r="P194" s="240">
        <f>K194/H193</f>
        <v>23.9700370310739</v>
      </c>
      <c r="Q194" s="203">
        <v>9673</v>
      </c>
      <c r="R194" s="216" t="s">
        <v>34</v>
      </c>
      <c r="S194" s="14"/>
    </row>
    <row r="195" spans="1:21" ht="30" customHeight="1" x14ac:dyDescent="0.25">
      <c r="A195" s="57" t="s">
        <v>1300</v>
      </c>
      <c r="B195" s="198" t="s">
        <v>130</v>
      </c>
      <c r="C195" s="197">
        <v>1989</v>
      </c>
      <c r="D195" s="200" t="s">
        <v>141</v>
      </c>
      <c r="E195" s="200" t="s">
        <v>16</v>
      </c>
      <c r="F195" s="211">
        <v>2</v>
      </c>
      <c r="G195" s="211">
        <v>1</v>
      </c>
      <c r="H195" s="203">
        <v>613.29999999999995</v>
      </c>
      <c r="I195" s="213">
        <v>0</v>
      </c>
      <c r="J195" s="213">
        <v>496</v>
      </c>
      <c r="K195" s="283">
        <f>SUM(L195:O195)</f>
        <v>9370.7800000000007</v>
      </c>
      <c r="L195" s="283">
        <v>0</v>
      </c>
      <c r="M195" s="283">
        <v>0</v>
      </c>
      <c r="N195" s="283">
        <v>0</v>
      </c>
      <c r="O195" s="283">
        <f>'[1]Прод. прилож (2)'!$D$499</f>
        <v>9370.7800000000007</v>
      </c>
      <c r="P195" s="41">
        <f>K195/H195</f>
        <v>15.279276047611285</v>
      </c>
      <c r="Q195" s="39">
        <v>9673</v>
      </c>
      <c r="R195" s="281" t="s">
        <v>34</v>
      </c>
      <c r="S195" s="14"/>
    </row>
    <row r="196" spans="1:21" ht="30" customHeight="1" x14ac:dyDescent="0.25">
      <c r="A196" s="57" t="s">
        <v>1301</v>
      </c>
      <c r="B196" s="234" t="s">
        <v>131</v>
      </c>
      <c r="C196" s="230">
        <v>1984</v>
      </c>
      <c r="D196" s="230" t="s">
        <v>141</v>
      </c>
      <c r="E196" s="230" t="s">
        <v>16</v>
      </c>
      <c r="F196" s="230">
        <v>2</v>
      </c>
      <c r="G196" s="230">
        <v>2</v>
      </c>
      <c r="H196" s="203">
        <v>697.5</v>
      </c>
      <c r="I196" s="283">
        <v>0</v>
      </c>
      <c r="J196" s="283">
        <v>561.4</v>
      </c>
      <c r="K196" s="283">
        <f t="shared" si="45"/>
        <v>22908.080000000002</v>
      </c>
      <c r="L196" s="283">
        <v>0</v>
      </c>
      <c r="M196" s="283">
        <v>0</v>
      </c>
      <c r="N196" s="283">
        <v>0</v>
      </c>
      <c r="O196" s="283">
        <f>'[2]Прод. прилож (2)'!$D$1155</f>
        <v>22908.080000000002</v>
      </c>
      <c r="P196" s="41">
        <f t="shared" si="46"/>
        <v>32.84312544802868</v>
      </c>
      <c r="Q196" s="39">
        <v>9673</v>
      </c>
      <c r="R196" s="281" t="s">
        <v>35</v>
      </c>
      <c r="S196" s="14"/>
    </row>
    <row r="197" spans="1:21" ht="30" customHeight="1" x14ac:dyDescent="0.25">
      <c r="A197" s="57" t="s">
        <v>1302</v>
      </c>
      <c r="B197" s="234" t="s">
        <v>132</v>
      </c>
      <c r="C197" s="286">
        <v>1969</v>
      </c>
      <c r="D197" s="230" t="s">
        <v>141</v>
      </c>
      <c r="E197" s="230" t="s">
        <v>16</v>
      </c>
      <c r="F197" s="282">
        <v>2</v>
      </c>
      <c r="G197" s="282">
        <v>2</v>
      </c>
      <c r="H197" s="203">
        <v>560.4</v>
      </c>
      <c r="I197" s="288">
        <v>0</v>
      </c>
      <c r="J197" s="288">
        <v>499.5</v>
      </c>
      <c r="K197" s="283">
        <f t="shared" si="45"/>
        <v>500757.22</v>
      </c>
      <c r="L197" s="283">
        <v>0</v>
      </c>
      <c r="M197" s="283">
        <v>0</v>
      </c>
      <c r="N197" s="283">
        <v>0</v>
      </c>
      <c r="O197" s="283">
        <f>'[1]Прод. прилож (2)'!$D$64</f>
        <v>500757.22</v>
      </c>
      <c r="P197" s="41">
        <f t="shared" si="46"/>
        <v>893.5710563882941</v>
      </c>
      <c r="Q197" s="39">
        <v>9673</v>
      </c>
      <c r="R197" s="281" t="s">
        <v>33</v>
      </c>
    </row>
    <row r="198" spans="1:21" ht="30" customHeight="1" x14ac:dyDescent="0.25">
      <c r="A198" s="57" t="s">
        <v>1303</v>
      </c>
      <c r="B198" s="234" t="s">
        <v>133</v>
      </c>
      <c r="C198" s="286">
        <v>1971</v>
      </c>
      <c r="D198" s="230" t="s">
        <v>141</v>
      </c>
      <c r="E198" s="230" t="s">
        <v>16</v>
      </c>
      <c r="F198" s="230">
        <v>2</v>
      </c>
      <c r="G198" s="230">
        <v>2</v>
      </c>
      <c r="H198" s="203">
        <v>570</v>
      </c>
      <c r="I198" s="283">
        <v>0</v>
      </c>
      <c r="J198" s="283">
        <v>515.6</v>
      </c>
      <c r="K198" s="283">
        <f t="shared" si="45"/>
        <v>11379.28</v>
      </c>
      <c r="L198" s="283">
        <v>0</v>
      </c>
      <c r="M198" s="283">
        <v>0</v>
      </c>
      <c r="N198" s="283">
        <v>0</v>
      </c>
      <c r="O198" s="283">
        <f>'[2]Прод. прилож (2)'!$D$1157</f>
        <v>11379.28</v>
      </c>
      <c r="P198" s="41">
        <f t="shared" si="46"/>
        <v>19.96364912280702</v>
      </c>
      <c r="Q198" s="39">
        <v>9673</v>
      </c>
      <c r="R198" s="281" t="s">
        <v>35</v>
      </c>
      <c r="S198" s="14"/>
    </row>
    <row r="199" spans="1:21" s="84" customFormat="1" ht="30" customHeight="1" x14ac:dyDescent="0.25">
      <c r="A199" s="57" t="s">
        <v>1324</v>
      </c>
      <c r="B199" s="234" t="s">
        <v>1107</v>
      </c>
      <c r="C199" s="229">
        <v>1970</v>
      </c>
      <c r="D199" s="229" t="s">
        <v>141</v>
      </c>
      <c r="E199" s="229" t="s">
        <v>16</v>
      </c>
      <c r="F199" s="231">
        <v>2</v>
      </c>
      <c r="G199" s="231">
        <v>1</v>
      </c>
      <c r="H199" s="203">
        <v>564.5</v>
      </c>
      <c r="I199" s="233">
        <v>62.34</v>
      </c>
      <c r="J199" s="233">
        <v>502.16</v>
      </c>
      <c r="K199" s="196">
        <f t="shared" si="45"/>
        <v>46238.83</v>
      </c>
      <c r="L199" s="232">
        <v>0</v>
      </c>
      <c r="M199" s="232">
        <v>0</v>
      </c>
      <c r="N199" s="232">
        <v>0</v>
      </c>
      <c r="O199" s="196">
        <f>'[1]Прод. прилож (2)'!$D$65</f>
        <v>46238.83</v>
      </c>
      <c r="P199" s="41">
        <f>K199/H199</f>
        <v>81.911124889282547</v>
      </c>
      <c r="Q199" s="41">
        <v>9673</v>
      </c>
      <c r="R199" s="57" t="s">
        <v>33</v>
      </c>
      <c r="S199" s="137"/>
      <c r="T199" s="83"/>
      <c r="U199" s="83"/>
    </row>
    <row r="200" spans="1:21" ht="30" customHeight="1" x14ac:dyDescent="0.25">
      <c r="A200" s="57" t="s">
        <v>1327</v>
      </c>
      <c r="B200" s="234" t="s">
        <v>134</v>
      </c>
      <c r="C200" s="286">
        <v>1974</v>
      </c>
      <c r="D200" s="230" t="s">
        <v>141</v>
      </c>
      <c r="E200" s="230" t="s">
        <v>16</v>
      </c>
      <c r="F200" s="230">
        <v>2</v>
      </c>
      <c r="G200" s="230">
        <v>1</v>
      </c>
      <c r="H200" s="203">
        <v>596.4</v>
      </c>
      <c r="I200" s="283">
        <v>0</v>
      </c>
      <c r="J200" s="283">
        <v>480</v>
      </c>
      <c r="K200" s="283">
        <f t="shared" si="45"/>
        <v>11379.28</v>
      </c>
      <c r="L200" s="283">
        <v>0</v>
      </c>
      <c r="M200" s="283">
        <v>0</v>
      </c>
      <c r="N200" s="283">
        <v>0</v>
      </c>
      <c r="O200" s="283">
        <f>'[2]Прод. прилож (2)'!$D$1158</f>
        <v>11379.28</v>
      </c>
      <c r="P200" s="41">
        <f t="shared" si="46"/>
        <v>19.079946344735077</v>
      </c>
      <c r="Q200" s="39">
        <v>9673</v>
      </c>
      <c r="R200" s="281" t="s">
        <v>35</v>
      </c>
      <c r="S200" s="14"/>
    </row>
    <row r="201" spans="1:21" ht="30" customHeight="1" x14ac:dyDescent="0.25">
      <c r="A201" s="57" t="s">
        <v>1328</v>
      </c>
      <c r="B201" s="234" t="s">
        <v>138</v>
      </c>
      <c r="C201" s="230">
        <v>1966</v>
      </c>
      <c r="D201" s="230" t="s">
        <v>141</v>
      </c>
      <c r="E201" s="230" t="s">
        <v>16</v>
      </c>
      <c r="F201" s="230">
        <v>2</v>
      </c>
      <c r="G201" s="230">
        <v>2</v>
      </c>
      <c r="H201" s="203">
        <v>368</v>
      </c>
      <c r="I201" s="283">
        <v>0</v>
      </c>
      <c r="J201" s="203">
        <v>368</v>
      </c>
      <c r="K201" s="283">
        <f t="shared" ref="K201:K206" si="47">SUM(L201:O201)</f>
        <v>15588.1</v>
      </c>
      <c r="L201" s="283">
        <v>0</v>
      </c>
      <c r="M201" s="283">
        <v>0</v>
      </c>
      <c r="N201" s="283">
        <v>0</v>
      </c>
      <c r="O201" s="283">
        <f>'[2]Прод. прилож (2)'!$D$1159</f>
        <v>15588.1</v>
      </c>
      <c r="P201" s="41">
        <f t="shared" ref="P201:P206" si="48">K201/H201</f>
        <v>42.358967391304347</v>
      </c>
      <c r="Q201" s="39">
        <v>9673</v>
      </c>
      <c r="R201" s="281" t="s">
        <v>35</v>
      </c>
      <c r="S201" s="14"/>
    </row>
    <row r="202" spans="1:21" ht="30" customHeight="1" x14ac:dyDescent="0.25">
      <c r="A202" s="57" t="s">
        <v>1362</v>
      </c>
      <c r="B202" s="234" t="s">
        <v>139</v>
      </c>
      <c r="C202" s="230">
        <v>1955</v>
      </c>
      <c r="D202" s="230" t="s">
        <v>141</v>
      </c>
      <c r="E202" s="230" t="s">
        <v>16</v>
      </c>
      <c r="F202" s="282">
        <v>2</v>
      </c>
      <c r="G202" s="282">
        <v>1</v>
      </c>
      <c r="H202" s="203">
        <v>258.60000000000002</v>
      </c>
      <c r="I202" s="288">
        <v>0</v>
      </c>
      <c r="J202" s="288">
        <v>236.8</v>
      </c>
      <c r="K202" s="283">
        <f t="shared" si="47"/>
        <v>1384788.82</v>
      </c>
      <c r="L202" s="283">
        <v>0</v>
      </c>
      <c r="M202" s="283">
        <v>0</v>
      </c>
      <c r="N202" s="283">
        <v>0</v>
      </c>
      <c r="O202" s="283">
        <f>'[1]Прод. прилож (2)'!$D$502</f>
        <v>1384788.82</v>
      </c>
      <c r="P202" s="41">
        <f t="shared" si="48"/>
        <v>5354.9451662799693</v>
      </c>
      <c r="Q202" s="39">
        <v>9673</v>
      </c>
      <c r="R202" s="281" t="s">
        <v>34</v>
      </c>
      <c r="S202" s="14"/>
    </row>
    <row r="203" spans="1:21" ht="30" customHeight="1" x14ac:dyDescent="0.25">
      <c r="A203" s="57" t="s">
        <v>1363</v>
      </c>
      <c r="B203" s="234" t="s">
        <v>135</v>
      </c>
      <c r="C203" s="230">
        <v>1959</v>
      </c>
      <c r="D203" s="230" t="s">
        <v>141</v>
      </c>
      <c r="E203" s="230" t="s">
        <v>16</v>
      </c>
      <c r="F203" s="282">
        <v>2</v>
      </c>
      <c r="G203" s="282">
        <v>1</v>
      </c>
      <c r="H203" s="203">
        <v>310.39999999999998</v>
      </c>
      <c r="I203" s="288">
        <v>0</v>
      </c>
      <c r="J203" s="288">
        <v>283.39999999999998</v>
      </c>
      <c r="K203" s="283">
        <f t="shared" si="47"/>
        <v>14718.18</v>
      </c>
      <c r="L203" s="283">
        <v>0</v>
      </c>
      <c r="M203" s="283">
        <v>0</v>
      </c>
      <c r="N203" s="283">
        <v>0</v>
      </c>
      <c r="O203" s="283">
        <f>'[1]Прод. прилож (2)'!$D$503</f>
        <v>14718.18</v>
      </c>
      <c r="P203" s="41">
        <f t="shared" si="48"/>
        <v>47.416817010309281</v>
      </c>
      <c r="Q203" s="39">
        <v>9673</v>
      </c>
      <c r="R203" s="281" t="s">
        <v>34</v>
      </c>
      <c r="S203" s="14"/>
    </row>
    <row r="204" spans="1:21" ht="30" customHeight="1" x14ac:dyDescent="0.25">
      <c r="A204" s="57" t="s">
        <v>1364</v>
      </c>
      <c r="B204" s="234" t="s">
        <v>136</v>
      </c>
      <c r="C204" s="230">
        <v>1964</v>
      </c>
      <c r="D204" s="230" t="s">
        <v>141</v>
      </c>
      <c r="E204" s="230" t="s">
        <v>16</v>
      </c>
      <c r="F204" s="230">
        <v>2</v>
      </c>
      <c r="G204" s="230">
        <v>2</v>
      </c>
      <c r="H204" s="203">
        <v>414</v>
      </c>
      <c r="I204" s="283">
        <v>0</v>
      </c>
      <c r="J204" s="283">
        <v>412.8</v>
      </c>
      <c r="K204" s="283">
        <f t="shared" si="47"/>
        <v>17324.8</v>
      </c>
      <c r="L204" s="283">
        <v>0</v>
      </c>
      <c r="M204" s="283">
        <v>0</v>
      </c>
      <c r="N204" s="283">
        <v>0</v>
      </c>
      <c r="O204" s="283">
        <f>'[2]Прод. прилож (2)'!$D$1160</f>
        <v>17324.8</v>
      </c>
      <c r="P204" s="41">
        <f t="shared" si="48"/>
        <v>41.847342995169079</v>
      </c>
      <c r="Q204" s="39">
        <v>9673</v>
      </c>
      <c r="R204" s="281" t="s">
        <v>35</v>
      </c>
      <c r="S204" s="14"/>
    </row>
    <row r="205" spans="1:21" ht="30" customHeight="1" x14ac:dyDescent="0.25">
      <c r="A205" s="57" t="s">
        <v>1365</v>
      </c>
      <c r="B205" s="234" t="s">
        <v>137</v>
      </c>
      <c r="C205" s="230">
        <v>1957</v>
      </c>
      <c r="D205" s="230" t="s">
        <v>141</v>
      </c>
      <c r="E205" s="230" t="s">
        <v>16</v>
      </c>
      <c r="F205" s="282">
        <v>2</v>
      </c>
      <c r="G205" s="282">
        <v>2</v>
      </c>
      <c r="H205" s="203">
        <v>431.6</v>
      </c>
      <c r="I205" s="288">
        <v>0</v>
      </c>
      <c r="J205" s="288">
        <v>377.3</v>
      </c>
      <c r="K205" s="283">
        <f t="shared" si="47"/>
        <v>1869554.12</v>
      </c>
      <c r="L205" s="283">
        <v>0</v>
      </c>
      <c r="M205" s="283">
        <v>0</v>
      </c>
      <c r="N205" s="283">
        <v>0</v>
      </c>
      <c r="O205" s="283">
        <f>'[1]Прод. прилож (2)'!$D$504</f>
        <v>1869554.12</v>
      </c>
      <c r="P205" s="41">
        <f t="shared" si="48"/>
        <v>4331.6823911028732</v>
      </c>
      <c r="Q205" s="39">
        <v>9673</v>
      </c>
      <c r="R205" s="281" t="s">
        <v>34</v>
      </c>
      <c r="S205" s="14"/>
    </row>
    <row r="206" spans="1:21" ht="30" customHeight="1" x14ac:dyDescent="0.25">
      <c r="A206" s="354">
        <v>164</v>
      </c>
      <c r="B206" s="356" t="s">
        <v>916</v>
      </c>
      <c r="C206" s="360">
        <v>1979</v>
      </c>
      <c r="D206" s="360" t="s">
        <v>141</v>
      </c>
      <c r="E206" s="360" t="s">
        <v>16</v>
      </c>
      <c r="F206" s="389">
        <v>2</v>
      </c>
      <c r="G206" s="389">
        <v>1</v>
      </c>
      <c r="H206" s="397">
        <v>590.54999999999995</v>
      </c>
      <c r="I206" s="410">
        <v>0</v>
      </c>
      <c r="J206" s="410">
        <v>373.4</v>
      </c>
      <c r="K206" s="283">
        <f t="shared" si="47"/>
        <v>10835.94</v>
      </c>
      <c r="L206" s="283">
        <v>0</v>
      </c>
      <c r="M206" s="283">
        <v>0</v>
      </c>
      <c r="N206" s="283">
        <v>0</v>
      </c>
      <c r="O206" s="283">
        <f>'[1]Прод. прилож (2)'!$D$505</f>
        <v>10835.94</v>
      </c>
      <c r="P206" s="41">
        <f t="shared" si="48"/>
        <v>18.348895097790198</v>
      </c>
      <c r="Q206" s="39">
        <v>9673</v>
      </c>
      <c r="R206" s="281" t="s">
        <v>34</v>
      </c>
      <c r="S206" s="14"/>
    </row>
    <row r="207" spans="1:21" ht="30" customHeight="1" x14ac:dyDescent="0.25">
      <c r="A207" s="355"/>
      <c r="B207" s="357"/>
      <c r="C207" s="361"/>
      <c r="D207" s="361"/>
      <c r="E207" s="361"/>
      <c r="F207" s="390"/>
      <c r="G207" s="390"/>
      <c r="H207" s="398"/>
      <c r="I207" s="411"/>
      <c r="J207" s="411"/>
      <c r="K207" s="283">
        <f>SUBTOTAL(9,L207:O207)</f>
        <v>3118600</v>
      </c>
      <c r="L207" s="283">
        <v>0</v>
      </c>
      <c r="M207" s="283">
        <v>0</v>
      </c>
      <c r="N207" s="283">
        <v>0</v>
      </c>
      <c r="O207" s="283">
        <f>'[2]Прод. прилож (2)'!$D$1161</f>
        <v>3118600</v>
      </c>
      <c r="P207" s="41">
        <f>K207/H206</f>
        <v>5280.8398950131241</v>
      </c>
      <c r="Q207" s="41">
        <v>9673</v>
      </c>
      <c r="R207" s="281" t="s">
        <v>35</v>
      </c>
      <c r="S207" s="14"/>
    </row>
    <row r="208" spans="1:21" s="116" customFormat="1" ht="30" customHeight="1" x14ac:dyDescent="0.25">
      <c r="A208" s="228">
        <v>165</v>
      </c>
      <c r="B208" s="234" t="s">
        <v>1074</v>
      </c>
      <c r="C208" s="230">
        <v>1980</v>
      </c>
      <c r="D208" s="230" t="s">
        <v>141</v>
      </c>
      <c r="E208" s="230" t="s">
        <v>16</v>
      </c>
      <c r="F208" s="282">
        <v>2</v>
      </c>
      <c r="G208" s="282">
        <v>1</v>
      </c>
      <c r="H208" s="283">
        <v>590.54999999999995</v>
      </c>
      <c r="I208" s="288">
        <v>0</v>
      </c>
      <c r="J208" s="288">
        <v>378.6</v>
      </c>
      <c r="K208" s="283">
        <f t="shared" ref="K208" si="49">SUM(L208:O208)</f>
        <v>2871917.5</v>
      </c>
      <c r="L208" s="283">
        <v>0</v>
      </c>
      <c r="M208" s="283">
        <v>0</v>
      </c>
      <c r="N208" s="283">
        <v>0</v>
      </c>
      <c r="O208" s="283">
        <f>'[1]Прод. прилож (2)'!$D$506</f>
        <v>2871917.5</v>
      </c>
      <c r="P208" s="41">
        <f t="shared" ref="P208" si="50">K208/H208</f>
        <v>4863.1233595800531</v>
      </c>
      <c r="Q208" s="39">
        <v>9673</v>
      </c>
      <c r="R208" s="281" t="s">
        <v>34</v>
      </c>
      <c r="S208" s="15"/>
      <c r="T208" s="15"/>
      <c r="U208" s="15"/>
    </row>
    <row r="209" spans="1:21" ht="30" customHeight="1" x14ac:dyDescent="0.25">
      <c r="A209" s="395" t="s">
        <v>1332</v>
      </c>
      <c r="B209" s="395"/>
      <c r="C209" s="395"/>
      <c r="D209" s="395"/>
      <c r="E209" s="395"/>
      <c r="F209" s="395"/>
      <c r="G209" s="395"/>
      <c r="H209" s="395"/>
      <c r="I209" s="395"/>
      <c r="J209" s="395"/>
      <c r="K209" s="395"/>
      <c r="L209" s="395"/>
      <c r="M209" s="395"/>
      <c r="N209" s="395"/>
      <c r="O209" s="395"/>
      <c r="P209" s="395"/>
      <c r="Q209" s="395"/>
      <c r="R209" s="395"/>
      <c r="S209" s="14"/>
    </row>
    <row r="210" spans="1:21" ht="35.25" customHeight="1" x14ac:dyDescent="0.25">
      <c r="A210" s="396" t="s">
        <v>1372</v>
      </c>
      <c r="B210" s="396"/>
      <c r="C210" s="219" t="s">
        <v>17</v>
      </c>
      <c r="D210" s="219" t="s">
        <v>17</v>
      </c>
      <c r="E210" s="219" t="s">
        <v>17</v>
      </c>
      <c r="F210" s="73" t="s">
        <v>17</v>
      </c>
      <c r="G210" s="73" t="s">
        <v>17</v>
      </c>
      <c r="H210" s="74">
        <f>SUM(H211:H213)</f>
        <v>651.9</v>
      </c>
      <c r="I210" s="74">
        <f t="shared" ref="I210:O210" si="51">SUM(I211:I213)</f>
        <v>120.4</v>
      </c>
      <c r="J210" s="74">
        <f t="shared" si="51"/>
        <v>531.5</v>
      </c>
      <c r="K210" s="74">
        <f t="shared" si="51"/>
        <v>1890088.7899999998</v>
      </c>
      <c r="L210" s="74">
        <f t="shared" si="51"/>
        <v>0</v>
      </c>
      <c r="M210" s="74">
        <f t="shared" si="51"/>
        <v>0</v>
      </c>
      <c r="N210" s="74">
        <f t="shared" si="51"/>
        <v>0</v>
      </c>
      <c r="O210" s="74">
        <f t="shared" si="51"/>
        <v>1890088.7899999998</v>
      </c>
      <c r="P210" s="29">
        <f>K210/H210</f>
        <v>2899.3538732934499</v>
      </c>
      <c r="Q210" s="75" t="s">
        <v>17</v>
      </c>
      <c r="R210" s="76" t="s">
        <v>17</v>
      </c>
      <c r="S210" s="14"/>
    </row>
    <row r="211" spans="1:21" ht="30" customHeight="1" x14ac:dyDescent="0.25">
      <c r="A211" s="228">
        <v>166</v>
      </c>
      <c r="B211" s="150" t="s">
        <v>849</v>
      </c>
      <c r="C211" s="209">
        <v>1962</v>
      </c>
      <c r="D211" s="209">
        <v>2018</v>
      </c>
      <c r="E211" s="209" t="s">
        <v>16</v>
      </c>
      <c r="F211" s="152">
        <v>2</v>
      </c>
      <c r="G211" s="152">
        <v>1</v>
      </c>
      <c r="H211" s="278">
        <v>398</v>
      </c>
      <c r="I211" s="278">
        <v>120.4</v>
      </c>
      <c r="J211" s="278">
        <v>277.60000000000002</v>
      </c>
      <c r="K211" s="222">
        <f>SUM(L211:O211)</f>
        <v>11292.46</v>
      </c>
      <c r="L211" s="222">
        <v>0</v>
      </c>
      <c r="M211" s="222">
        <v>0</v>
      </c>
      <c r="N211" s="222">
        <v>0</v>
      </c>
      <c r="O211" s="222">
        <f>'[2]Прод. прилож (2)'!$D$1163</f>
        <v>11292.46</v>
      </c>
      <c r="P211" s="239">
        <f>K211/H211</f>
        <v>28.373015075376884</v>
      </c>
      <c r="Q211" s="202">
        <v>9673</v>
      </c>
      <c r="R211" s="155" t="s">
        <v>35</v>
      </c>
      <c r="S211" s="2"/>
      <c r="T211" s="2"/>
      <c r="U211" s="2"/>
    </row>
    <row r="212" spans="1:21" s="117" customFormat="1" ht="30" customHeight="1" x14ac:dyDescent="0.25">
      <c r="A212" s="354">
        <v>167</v>
      </c>
      <c r="B212" s="356" t="s">
        <v>850</v>
      </c>
      <c r="C212" s="358">
        <v>1960</v>
      </c>
      <c r="D212" s="358">
        <v>2016</v>
      </c>
      <c r="E212" s="358" t="s">
        <v>16</v>
      </c>
      <c r="F212" s="368">
        <v>2</v>
      </c>
      <c r="G212" s="368">
        <v>1</v>
      </c>
      <c r="H212" s="498">
        <v>253.9</v>
      </c>
      <c r="I212" s="500">
        <v>0</v>
      </c>
      <c r="J212" s="500">
        <v>253.9</v>
      </c>
      <c r="K212" s="222">
        <f>SUM(L212:O212)</f>
        <v>11211.68</v>
      </c>
      <c r="L212" s="222">
        <v>0</v>
      </c>
      <c r="M212" s="222">
        <v>0</v>
      </c>
      <c r="N212" s="222">
        <v>0</v>
      </c>
      <c r="O212" s="222">
        <f>'[1]Прод. прилож (2)'!$D$508</f>
        <v>11211.68</v>
      </c>
      <c r="P212" s="239">
        <f>K212/H212</f>
        <v>44.157857424182751</v>
      </c>
      <c r="Q212" s="202">
        <v>9673</v>
      </c>
      <c r="R212" s="155" t="s">
        <v>34</v>
      </c>
    </row>
    <row r="213" spans="1:21" s="116" customFormat="1" ht="30" customHeight="1" x14ac:dyDescent="0.25">
      <c r="A213" s="355"/>
      <c r="B213" s="357"/>
      <c r="C213" s="359"/>
      <c r="D213" s="359"/>
      <c r="E213" s="359"/>
      <c r="F213" s="369"/>
      <c r="G213" s="369"/>
      <c r="H213" s="499"/>
      <c r="I213" s="501"/>
      <c r="J213" s="501"/>
      <c r="K213" s="321">
        <f>SUBTOTAL(9,L213:O213)</f>
        <v>1867584.65</v>
      </c>
      <c r="L213" s="321">
        <v>0</v>
      </c>
      <c r="M213" s="321">
        <v>0</v>
      </c>
      <c r="N213" s="321">
        <v>0</v>
      </c>
      <c r="O213" s="321">
        <f>'[2]Прод. прилож (2)'!$D$1164</f>
        <v>1867584.65</v>
      </c>
      <c r="P213" s="41">
        <f>K213/H212</f>
        <v>7355.5913745569114</v>
      </c>
      <c r="Q213" s="41">
        <v>9673</v>
      </c>
      <c r="R213" s="31" t="s">
        <v>35</v>
      </c>
    </row>
    <row r="214" spans="1:21" ht="30" customHeight="1" x14ac:dyDescent="0.25">
      <c r="A214" s="412" t="s">
        <v>1333</v>
      </c>
      <c r="B214" s="412"/>
      <c r="C214" s="412"/>
      <c r="D214" s="412"/>
      <c r="E214" s="412"/>
      <c r="F214" s="412"/>
      <c r="G214" s="412"/>
      <c r="H214" s="412"/>
      <c r="I214" s="412"/>
      <c r="J214" s="412"/>
      <c r="K214" s="412"/>
      <c r="L214" s="412"/>
      <c r="M214" s="412"/>
      <c r="N214" s="412"/>
      <c r="O214" s="412"/>
      <c r="P214" s="412"/>
      <c r="Q214" s="412"/>
      <c r="R214" s="412"/>
      <c r="S214" s="17"/>
    </row>
    <row r="215" spans="1:21" ht="34.5" customHeight="1" x14ac:dyDescent="0.25">
      <c r="A215" s="396" t="s">
        <v>1373</v>
      </c>
      <c r="B215" s="396"/>
      <c r="C215" s="219" t="s">
        <v>17</v>
      </c>
      <c r="D215" s="219" t="s">
        <v>17</v>
      </c>
      <c r="E215" s="219" t="s">
        <v>17</v>
      </c>
      <c r="F215" s="73" t="s">
        <v>17</v>
      </c>
      <c r="G215" s="73" t="s">
        <v>17</v>
      </c>
      <c r="H215" s="74">
        <f>SUM(H216:H237)</f>
        <v>21504.329999999998</v>
      </c>
      <c r="I215" s="74">
        <f t="shared" ref="I215:O215" si="52">SUM(I216:I237)</f>
        <v>74.3</v>
      </c>
      <c r="J215" s="74">
        <f t="shared" si="52"/>
        <v>17581.96</v>
      </c>
      <c r="K215" s="74">
        <f t="shared" si="52"/>
        <v>31012160.95999999</v>
      </c>
      <c r="L215" s="74">
        <f t="shared" si="52"/>
        <v>0</v>
      </c>
      <c r="M215" s="74">
        <f t="shared" si="52"/>
        <v>220588.81</v>
      </c>
      <c r="N215" s="74">
        <f t="shared" si="52"/>
        <v>0</v>
      </c>
      <c r="O215" s="74">
        <f t="shared" si="52"/>
        <v>30791572.149999991</v>
      </c>
      <c r="P215" s="29">
        <f>K215/H215</f>
        <v>1442.1356517501356</v>
      </c>
      <c r="Q215" s="75" t="s">
        <v>17</v>
      </c>
      <c r="R215" s="76" t="s">
        <v>17</v>
      </c>
      <c r="S215" s="14"/>
    </row>
    <row r="216" spans="1:21" s="1" customFormat="1" ht="30" customHeight="1" x14ac:dyDescent="0.25">
      <c r="A216" s="228">
        <v>168</v>
      </c>
      <c r="B216" s="195" t="s">
        <v>1129</v>
      </c>
      <c r="C216" s="230">
        <v>1968</v>
      </c>
      <c r="D216" s="230" t="s">
        <v>141</v>
      </c>
      <c r="E216" s="229" t="s">
        <v>16</v>
      </c>
      <c r="F216" s="37">
        <v>2</v>
      </c>
      <c r="G216" s="37">
        <v>3</v>
      </c>
      <c r="H216" s="283">
        <v>1037.8399999999999</v>
      </c>
      <c r="I216" s="283">
        <v>0</v>
      </c>
      <c r="J216" s="44">
        <v>720.46</v>
      </c>
      <c r="K216" s="283">
        <f t="shared" ref="K216" si="53">SUM(L216:O216)</f>
        <v>48334.57</v>
      </c>
      <c r="L216" s="283">
        <v>0</v>
      </c>
      <c r="M216" s="283">
        <v>0</v>
      </c>
      <c r="N216" s="283">
        <v>0</v>
      </c>
      <c r="O216" s="283">
        <f>'[2]Прод. прилож (2)'!$D$1166</f>
        <v>48334.57</v>
      </c>
      <c r="P216" s="41">
        <f t="shared" ref="P216" si="54">K216/H216</f>
        <v>46.572275109843524</v>
      </c>
      <c r="Q216" s="39">
        <v>9673</v>
      </c>
      <c r="R216" s="57" t="s">
        <v>35</v>
      </c>
      <c r="S216" s="291"/>
      <c r="T216" s="291"/>
      <c r="U216" s="291"/>
    </row>
    <row r="217" spans="1:21" s="1" customFormat="1" ht="30" customHeight="1" x14ac:dyDescent="0.25">
      <c r="A217" s="228">
        <v>169</v>
      </c>
      <c r="B217" s="195" t="s">
        <v>862</v>
      </c>
      <c r="C217" s="230">
        <v>1963</v>
      </c>
      <c r="D217" s="230" t="s">
        <v>141</v>
      </c>
      <c r="E217" s="229" t="s">
        <v>16</v>
      </c>
      <c r="F217" s="231">
        <v>2</v>
      </c>
      <c r="G217" s="231">
        <v>1</v>
      </c>
      <c r="H217" s="283">
        <v>285.10000000000002</v>
      </c>
      <c r="I217" s="288">
        <v>0</v>
      </c>
      <c r="J217" s="44">
        <v>265.10000000000002</v>
      </c>
      <c r="K217" s="283">
        <f t="shared" ref="K217:K236" si="55">SUM(L217:O217)</f>
        <v>3416514.33</v>
      </c>
      <c r="L217" s="283">
        <v>0</v>
      </c>
      <c r="M217" s="283">
        <v>0</v>
      </c>
      <c r="N217" s="283">
        <v>0</v>
      </c>
      <c r="O217" s="283">
        <f>'[1]Прод. прилож (2)'!$D$69</f>
        <v>3416514.33</v>
      </c>
      <c r="P217" s="41">
        <f t="shared" ref="P217:P236" si="56">K217/H217</f>
        <v>11983.564819361627</v>
      </c>
      <c r="Q217" s="39">
        <v>9673</v>
      </c>
      <c r="R217" s="57" t="s">
        <v>33</v>
      </c>
      <c r="S217" s="138"/>
      <c r="T217" s="291"/>
      <c r="U217" s="291"/>
    </row>
    <row r="218" spans="1:21" s="1" customFormat="1" ht="30" customHeight="1" x14ac:dyDescent="0.25">
      <c r="A218" s="228">
        <v>170</v>
      </c>
      <c r="B218" s="276" t="s">
        <v>864</v>
      </c>
      <c r="C218" s="200">
        <v>1964</v>
      </c>
      <c r="D218" s="200" t="s">
        <v>141</v>
      </c>
      <c r="E218" s="209" t="s">
        <v>16</v>
      </c>
      <c r="F218" s="220">
        <v>2</v>
      </c>
      <c r="G218" s="220">
        <v>1</v>
      </c>
      <c r="H218" s="283">
        <v>1037.8399999999999</v>
      </c>
      <c r="I218" s="213">
        <v>0</v>
      </c>
      <c r="J218" s="44">
        <v>276.2</v>
      </c>
      <c r="K218" s="283">
        <f t="shared" si="55"/>
        <v>3417945.77</v>
      </c>
      <c r="L218" s="283">
        <v>0</v>
      </c>
      <c r="M218" s="283">
        <v>0</v>
      </c>
      <c r="N218" s="283">
        <v>0</v>
      </c>
      <c r="O218" s="283">
        <f>'[1]Прод. прилож (2)'!$D$67</f>
        <v>3417945.77</v>
      </c>
      <c r="P218" s="41">
        <f t="shared" si="56"/>
        <v>3293.3263027056196</v>
      </c>
      <c r="Q218" s="39">
        <v>9673</v>
      </c>
      <c r="R218" s="57" t="s">
        <v>33</v>
      </c>
      <c r="S218" s="138"/>
      <c r="T218" s="291"/>
      <c r="U218" s="291"/>
    </row>
    <row r="219" spans="1:21" s="1" customFormat="1" ht="30" customHeight="1" x14ac:dyDescent="0.25">
      <c r="A219" s="228">
        <v>171</v>
      </c>
      <c r="B219" s="195" t="s">
        <v>863</v>
      </c>
      <c r="C219" s="230">
        <v>1961</v>
      </c>
      <c r="D219" s="230" t="s">
        <v>141</v>
      </c>
      <c r="E219" s="229" t="s">
        <v>16</v>
      </c>
      <c r="F219" s="231">
        <v>2</v>
      </c>
      <c r="G219" s="231">
        <v>1</v>
      </c>
      <c r="H219" s="283">
        <v>391.6</v>
      </c>
      <c r="I219" s="288">
        <v>0</v>
      </c>
      <c r="J219" s="44">
        <v>275.8</v>
      </c>
      <c r="K219" s="283">
        <f t="shared" si="55"/>
        <v>1086120.81</v>
      </c>
      <c r="L219" s="283">
        <v>0</v>
      </c>
      <c r="M219" s="283">
        <v>0</v>
      </c>
      <c r="N219" s="283">
        <v>0</v>
      </c>
      <c r="O219" s="283">
        <f>'[1]Прод. прилож (2)'!$D$68</f>
        <v>1086120.81</v>
      </c>
      <c r="P219" s="41">
        <f t="shared" si="56"/>
        <v>2773.5465015321756</v>
      </c>
      <c r="Q219" s="39">
        <v>9673</v>
      </c>
      <c r="R219" s="57" t="s">
        <v>33</v>
      </c>
      <c r="S219" s="138"/>
      <c r="T219" s="291"/>
      <c r="U219" s="291"/>
    </row>
    <row r="220" spans="1:21" s="1" customFormat="1" ht="30" customHeight="1" x14ac:dyDescent="0.25">
      <c r="A220" s="228">
        <v>172</v>
      </c>
      <c r="B220" s="195" t="s">
        <v>861</v>
      </c>
      <c r="C220" s="230">
        <v>1959</v>
      </c>
      <c r="D220" s="230" t="s">
        <v>141</v>
      </c>
      <c r="E220" s="229" t="s">
        <v>16</v>
      </c>
      <c r="F220" s="231">
        <v>2</v>
      </c>
      <c r="G220" s="231">
        <v>1</v>
      </c>
      <c r="H220" s="283">
        <v>493.58</v>
      </c>
      <c r="I220" s="288">
        <v>0</v>
      </c>
      <c r="J220" s="44">
        <v>348.57</v>
      </c>
      <c r="K220" s="283">
        <f t="shared" si="55"/>
        <v>894566.58</v>
      </c>
      <c r="L220" s="283">
        <v>0</v>
      </c>
      <c r="M220" s="283">
        <v>0</v>
      </c>
      <c r="N220" s="283">
        <v>0</v>
      </c>
      <c r="O220" s="283">
        <f>'[1]Прод. прилож (2)'!$D$70</f>
        <v>894566.58</v>
      </c>
      <c r="P220" s="41">
        <f t="shared" si="56"/>
        <v>1812.4044329186759</v>
      </c>
      <c r="Q220" s="39">
        <v>9673</v>
      </c>
      <c r="R220" s="57" t="s">
        <v>33</v>
      </c>
      <c r="S220" s="138"/>
      <c r="T220" s="291"/>
      <c r="U220" s="291"/>
    </row>
    <row r="221" spans="1:21" s="1" customFormat="1" ht="30" customHeight="1" x14ac:dyDescent="0.25">
      <c r="A221" s="228">
        <v>173</v>
      </c>
      <c r="B221" s="195" t="s">
        <v>860</v>
      </c>
      <c r="C221" s="230">
        <v>1957</v>
      </c>
      <c r="D221" s="230" t="s">
        <v>141</v>
      </c>
      <c r="E221" s="229" t="s">
        <v>16</v>
      </c>
      <c r="F221" s="231">
        <v>2</v>
      </c>
      <c r="G221" s="231">
        <v>3</v>
      </c>
      <c r="H221" s="283">
        <v>984.75</v>
      </c>
      <c r="I221" s="288">
        <v>0</v>
      </c>
      <c r="J221" s="44">
        <v>881.6</v>
      </c>
      <c r="K221" s="283">
        <f t="shared" si="55"/>
        <v>3116319.7800000003</v>
      </c>
      <c r="L221" s="283">
        <v>0</v>
      </c>
      <c r="M221" s="283">
        <v>0</v>
      </c>
      <c r="N221" s="283">
        <v>0</v>
      </c>
      <c r="O221" s="283">
        <f>'[1]Прод. прилож (2)'!$D$71</f>
        <v>3116319.7800000003</v>
      </c>
      <c r="P221" s="41">
        <f t="shared" si="56"/>
        <v>3164.5796191926888</v>
      </c>
      <c r="Q221" s="39">
        <v>9673</v>
      </c>
      <c r="R221" s="57" t="s">
        <v>33</v>
      </c>
      <c r="S221" s="138"/>
      <c r="T221" s="291"/>
      <c r="U221" s="291"/>
    </row>
    <row r="222" spans="1:21" s="1" customFormat="1" ht="30" customHeight="1" x14ac:dyDescent="0.25">
      <c r="A222" s="228">
        <v>174</v>
      </c>
      <c r="B222" s="276" t="s">
        <v>859</v>
      </c>
      <c r="C222" s="200">
        <v>1964</v>
      </c>
      <c r="D222" s="200" t="s">
        <v>141</v>
      </c>
      <c r="E222" s="209" t="s">
        <v>16</v>
      </c>
      <c r="F222" s="220">
        <v>2</v>
      </c>
      <c r="G222" s="220">
        <v>2</v>
      </c>
      <c r="H222" s="222">
        <v>485.1</v>
      </c>
      <c r="I222" s="213">
        <v>0</v>
      </c>
      <c r="J222" s="267">
        <v>376.6</v>
      </c>
      <c r="K222" s="283">
        <f t="shared" si="55"/>
        <v>26342.93</v>
      </c>
      <c r="L222" s="283">
        <v>0</v>
      </c>
      <c r="M222" s="283">
        <v>0</v>
      </c>
      <c r="N222" s="283">
        <v>0</v>
      </c>
      <c r="O222" s="283">
        <f>'[1]Прод. прилож (2)'!$D$510</f>
        <v>26342.93</v>
      </c>
      <c r="P222" s="41">
        <f t="shared" si="56"/>
        <v>54.304122861265718</v>
      </c>
      <c r="Q222" s="39">
        <v>9673</v>
      </c>
      <c r="R222" s="57" t="s">
        <v>34</v>
      </c>
      <c r="S222" s="291"/>
      <c r="T222" s="291"/>
      <c r="U222" s="291"/>
    </row>
    <row r="223" spans="1:21" s="1" customFormat="1" ht="30" customHeight="1" x14ac:dyDescent="0.25">
      <c r="A223" s="228">
        <v>175</v>
      </c>
      <c r="B223" s="276" t="s">
        <v>858</v>
      </c>
      <c r="C223" s="200">
        <v>1964</v>
      </c>
      <c r="D223" s="200" t="s">
        <v>141</v>
      </c>
      <c r="E223" s="209" t="s">
        <v>16</v>
      </c>
      <c r="F223" s="220">
        <v>2</v>
      </c>
      <c r="G223" s="220">
        <v>2</v>
      </c>
      <c r="H223" s="222">
        <v>478.4</v>
      </c>
      <c r="I223" s="213">
        <v>0</v>
      </c>
      <c r="J223" s="267">
        <v>382</v>
      </c>
      <c r="K223" s="283">
        <f t="shared" si="55"/>
        <v>11434.79</v>
      </c>
      <c r="L223" s="283">
        <v>0</v>
      </c>
      <c r="M223" s="283">
        <v>0</v>
      </c>
      <c r="N223" s="283">
        <v>0</v>
      </c>
      <c r="O223" s="283">
        <f>'[1]Прод. прилож (2)'!$D$511</f>
        <v>11434.79</v>
      </c>
      <c r="P223" s="41">
        <f t="shared" si="56"/>
        <v>23.902153010033448</v>
      </c>
      <c r="Q223" s="39">
        <v>9673</v>
      </c>
      <c r="R223" s="57" t="s">
        <v>34</v>
      </c>
      <c r="S223" s="291"/>
      <c r="T223" s="291"/>
      <c r="U223" s="291"/>
    </row>
    <row r="224" spans="1:21" s="1" customFormat="1" ht="30" customHeight="1" x14ac:dyDescent="0.25">
      <c r="A224" s="228">
        <v>176</v>
      </c>
      <c r="B224" s="195" t="s">
        <v>857</v>
      </c>
      <c r="C224" s="230">
        <v>1982</v>
      </c>
      <c r="D224" s="230" t="s">
        <v>141</v>
      </c>
      <c r="E224" s="229" t="s">
        <v>16</v>
      </c>
      <c r="F224" s="37">
        <v>2</v>
      </c>
      <c r="G224" s="37">
        <v>3</v>
      </c>
      <c r="H224" s="283">
        <v>994.26</v>
      </c>
      <c r="I224" s="283">
        <v>0</v>
      </c>
      <c r="J224" s="44">
        <v>936.8</v>
      </c>
      <c r="K224" s="283">
        <f t="shared" si="55"/>
        <v>36270.53</v>
      </c>
      <c r="L224" s="283">
        <v>0</v>
      </c>
      <c r="M224" s="283">
        <v>0</v>
      </c>
      <c r="N224" s="283">
        <v>0</v>
      </c>
      <c r="O224" s="283">
        <f>'[2]Прод. прилож (2)'!$D$1167</f>
        <v>36270.53</v>
      </c>
      <c r="P224" s="41">
        <f t="shared" si="56"/>
        <v>36.47992476816929</v>
      </c>
      <c r="Q224" s="39">
        <v>9673</v>
      </c>
      <c r="R224" s="57" t="s">
        <v>35</v>
      </c>
      <c r="S224" s="291"/>
      <c r="T224" s="291"/>
      <c r="U224" s="291"/>
    </row>
    <row r="225" spans="1:21" s="1" customFormat="1" ht="30" customHeight="1" x14ac:dyDescent="0.25">
      <c r="A225" s="228">
        <v>177</v>
      </c>
      <c r="B225" s="276" t="s">
        <v>1262</v>
      </c>
      <c r="C225" s="200">
        <v>1985</v>
      </c>
      <c r="D225" s="200" t="s">
        <v>141</v>
      </c>
      <c r="E225" s="209" t="s">
        <v>16</v>
      </c>
      <c r="F225" s="152">
        <v>5</v>
      </c>
      <c r="G225" s="152">
        <v>6</v>
      </c>
      <c r="H225" s="222">
        <v>4288.46</v>
      </c>
      <c r="I225" s="222">
        <v>74.3</v>
      </c>
      <c r="J225" s="267">
        <v>3810.63</v>
      </c>
      <c r="K225" s="222">
        <f t="shared" si="55"/>
        <v>5559363.5300000003</v>
      </c>
      <c r="L225" s="222">
        <v>0</v>
      </c>
      <c r="M225" s="222">
        <v>0</v>
      </c>
      <c r="N225" s="222">
        <v>0</v>
      </c>
      <c r="O225" s="222">
        <f>'[2]Прод. прилож (2)'!$D$1168</f>
        <v>5559363.5300000003</v>
      </c>
      <c r="P225" s="239">
        <f t="shared" si="56"/>
        <v>1296.3542926831544</v>
      </c>
      <c r="Q225" s="202">
        <v>9673</v>
      </c>
      <c r="R225" s="279" t="s">
        <v>35</v>
      </c>
      <c r="S225" s="291"/>
      <c r="T225" s="291"/>
      <c r="U225" s="291"/>
    </row>
    <row r="226" spans="1:21" s="229" customFormat="1" ht="30" customHeight="1" x14ac:dyDescent="0.25">
      <c r="A226" s="228">
        <v>178</v>
      </c>
      <c r="B226" s="195" t="s">
        <v>1263</v>
      </c>
      <c r="C226" s="230">
        <v>1983</v>
      </c>
      <c r="D226" s="230" t="s">
        <v>141</v>
      </c>
      <c r="E226" s="229" t="s">
        <v>16</v>
      </c>
      <c r="F226" s="37">
        <v>9</v>
      </c>
      <c r="G226" s="37">
        <v>4</v>
      </c>
      <c r="H226" s="283">
        <v>3517.5</v>
      </c>
      <c r="I226" s="283">
        <v>0</v>
      </c>
      <c r="J226" s="44">
        <v>3161.4</v>
      </c>
      <c r="K226" s="283">
        <f t="shared" si="55"/>
        <v>3431180.15</v>
      </c>
      <c r="L226" s="283">
        <v>0</v>
      </c>
      <c r="M226" s="283">
        <v>0</v>
      </c>
      <c r="N226" s="283">
        <v>0</v>
      </c>
      <c r="O226" s="283">
        <f>'[2]Прод. прилож (2)'!$D$1169</f>
        <v>3431180.15</v>
      </c>
      <c r="P226" s="41">
        <f t="shared" si="56"/>
        <v>975.45988628287137</v>
      </c>
      <c r="Q226" s="39">
        <v>9673</v>
      </c>
      <c r="R226" s="57" t="s">
        <v>35</v>
      </c>
      <c r="S226" s="219"/>
      <c r="T226" s="219"/>
      <c r="U226" s="219"/>
    </row>
    <row r="227" spans="1:21" s="1" customFormat="1" ht="30" customHeight="1" x14ac:dyDescent="0.25">
      <c r="A227" s="354">
        <v>179</v>
      </c>
      <c r="B227" s="416" t="s">
        <v>856</v>
      </c>
      <c r="C227" s="360">
        <v>1964</v>
      </c>
      <c r="D227" s="360" t="s">
        <v>141</v>
      </c>
      <c r="E227" s="358" t="s">
        <v>16</v>
      </c>
      <c r="F227" s="368">
        <v>2</v>
      </c>
      <c r="G227" s="368">
        <v>1</v>
      </c>
      <c r="H227" s="397">
        <v>308</v>
      </c>
      <c r="I227" s="410">
        <v>0</v>
      </c>
      <c r="J227" s="495">
        <v>253</v>
      </c>
      <c r="K227" s="223">
        <f t="shared" si="55"/>
        <v>220588.81</v>
      </c>
      <c r="L227" s="223">
        <v>0</v>
      </c>
      <c r="M227" s="223">
        <f>'[1]Прод. прилож (2)'!$D$512</f>
        <v>220588.81</v>
      </c>
      <c r="N227" s="223">
        <v>0</v>
      </c>
      <c r="O227" s="223">
        <v>0</v>
      </c>
      <c r="P227" s="240">
        <f t="shared" si="56"/>
        <v>716.19743506493501</v>
      </c>
      <c r="Q227" s="203">
        <v>9673</v>
      </c>
      <c r="R227" s="250" t="s">
        <v>34</v>
      </c>
      <c r="S227" s="291"/>
      <c r="T227" s="291"/>
      <c r="U227" s="291"/>
    </row>
    <row r="228" spans="1:21" s="1" customFormat="1" ht="30" customHeight="1" x14ac:dyDescent="0.25">
      <c r="A228" s="355"/>
      <c r="B228" s="417"/>
      <c r="C228" s="361"/>
      <c r="D228" s="361"/>
      <c r="E228" s="359"/>
      <c r="F228" s="369"/>
      <c r="G228" s="369"/>
      <c r="H228" s="398"/>
      <c r="I228" s="411"/>
      <c r="J228" s="496"/>
      <c r="K228" s="283">
        <f t="shared" si="55"/>
        <v>136946.67000000001</v>
      </c>
      <c r="L228" s="283">
        <v>0</v>
      </c>
      <c r="M228" s="283">
        <v>0</v>
      </c>
      <c r="N228" s="283">
        <v>0</v>
      </c>
      <c r="O228" s="283">
        <f>'[2]Прод. прилож (2)'!$D$1170</f>
        <v>136946.67000000001</v>
      </c>
      <c r="P228" s="41">
        <f>K228/H227</f>
        <v>444.6320454545455</v>
      </c>
      <c r="Q228" s="41">
        <v>9673</v>
      </c>
      <c r="R228" s="57" t="s">
        <v>35</v>
      </c>
      <c r="S228" s="291"/>
      <c r="T228" s="291"/>
      <c r="U228" s="291"/>
    </row>
    <row r="229" spans="1:21" s="1" customFormat="1" ht="30" customHeight="1" x14ac:dyDescent="0.25">
      <c r="A229" s="217">
        <v>180</v>
      </c>
      <c r="B229" s="276" t="s">
        <v>855</v>
      </c>
      <c r="C229" s="200">
        <v>1968</v>
      </c>
      <c r="D229" s="200" t="s">
        <v>141</v>
      </c>
      <c r="E229" s="209" t="s">
        <v>16</v>
      </c>
      <c r="F229" s="220">
        <v>2</v>
      </c>
      <c r="G229" s="220">
        <v>2</v>
      </c>
      <c r="H229" s="222">
        <v>529.71</v>
      </c>
      <c r="I229" s="213">
        <v>0</v>
      </c>
      <c r="J229" s="267">
        <v>529.71</v>
      </c>
      <c r="K229" s="283">
        <f t="shared" si="55"/>
        <v>32244.31</v>
      </c>
      <c r="L229" s="283">
        <v>0</v>
      </c>
      <c r="M229" s="283">
        <v>0</v>
      </c>
      <c r="N229" s="283">
        <v>0</v>
      </c>
      <c r="O229" s="283">
        <f>'[1]Прод. прилож (2)'!$D$514</f>
        <v>32244.31</v>
      </c>
      <c r="P229" s="41">
        <f t="shared" si="56"/>
        <v>60.871627871854407</v>
      </c>
      <c r="Q229" s="39">
        <v>9673</v>
      </c>
      <c r="R229" s="57" t="s">
        <v>34</v>
      </c>
      <c r="S229" s="291"/>
      <c r="T229" s="291"/>
      <c r="U229" s="291"/>
    </row>
    <row r="230" spans="1:21" s="1" customFormat="1" ht="30" customHeight="1" x14ac:dyDescent="0.25">
      <c r="A230" s="217">
        <v>181</v>
      </c>
      <c r="B230" s="276" t="s">
        <v>854</v>
      </c>
      <c r="C230" s="200">
        <v>1967</v>
      </c>
      <c r="D230" s="200" t="s">
        <v>141</v>
      </c>
      <c r="E230" s="209" t="s">
        <v>16</v>
      </c>
      <c r="F230" s="220">
        <v>2</v>
      </c>
      <c r="G230" s="220">
        <v>2</v>
      </c>
      <c r="H230" s="222">
        <v>519.1</v>
      </c>
      <c r="I230" s="213">
        <v>0</v>
      </c>
      <c r="J230" s="267">
        <v>405.6</v>
      </c>
      <c r="K230" s="283">
        <f t="shared" si="55"/>
        <v>9102.1299999999992</v>
      </c>
      <c r="L230" s="283">
        <v>0</v>
      </c>
      <c r="M230" s="283">
        <v>0</v>
      </c>
      <c r="N230" s="283">
        <v>0</v>
      </c>
      <c r="O230" s="283">
        <f>'[1]Прод. прилож (2)'!$D$513</f>
        <v>9102.1299999999992</v>
      </c>
      <c r="P230" s="41">
        <f t="shared" si="56"/>
        <v>17.534444230398766</v>
      </c>
      <c r="Q230" s="39">
        <v>9673</v>
      </c>
      <c r="R230" s="57" t="s">
        <v>34</v>
      </c>
      <c r="S230" s="291"/>
      <c r="T230" s="291"/>
      <c r="U230" s="291"/>
    </row>
    <row r="231" spans="1:21" s="84" customFormat="1" ht="30" customHeight="1" x14ac:dyDescent="0.25">
      <c r="A231" s="217">
        <v>182</v>
      </c>
      <c r="B231" s="234" t="s">
        <v>959</v>
      </c>
      <c r="C231" s="229">
        <v>1986</v>
      </c>
      <c r="D231" s="229" t="s">
        <v>141</v>
      </c>
      <c r="E231" s="229" t="s">
        <v>16</v>
      </c>
      <c r="F231" s="231">
        <v>2</v>
      </c>
      <c r="G231" s="231">
        <v>3</v>
      </c>
      <c r="H231" s="232">
        <v>1419</v>
      </c>
      <c r="I231" s="233">
        <v>0</v>
      </c>
      <c r="J231" s="44">
        <v>1103</v>
      </c>
      <c r="K231" s="283">
        <f t="shared" si="55"/>
        <v>3535754.29</v>
      </c>
      <c r="L231" s="232">
        <v>0</v>
      </c>
      <c r="M231" s="232">
        <v>0</v>
      </c>
      <c r="N231" s="232">
        <v>0</v>
      </c>
      <c r="O231" s="196">
        <f>'[2]Прод. прилож (2)'!$D$1171</f>
        <v>3535754.29</v>
      </c>
      <c r="P231" s="41">
        <f>K231/H231</f>
        <v>2491.722544045102</v>
      </c>
      <c r="Q231" s="41">
        <v>9673</v>
      </c>
      <c r="R231" s="57" t="s">
        <v>35</v>
      </c>
      <c r="S231" s="83"/>
      <c r="T231" s="83"/>
      <c r="U231" s="83"/>
    </row>
    <row r="232" spans="1:21" s="84" customFormat="1" ht="30" customHeight="1" x14ac:dyDescent="0.25">
      <c r="A232" s="217">
        <v>183</v>
      </c>
      <c r="B232" s="234" t="s">
        <v>970</v>
      </c>
      <c r="C232" s="229">
        <v>1969</v>
      </c>
      <c r="D232" s="229" t="s">
        <v>141</v>
      </c>
      <c r="E232" s="229" t="s">
        <v>16</v>
      </c>
      <c r="F232" s="231">
        <v>2</v>
      </c>
      <c r="G232" s="231">
        <v>2</v>
      </c>
      <c r="H232" s="232">
        <v>1006</v>
      </c>
      <c r="I232" s="233">
        <v>0</v>
      </c>
      <c r="J232" s="44">
        <v>705.1</v>
      </c>
      <c r="K232" s="283">
        <f t="shared" si="55"/>
        <v>4143472.8</v>
      </c>
      <c r="L232" s="232">
        <v>0</v>
      </c>
      <c r="M232" s="232">
        <v>0</v>
      </c>
      <c r="N232" s="232">
        <v>0</v>
      </c>
      <c r="O232" s="196">
        <f>'[1]Прод. прилож (2)'!$D$72</f>
        <v>4143472.8</v>
      </c>
      <c r="P232" s="41">
        <f>K232/H231</f>
        <v>2919.9949260042281</v>
      </c>
      <c r="Q232" s="41">
        <v>9673</v>
      </c>
      <c r="R232" s="57" t="s">
        <v>33</v>
      </c>
      <c r="S232" s="137"/>
      <c r="T232" s="83"/>
      <c r="U232" s="83"/>
    </row>
    <row r="233" spans="1:21" s="1" customFormat="1" ht="30" customHeight="1" x14ac:dyDescent="0.25">
      <c r="A233" s="217">
        <v>184</v>
      </c>
      <c r="B233" s="195" t="s">
        <v>853</v>
      </c>
      <c r="C233" s="230">
        <v>1971</v>
      </c>
      <c r="D233" s="230" t="s">
        <v>141</v>
      </c>
      <c r="E233" s="229" t="s">
        <v>16</v>
      </c>
      <c r="F233" s="37">
        <v>2</v>
      </c>
      <c r="G233" s="37">
        <v>2</v>
      </c>
      <c r="H233" s="283">
        <v>982.4</v>
      </c>
      <c r="I233" s="283">
        <v>0</v>
      </c>
      <c r="J233" s="44">
        <v>693.2</v>
      </c>
      <c r="K233" s="283">
        <f t="shared" si="55"/>
        <v>36343.129999999997</v>
      </c>
      <c r="L233" s="283">
        <v>0</v>
      </c>
      <c r="M233" s="283">
        <v>0</v>
      </c>
      <c r="N233" s="283">
        <v>0</v>
      </c>
      <c r="O233" s="283">
        <f>'[2]Прод. прилож (2)'!$D$1172</f>
        <v>36343.129999999997</v>
      </c>
      <c r="P233" s="41">
        <f t="shared" si="56"/>
        <v>36.994228420195441</v>
      </c>
      <c r="Q233" s="39">
        <v>9673</v>
      </c>
      <c r="R233" s="57" t="s">
        <v>35</v>
      </c>
      <c r="S233" s="291"/>
      <c r="T233" s="291"/>
      <c r="U233" s="291"/>
    </row>
    <row r="234" spans="1:21" s="1" customFormat="1" ht="30" customHeight="1" x14ac:dyDescent="0.25">
      <c r="A234" s="217">
        <v>185</v>
      </c>
      <c r="B234" s="195" t="s">
        <v>852</v>
      </c>
      <c r="C234" s="230">
        <v>1971</v>
      </c>
      <c r="D234" s="230" t="s">
        <v>141</v>
      </c>
      <c r="E234" s="229" t="s">
        <v>16</v>
      </c>
      <c r="F234" s="37">
        <v>2</v>
      </c>
      <c r="G234" s="37">
        <v>2</v>
      </c>
      <c r="H234" s="283">
        <v>997.5</v>
      </c>
      <c r="I234" s="283">
        <v>0</v>
      </c>
      <c r="J234" s="44">
        <v>728.8</v>
      </c>
      <c r="K234" s="283">
        <f t="shared" si="55"/>
        <v>18097.13</v>
      </c>
      <c r="L234" s="283">
        <v>0</v>
      </c>
      <c r="M234" s="283">
        <v>0</v>
      </c>
      <c r="N234" s="283">
        <v>0</v>
      </c>
      <c r="O234" s="283">
        <f>'[2]Прод. прилож (2)'!$D$1173</f>
        <v>18097.13</v>
      </c>
      <c r="P234" s="41">
        <f t="shared" si="56"/>
        <v>18.142486215538849</v>
      </c>
      <c r="Q234" s="39">
        <v>9673</v>
      </c>
      <c r="R234" s="57" t="s">
        <v>35</v>
      </c>
      <c r="S234" s="291"/>
      <c r="T234" s="291"/>
      <c r="U234" s="291"/>
    </row>
    <row r="235" spans="1:21" s="1" customFormat="1" ht="30" customHeight="1" x14ac:dyDescent="0.25">
      <c r="A235" s="217">
        <v>186</v>
      </c>
      <c r="B235" s="195" t="s">
        <v>851</v>
      </c>
      <c r="C235" s="230">
        <v>1988</v>
      </c>
      <c r="D235" s="230" t="s">
        <v>141</v>
      </c>
      <c r="E235" s="229" t="s">
        <v>18</v>
      </c>
      <c r="F235" s="37">
        <v>3</v>
      </c>
      <c r="G235" s="37">
        <v>2</v>
      </c>
      <c r="H235" s="283">
        <v>735.09</v>
      </c>
      <c r="I235" s="283">
        <v>0</v>
      </c>
      <c r="J235" s="283">
        <v>735.09</v>
      </c>
      <c r="K235" s="283">
        <f t="shared" si="55"/>
        <v>21685.360000000001</v>
      </c>
      <c r="L235" s="283">
        <v>0</v>
      </c>
      <c r="M235" s="283">
        <v>0</v>
      </c>
      <c r="N235" s="283">
        <v>0</v>
      </c>
      <c r="O235" s="283">
        <f>'[2]Прод. прилож (2)'!$D$1174</f>
        <v>21685.360000000001</v>
      </c>
      <c r="P235" s="41">
        <f t="shared" si="56"/>
        <v>29.50027887741637</v>
      </c>
      <c r="Q235" s="39">
        <v>9673</v>
      </c>
      <c r="R235" s="57" t="s">
        <v>35</v>
      </c>
      <c r="S235" s="291"/>
      <c r="T235" s="291"/>
      <c r="U235" s="291"/>
    </row>
    <row r="236" spans="1:21" s="1" customFormat="1" ht="30" customHeight="1" x14ac:dyDescent="0.25">
      <c r="A236" s="217">
        <v>187</v>
      </c>
      <c r="B236" s="276" t="s">
        <v>865</v>
      </c>
      <c r="C236" s="200">
        <v>1990</v>
      </c>
      <c r="D236" s="200" t="s">
        <v>141</v>
      </c>
      <c r="E236" s="209" t="s">
        <v>16</v>
      </c>
      <c r="F236" s="152">
        <v>3</v>
      </c>
      <c r="G236" s="152">
        <v>2</v>
      </c>
      <c r="H236" s="222">
        <v>633.1</v>
      </c>
      <c r="I236" s="222">
        <v>0</v>
      </c>
      <c r="J236" s="267">
        <v>613.29999999999995</v>
      </c>
      <c r="K236" s="222">
        <f t="shared" si="55"/>
        <v>7962.83</v>
      </c>
      <c r="L236" s="222">
        <v>0</v>
      </c>
      <c r="M236" s="222">
        <v>0</v>
      </c>
      <c r="N236" s="222">
        <v>0</v>
      </c>
      <c r="O236" s="222">
        <f>'[2]Прод. прилож (2)'!$D$1175</f>
        <v>7962.83</v>
      </c>
      <c r="P236" s="239">
        <f t="shared" si="56"/>
        <v>12.577523298057178</v>
      </c>
      <c r="Q236" s="202">
        <v>9673</v>
      </c>
      <c r="R236" s="279" t="s">
        <v>35</v>
      </c>
      <c r="S236" s="291"/>
      <c r="T236" s="291"/>
      <c r="U236" s="291"/>
    </row>
    <row r="237" spans="1:21" s="229" customFormat="1" ht="30" customHeight="1" x14ac:dyDescent="0.25">
      <c r="A237" s="340">
        <v>188</v>
      </c>
      <c r="B237" s="234" t="s">
        <v>142</v>
      </c>
      <c r="C237" s="229">
        <v>1952</v>
      </c>
      <c r="D237" s="230" t="s">
        <v>141</v>
      </c>
      <c r="E237" s="229" t="s">
        <v>16</v>
      </c>
      <c r="F237" s="231">
        <v>2</v>
      </c>
      <c r="G237" s="231">
        <v>2</v>
      </c>
      <c r="H237" s="40">
        <v>380</v>
      </c>
      <c r="I237" s="121">
        <v>0</v>
      </c>
      <c r="J237" s="121">
        <v>380</v>
      </c>
      <c r="K237" s="283">
        <f>SUM(L237:O237)</f>
        <v>1805569.73</v>
      </c>
      <c r="L237" s="40">
        <v>0</v>
      </c>
      <c r="M237" s="40">
        <v>0</v>
      </c>
      <c r="N237" s="40">
        <v>0</v>
      </c>
      <c r="O237" s="283">
        <f>'[1]Прод. прилож (2)'!$D$74</f>
        <v>1805569.73</v>
      </c>
      <c r="P237" s="41">
        <f>K237/H237</f>
        <v>4751.4992894736843</v>
      </c>
      <c r="Q237" s="39">
        <v>9673</v>
      </c>
      <c r="R237" s="57" t="s">
        <v>33</v>
      </c>
      <c r="S237" s="181"/>
      <c r="T237" s="219"/>
      <c r="U237" s="219"/>
    </row>
    <row r="238" spans="1:21" ht="30" customHeight="1" x14ac:dyDescent="0.25">
      <c r="A238" s="395" t="s">
        <v>1396</v>
      </c>
      <c r="B238" s="395"/>
      <c r="C238" s="395"/>
      <c r="D238" s="395"/>
      <c r="E238" s="395"/>
      <c r="F238" s="395"/>
      <c r="G238" s="395"/>
      <c r="H238" s="395"/>
      <c r="I238" s="395"/>
      <c r="J238" s="395"/>
      <c r="K238" s="395"/>
      <c r="L238" s="395"/>
      <c r="M238" s="395"/>
      <c r="N238" s="395"/>
      <c r="O238" s="395"/>
      <c r="P238" s="395"/>
      <c r="Q238" s="395"/>
      <c r="R238" s="395"/>
      <c r="S238" s="17"/>
    </row>
    <row r="239" spans="1:21" ht="33" customHeight="1" x14ac:dyDescent="0.25">
      <c r="A239" s="396" t="s">
        <v>1397</v>
      </c>
      <c r="B239" s="396"/>
      <c r="C239" s="219" t="s">
        <v>17</v>
      </c>
      <c r="D239" s="219" t="s">
        <v>17</v>
      </c>
      <c r="E239" s="219" t="s">
        <v>17</v>
      </c>
      <c r="F239" s="73" t="s">
        <v>17</v>
      </c>
      <c r="G239" s="73" t="s">
        <v>17</v>
      </c>
      <c r="H239" s="74">
        <f>SUM(H240:H245)</f>
        <v>51519.299999999996</v>
      </c>
      <c r="I239" s="74">
        <f t="shared" ref="I239:O239" si="57">SUM(I240:I245)</f>
        <v>1223.8</v>
      </c>
      <c r="J239" s="74">
        <f t="shared" si="57"/>
        <v>42960.800000000003</v>
      </c>
      <c r="K239" s="74">
        <f t="shared" si="57"/>
        <v>34800234.649999999</v>
      </c>
      <c r="L239" s="74">
        <f t="shared" si="57"/>
        <v>0</v>
      </c>
      <c r="M239" s="74">
        <f t="shared" si="57"/>
        <v>0</v>
      </c>
      <c r="N239" s="74">
        <f t="shared" si="57"/>
        <v>0</v>
      </c>
      <c r="O239" s="74">
        <f t="shared" si="57"/>
        <v>34800234.649999999</v>
      </c>
      <c r="P239" s="29">
        <f t="shared" ref="P239:P245" si="58">K239/H239</f>
        <v>675.47957076280159</v>
      </c>
      <c r="Q239" s="75" t="s">
        <v>17</v>
      </c>
      <c r="R239" s="76" t="s">
        <v>17</v>
      </c>
      <c r="S239" s="14"/>
    </row>
    <row r="240" spans="1:21" ht="30" customHeight="1" x14ac:dyDescent="0.25">
      <c r="A240" s="354">
        <v>189</v>
      </c>
      <c r="B240" s="416" t="s">
        <v>967</v>
      </c>
      <c r="C240" s="360">
        <v>1975</v>
      </c>
      <c r="D240" s="360" t="s">
        <v>141</v>
      </c>
      <c r="E240" s="358" t="s">
        <v>18</v>
      </c>
      <c r="F240" s="368">
        <v>9</v>
      </c>
      <c r="G240" s="368">
        <v>4</v>
      </c>
      <c r="H240" s="414">
        <v>7208</v>
      </c>
      <c r="I240" s="408">
        <v>107</v>
      </c>
      <c r="J240" s="495">
        <v>7056.2</v>
      </c>
      <c r="K240" s="196">
        <f>SUM(L240:O240)</f>
        <v>215011.31</v>
      </c>
      <c r="L240" s="196">
        <v>0</v>
      </c>
      <c r="M240" s="196">
        <v>0</v>
      </c>
      <c r="N240" s="196">
        <v>0</v>
      </c>
      <c r="O240" s="196">
        <f>'[1]Прод. прилож (2)'!$D$516</f>
        <v>215011.31</v>
      </c>
      <c r="P240" s="41">
        <f t="shared" si="58"/>
        <v>29.829538013318533</v>
      </c>
      <c r="Q240" s="41">
        <v>9673</v>
      </c>
      <c r="R240" s="57" t="s">
        <v>34</v>
      </c>
      <c r="S240" s="14"/>
    </row>
    <row r="241" spans="1:21" ht="30" customHeight="1" x14ac:dyDescent="0.25">
      <c r="A241" s="355"/>
      <c r="B241" s="417"/>
      <c r="C241" s="361"/>
      <c r="D241" s="361"/>
      <c r="E241" s="359"/>
      <c r="F241" s="369"/>
      <c r="G241" s="369"/>
      <c r="H241" s="415"/>
      <c r="I241" s="409"/>
      <c r="J241" s="496"/>
      <c r="K241" s="196">
        <f>SUM(L241:O241)</f>
        <v>2199041.0099999998</v>
      </c>
      <c r="L241" s="196">
        <v>0</v>
      </c>
      <c r="M241" s="196">
        <v>0</v>
      </c>
      <c r="N241" s="196">
        <v>0</v>
      </c>
      <c r="O241" s="196">
        <f>'[2]Прод. прилож (2)'!$D$1177</f>
        <v>2199041.0099999998</v>
      </c>
      <c r="P241" s="41">
        <f>K241/H240</f>
        <v>305.08338096559373</v>
      </c>
      <c r="Q241" s="41">
        <v>9673</v>
      </c>
      <c r="R241" s="57" t="s">
        <v>35</v>
      </c>
      <c r="S241" s="14"/>
    </row>
    <row r="242" spans="1:21" ht="30" customHeight="1" x14ac:dyDescent="0.25">
      <c r="A242" s="228">
        <v>190</v>
      </c>
      <c r="B242" s="116" t="s">
        <v>1118</v>
      </c>
      <c r="C242" s="230">
        <v>1976</v>
      </c>
      <c r="D242" s="230" t="s">
        <v>141</v>
      </c>
      <c r="E242" s="229" t="s">
        <v>18</v>
      </c>
      <c r="F242" s="231">
        <v>10</v>
      </c>
      <c r="G242" s="231">
        <v>8</v>
      </c>
      <c r="H242" s="196">
        <v>16008.1</v>
      </c>
      <c r="I242" s="196">
        <v>96.8</v>
      </c>
      <c r="J242" s="44">
        <v>15846.8</v>
      </c>
      <c r="K242" s="196">
        <f>SUM(L242:O242)</f>
        <v>11506717.6</v>
      </c>
      <c r="L242" s="196">
        <v>0</v>
      </c>
      <c r="M242" s="196">
        <v>0</v>
      </c>
      <c r="N242" s="196">
        <v>0</v>
      </c>
      <c r="O242" s="196">
        <f>'[2]Прод. прилож (2)'!$D$1178</f>
        <v>11506717.6</v>
      </c>
      <c r="P242" s="41">
        <f t="shared" si="58"/>
        <v>718.80595448554163</v>
      </c>
      <c r="Q242" s="41">
        <v>9673</v>
      </c>
      <c r="R242" s="57" t="s">
        <v>35</v>
      </c>
      <c r="S242" s="14"/>
    </row>
    <row r="243" spans="1:21" ht="30" customHeight="1" x14ac:dyDescent="0.25">
      <c r="A243" s="228">
        <v>191</v>
      </c>
      <c r="B243" s="116" t="s">
        <v>1067</v>
      </c>
      <c r="C243" s="230">
        <v>1975</v>
      </c>
      <c r="D243" s="230" t="s">
        <v>141</v>
      </c>
      <c r="E243" s="229" t="s">
        <v>18</v>
      </c>
      <c r="F243" s="231">
        <v>5</v>
      </c>
      <c r="G243" s="231">
        <v>8</v>
      </c>
      <c r="H243" s="196">
        <v>4685.8999999999996</v>
      </c>
      <c r="I243" s="196">
        <v>0</v>
      </c>
      <c r="J243" s="44">
        <v>4059.2</v>
      </c>
      <c r="K243" s="196">
        <f>SUM(L243:O243)</f>
        <v>88618.61</v>
      </c>
      <c r="L243" s="196">
        <v>0</v>
      </c>
      <c r="M243" s="196">
        <v>0</v>
      </c>
      <c r="N243" s="196">
        <v>0</v>
      </c>
      <c r="O243" s="196">
        <f>'[2]Прод. прилож (2)'!$D$1179</f>
        <v>88618.61</v>
      </c>
      <c r="P243" s="41">
        <f t="shared" si="58"/>
        <v>18.911758680296209</v>
      </c>
      <c r="Q243" s="41">
        <v>9673</v>
      </c>
      <c r="R243" s="57" t="s">
        <v>35</v>
      </c>
      <c r="S243" s="14"/>
    </row>
    <row r="244" spans="1:21" ht="30" customHeight="1" x14ac:dyDescent="0.25">
      <c r="A244" s="228">
        <v>192</v>
      </c>
      <c r="B244" s="116" t="s">
        <v>966</v>
      </c>
      <c r="C244" s="230">
        <v>1978</v>
      </c>
      <c r="D244" s="230" t="s">
        <v>141</v>
      </c>
      <c r="E244" s="229" t="s">
        <v>18</v>
      </c>
      <c r="F244" s="231">
        <v>9</v>
      </c>
      <c r="G244" s="231">
        <v>6</v>
      </c>
      <c r="H244" s="196">
        <v>11815.2</v>
      </c>
      <c r="I244" s="196">
        <v>0</v>
      </c>
      <c r="J244" s="44">
        <v>7085.6</v>
      </c>
      <c r="K244" s="196">
        <f>SUM(L244:O244)</f>
        <v>190312.19</v>
      </c>
      <c r="L244" s="196">
        <v>0</v>
      </c>
      <c r="M244" s="196">
        <v>0</v>
      </c>
      <c r="N244" s="196">
        <v>0</v>
      </c>
      <c r="O244" s="196">
        <f>'[2]Прод. прилож (2)'!$D$1180</f>
        <v>190312.19</v>
      </c>
      <c r="P244" s="41">
        <f t="shared" si="58"/>
        <v>16.10740317557045</v>
      </c>
      <c r="Q244" s="41">
        <v>9673</v>
      </c>
      <c r="R244" s="57" t="s">
        <v>35</v>
      </c>
      <c r="S244" s="14"/>
    </row>
    <row r="245" spans="1:21" ht="30" customHeight="1" x14ac:dyDescent="0.25">
      <c r="A245" s="228">
        <v>193</v>
      </c>
      <c r="B245" s="195" t="s">
        <v>1137</v>
      </c>
      <c r="C245" s="230">
        <v>1981</v>
      </c>
      <c r="D245" s="230" t="s">
        <v>141</v>
      </c>
      <c r="E245" s="229" t="s">
        <v>18</v>
      </c>
      <c r="F245" s="231">
        <v>9</v>
      </c>
      <c r="G245" s="231">
        <v>6</v>
      </c>
      <c r="H245" s="196">
        <v>11802.1</v>
      </c>
      <c r="I245" s="283">
        <v>1020</v>
      </c>
      <c r="J245" s="44">
        <v>8913</v>
      </c>
      <c r="K245" s="196">
        <f>L245+M245+N245+O245</f>
        <v>20600533.93</v>
      </c>
      <c r="L245" s="196">
        <v>0</v>
      </c>
      <c r="M245" s="196">
        <v>0</v>
      </c>
      <c r="N245" s="196">
        <v>0</v>
      </c>
      <c r="O245" s="196">
        <f>'[1]Прод. прилож (2)'!$D$517</f>
        <v>20600533.93</v>
      </c>
      <c r="P245" s="41">
        <f t="shared" si="58"/>
        <v>1745.4973208157869</v>
      </c>
      <c r="Q245" s="41">
        <v>9673</v>
      </c>
      <c r="R245" s="57" t="s">
        <v>34</v>
      </c>
      <c r="S245" s="14"/>
    </row>
    <row r="246" spans="1:21" ht="30" customHeight="1" x14ac:dyDescent="0.25">
      <c r="A246" s="412" t="s">
        <v>1334</v>
      </c>
      <c r="B246" s="412"/>
      <c r="C246" s="412"/>
      <c r="D246" s="412"/>
      <c r="E246" s="412"/>
      <c r="F246" s="412"/>
      <c r="G246" s="412"/>
      <c r="H246" s="412"/>
      <c r="I246" s="412"/>
      <c r="J246" s="412"/>
      <c r="K246" s="412"/>
      <c r="L246" s="412"/>
      <c r="M246" s="412"/>
      <c r="N246" s="412"/>
      <c r="O246" s="412"/>
      <c r="P246" s="412"/>
      <c r="Q246" s="412"/>
      <c r="R246" s="412"/>
      <c r="S246" s="14"/>
    </row>
    <row r="247" spans="1:21" ht="47.25" customHeight="1" x14ac:dyDescent="0.25">
      <c r="A247" s="396" t="s">
        <v>1374</v>
      </c>
      <c r="B247" s="396"/>
      <c r="C247" s="219" t="s">
        <v>17</v>
      </c>
      <c r="D247" s="219" t="s">
        <v>17</v>
      </c>
      <c r="E247" s="219" t="s">
        <v>17</v>
      </c>
      <c r="F247" s="73" t="s">
        <v>17</v>
      </c>
      <c r="G247" s="73" t="s">
        <v>17</v>
      </c>
      <c r="H247" s="74">
        <f>SUM(H248:H313)</f>
        <v>88222.700000000026</v>
      </c>
      <c r="I247" s="74">
        <f t="shared" ref="I247:O247" si="59">SUM(I248:I313)</f>
        <v>380.7</v>
      </c>
      <c r="J247" s="74">
        <f t="shared" si="59"/>
        <v>76642.037999999986</v>
      </c>
      <c r="K247" s="74">
        <f t="shared" si="59"/>
        <v>351825493.67000002</v>
      </c>
      <c r="L247" s="74">
        <f t="shared" si="59"/>
        <v>0</v>
      </c>
      <c r="M247" s="74">
        <f t="shared" si="59"/>
        <v>0</v>
      </c>
      <c r="N247" s="74">
        <f t="shared" si="59"/>
        <v>0</v>
      </c>
      <c r="O247" s="74">
        <f t="shared" si="59"/>
        <v>351825493.67000002</v>
      </c>
      <c r="P247" s="29">
        <f>K247/H247</f>
        <v>3987.9248047271271</v>
      </c>
      <c r="Q247" s="75" t="s">
        <v>17</v>
      </c>
      <c r="R247" s="76" t="s">
        <v>17</v>
      </c>
      <c r="S247" s="14"/>
    </row>
    <row r="248" spans="1:21" ht="30" customHeight="1" x14ac:dyDescent="0.25">
      <c r="A248" s="228">
        <v>194</v>
      </c>
      <c r="B248" s="234" t="s">
        <v>1060</v>
      </c>
      <c r="C248" s="229">
        <v>1983</v>
      </c>
      <c r="D248" s="229" t="s">
        <v>141</v>
      </c>
      <c r="E248" s="229" t="s">
        <v>18</v>
      </c>
      <c r="F248" s="231">
        <v>5</v>
      </c>
      <c r="G248" s="231">
        <v>3</v>
      </c>
      <c r="H248" s="38">
        <v>2869.6</v>
      </c>
      <c r="I248" s="38">
        <v>0</v>
      </c>
      <c r="J248" s="38">
        <v>2068.8000000000002</v>
      </c>
      <c r="K248" s="38">
        <f>SUM(L248:O248)</f>
        <v>15296.17</v>
      </c>
      <c r="L248" s="38">
        <v>0</v>
      </c>
      <c r="M248" s="38">
        <v>0</v>
      </c>
      <c r="N248" s="38">
        <v>0</v>
      </c>
      <c r="O248" s="38">
        <f>'[2]Прод. прилож (2)'!$D$1182</f>
        <v>15296.17</v>
      </c>
      <c r="P248" s="41">
        <f>K248/H248</f>
        <v>5.330418873710622</v>
      </c>
      <c r="Q248" s="41">
        <v>9673</v>
      </c>
      <c r="R248" s="57" t="s">
        <v>35</v>
      </c>
      <c r="S248" s="2"/>
      <c r="T248" s="2"/>
      <c r="U248" s="2"/>
    </row>
    <row r="249" spans="1:21" s="346" customFormat="1" ht="30" customHeight="1" x14ac:dyDescent="0.25">
      <c r="A249" s="340">
        <v>195</v>
      </c>
      <c r="B249" s="335" t="s">
        <v>1061</v>
      </c>
      <c r="C249" s="341">
        <v>1984</v>
      </c>
      <c r="D249" s="341" t="s">
        <v>141</v>
      </c>
      <c r="E249" s="341" t="s">
        <v>18</v>
      </c>
      <c r="F249" s="342">
        <v>5</v>
      </c>
      <c r="G249" s="342">
        <v>3</v>
      </c>
      <c r="H249" s="38">
        <v>2842.4</v>
      </c>
      <c r="I249" s="122">
        <v>0</v>
      </c>
      <c r="J249" s="44">
        <v>2058.3000000000002</v>
      </c>
      <c r="K249" s="196">
        <f t="shared" ref="K249:K250" si="60">SUM(L249:O249)</f>
        <v>2723371.81</v>
      </c>
      <c r="L249" s="343">
        <v>0</v>
      </c>
      <c r="M249" s="343">
        <v>0</v>
      </c>
      <c r="N249" s="343">
        <v>0</v>
      </c>
      <c r="O249" s="196">
        <f>'[1]Прод. прилож (2)'!$D$519</f>
        <v>2723371.81</v>
      </c>
      <c r="P249" s="41">
        <f t="shared" ref="P249:P250" si="61">K249/H249</f>
        <v>958.12405361666197</v>
      </c>
      <c r="Q249" s="41">
        <v>9673</v>
      </c>
      <c r="R249" s="57" t="s">
        <v>34</v>
      </c>
    </row>
    <row r="250" spans="1:21" ht="30" customHeight="1" x14ac:dyDescent="0.25">
      <c r="A250" s="308">
        <v>196</v>
      </c>
      <c r="B250" s="299" t="s">
        <v>1062</v>
      </c>
      <c r="C250" s="301">
        <v>1986</v>
      </c>
      <c r="D250" s="301" t="s">
        <v>141</v>
      </c>
      <c r="E250" s="301" t="s">
        <v>18</v>
      </c>
      <c r="F250" s="303">
        <v>5</v>
      </c>
      <c r="G250" s="303">
        <v>5</v>
      </c>
      <c r="H250" s="314">
        <v>4758.7</v>
      </c>
      <c r="I250" s="337">
        <v>0</v>
      </c>
      <c r="J250" s="305">
        <v>3481.8</v>
      </c>
      <c r="K250" s="332">
        <f t="shared" si="60"/>
        <v>4539461.32</v>
      </c>
      <c r="L250" s="317">
        <v>0</v>
      </c>
      <c r="M250" s="317">
        <v>0</v>
      </c>
      <c r="N250" s="317">
        <v>0</v>
      </c>
      <c r="O250" s="332">
        <f>'[1]Прод. прилож (2)'!$D$520</f>
        <v>4539461.32</v>
      </c>
      <c r="P250" s="316">
        <f t="shared" si="61"/>
        <v>953.92887133040551</v>
      </c>
      <c r="Q250" s="316">
        <v>9673</v>
      </c>
      <c r="R250" s="318" t="s">
        <v>34</v>
      </c>
      <c r="S250" s="2"/>
      <c r="T250" s="2"/>
      <c r="U250" s="2"/>
    </row>
    <row r="251" spans="1:21" ht="30" customHeight="1" x14ac:dyDescent="0.25">
      <c r="A251" s="354">
        <v>197</v>
      </c>
      <c r="B251" s="356" t="s">
        <v>145</v>
      </c>
      <c r="C251" s="358">
        <v>1965</v>
      </c>
      <c r="D251" s="360" t="s">
        <v>141</v>
      </c>
      <c r="E251" s="358" t="s">
        <v>16</v>
      </c>
      <c r="F251" s="368">
        <v>2</v>
      </c>
      <c r="G251" s="368">
        <v>1</v>
      </c>
      <c r="H251" s="373">
        <v>433.4</v>
      </c>
      <c r="I251" s="391">
        <v>0</v>
      </c>
      <c r="J251" s="391">
        <v>264.10000000000002</v>
      </c>
      <c r="K251" s="196">
        <f t="shared" ref="K251:K258" si="62">SUM(L251:O251)</f>
        <v>21792.080000000002</v>
      </c>
      <c r="L251" s="232">
        <v>0</v>
      </c>
      <c r="M251" s="232">
        <v>0</v>
      </c>
      <c r="N251" s="232">
        <v>0</v>
      </c>
      <c r="O251" s="196">
        <f>'[1]Прод. прилож (2)'!$D$521</f>
        <v>21792.080000000002</v>
      </c>
      <c r="P251" s="41">
        <f>K251/H251</f>
        <v>50.281679741578223</v>
      </c>
      <c r="Q251" s="41">
        <v>9673</v>
      </c>
      <c r="R251" s="57" t="s">
        <v>34</v>
      </c>
      <c r="S251" s="14"/>
    </row>
    <row r="252" spans="1:21" ht="30" customHeight="1" x14ac:dyDescent="0.25">
      <c r="A252" s="355"/>
      <c r="B252" s="357"/>
      <c r="C252" s="359"/>
      <c r="D252" s="361"/>
      <c r="E252" s="359"/>
      <c r="F252" s="369"/>
      <c r="G252" s="369"/>
      <c r="H252" s="374"/>
      <c r="I252" s="392"/>
      <c r="J252" s="392"/>
      <c r="K252" s="196">
        <f t="shared" si="62"/>
        <v>1747365.84</v>
      </c>
      <c r="L252" s="232">
        <v>0</v>
      </c>
      <c r="M252" s="232">
        <v>0</v>
      </c>
      <c r="N252" s="232">
        <v>0</v>
      </c>
      <c r="O252" s="196">
        <f>'[2]Прод. прилож (2)'!$D$1183</f>
        <v>1747365.84</v>
      </c>
      <c r="P252" s="41">
        <f>K252/H251</f>
        <v>4031.7624365482238</v>
      </c>
      <c r="Q252" s="41">
        <v>9673</v>
      </c>
      <c r="R252" s="57" t="s">
        <v>35</v>
      </c>
      <c r="S252" s="14"/>
    </row>
    <row r="253" spans="1:21" ht="30" customHeight="1" x14ac:dyDescent="0.25">
      <c r="A253" s="228">
        <v>198</v>
      </c>
      <c r="B253" s="234" t="s">
        <v>144</v>
      </c>
      <c r="C253" s="229">
        <v>1967</v>
      </c>
      <c r="D253" s="230" t="s">
        <v>141</v>
      </c>
      <c r="E253" s="229" t="s">
        <v>16</v>
      </c>
      <c r="F253" s="231">
        <v>2</v>
      </c>
      <c r="G253" s="231">
        <v>2</v>
      </c>
      <c r="H253" s="44">
        <v>721.2</v>
      </c>
      <c r="I253" s="123">
        <v>0</v>
      </c>
      <c r="J253" s="123">
        <v>714.2</v>
      </c>
      <c r="K253" s="196">
        <f t="shared" si="62"/>
        <v>9613432.7800000012</v>
      </c>
      <c r="L253" s="44">
        <v>0</v>
      </c>
      <c r="M253" s="44">
        <v>0</v>
      </c>
      <c r="N253" s="44">
        <v>0</v>
      </c>
      <c r="O253" s="44">
        <f>'[1]Прод. прилож (2)'!$D$76</f>
        <v>9613432.7800000012</v>
      </c>
      <c r="P253" s="41">
        <f>K253/H253</f>
        <v>13329.773682750971</v>
      </c>
      <c r="Q253" s="41">
        <v>9673</v>
      </c>
      <c r="R253" s="57" t="s">
        <v>33</v>
      </c>
    </row>
    <row r="254" spans="1:21" ht="30" customHeight="1" x14ac:dyDescent="0.25">
      <c r="A254" s="360">
        <v>199</v>
      </c>
      <c r="B254" s="356" t="s">
        <v>143</v>
      </c>
      <c r="C254" s="358">
        <v>1972</v>
      </c>
      <c r="D254" s="360" t="s">
        <v>141</v>
      </c>
      <c r="E254" s="358" t="s">
        <v>16</v>
      </c>
      <c r="F254" s="368">
        <v>2</v>
      </c>
      <c r="G254" s="368">
        <v>2</v>
      </c>
      <c r="H254" s="495">
        <v>775.4</v>
      </c>
      <c r="I254" s="352">
        <v>59.7</v>
      </c>
      <c r="J254" s="352">
        <v>715.7</v>
      </c>
      <c r="K254" s="196">
        <f t="shared" si="62"/>
        <v>5913294.1600000001</v>
      </c>
      <c r="L254" s="44">
        <v>0</v>
      </c>
      <c r="M254" s="44">
        <v>0</v>
      </c>
      <c r="N254" s="44">
        <v>0</v>
      </c>
      <c r="O254" s="44">
        <f>'[1]Прод. прилож (2)'!$D$77</f>
        <v>5913294.1600000001</v>
      </c>
      <c r="P254" s="41">
        <f>K254/H254</f>
        <v>7626.1209182357497</v>
      </c>
      <c r="Q254" s="41">
        <v>9673</v>
      </c>
      <c r="R254" s="57" t="s">
        <v>33</v>
      </c>
    </row>
    <row r="255" spans="1:21" ht="30" customHeight="1" x14ac:dyDescent="0.25">
      <c r="A255" s="361"/>
      <c r="B255" s="357"/>
      <c r="C255" s="359"/>
      <c r="D255" s="361"/>
      <c r="E255" s="359"/>
      <c r="F255" s="369"/>
      <c r="G255" s="369"/>
      <c r="H255" s="496"/>
      <c r="I255" s="353"/>
      <c r="J255" s="353"/>
      <c r="K255" s="196">
        <f t="shared" si="62"/>
        <v>301705.40000000002</v>
      </c>
      <c r="L255" s="44">
        <v>0</v>
      </c>
      <c r="M255" s="44">
        <v>0</v>
      </c>
      <c r="N255" s="44">
        <v>0</v>
      </c>
      <c r="O255" s="44">
        <f>'[1]Прод. прилож (2)'!$D$522</f>
        <v>301705.40000000002</v>
      </c>
      <c r="P255" s="41">
        <f>K255/H254</f>
        <v>389.09646633995362</v>
      </c>
      <c r="Q255" s="41">
        <v>9673</v>
      </c>
      <c r="R255" s="57" t="s">
        <v>34</v>
      </c>
      <c r="S255" s="14"/>
    </row>
    <row r="256" spans="1:21" ht="30" customHeight="1" x14ac:dyDescent="0.25">
      <c r="A256" s="230">
        <v>200</v>
      </c>
      <c r="B256" s="234" t="s">
        <v>1138</v>
      </c>
      <c r="C256" s="229">
        <v>1986</v>
      </c>
      <c r="D256" s="230" t="s">
        <v>141</v>
      </c>
      <c r="E256" s="229" t="s">
        <v>18</v>
      </c>
      <c r="F256" s="231">
        <v>9</v>
      </c>
      <c r="G256" s="231">
        <v>1</v>
      </c>
      <c r="H256" s="44">
        <v>3559.2</v>
      </c>
      <c r="I256" s="123">
        <v>0</v>
      </c>
      <c r="J256" s="44">
        <v>3259.2</v>
      </c>
      <c r="K256" s="196">
        <f t="shared" si="62"/>
        <v>3671425.4299999997</v>
      </c>
      <c r="L256" s="44">
        <v>0</v>
      </c>
      <c r="M256" s="44">
        <v>0</v>
      </c>
      <c r="N256" s="44">
        <v>0</v>
      </c>
      <c r="O256" s="44">
        <f>'[1]Прод. прилож (2)'!$D$523</f>
        <v>3671425.4299999997</v>
      </c>
      <c r="P256" s="41">
        <f>K256/H256</f>
        <v>1031.5310828276017</v>
      </c>
      <c r="Q256" s="41">
        <v>9673</v>
      </c>
      <c r="R256" s="57" t="s">
        <v>34</v>
      </c>
      <c r="S256" s="14"/>
    </row>
    <row r="257" spans="1:21" s="84" customFormat="1" ht="30" customHeight="1" x14ac:dyDescent="0.25">
      <c r="A257" s="279" t="s">
        <v>1429</v>
      </c>
      <c r="B257" s="198" t="s">
        <v>632</v>
      </c>
      <c r="C257" s="200">
        <v>1986</v>
      </c>
      <c r="D257" s="209">
        <v>2017</v>
      </c>
      <c r="E257" s="209" t="s">
        <v>18</v>
      </c>
      <c r="F257" s="241">
        <v>5</v>
      </c>
      <c r="G257" s="241">
        <v>4</v>
      </c>
      <c r="H257" s="224">
        <v>4953.2</v>
      </c>
      <c r="I257" s="226">
        <v>0</v>
      </c>
      <c r="J257" s="224">
        <v>4953.2</v>
      </c>
      <c r="K257" s="41">
        <f t="shared" si="62"/>
        <v>2712218</v>
      </c>
      <c r="L257" s="41">
        <v>0</v>
      </c>
      <c r="M257" s="41">
        <v>0</v>
      </c>
      <c r="N257" s="41">
        <v>0</v>
      </c>
      <c r="O257" s="196">
        <f>'[2]Прод. прилож (2)'!$D$1184</f>
        <v>2712218</v>
      </c>
      <c r="P257" s="41">
        <f>K257/H257</f>
        <v>547.56884438342888</v>
      </c>
      <c r="Q257" s="41">
        <v>9673</v>
      </c>
      <c r="R257" s="57" t="s">
        <v>35</v>
      </c>
      <c r="S257" s="98"/>
      <c r="T257" s="98"/>
      <c r="U257" s="83"/>
    </row>
    <row r="258" spans="1:21" s="116" customFormat="1" ht="30" customHeight="1" x14ac:dyDescent="0.25">
      <c r="A258" s="230">
        <v>202</v>
      </c>
      <c r="B258" s="234" t="s">
        <v>1139</v>
      </c>
      <c r="C258" s="229">
        <v>1990</v>
      </c>
      <c r="D258" s="230" t="s">
        <v>141</v>
      </c>
      <c r="E258" s="229" t="s">
        <v>18</v>
      </c>
      <c r="F258" s="231">
        <v>9</v>
      </c>
      <c r="G258" s="231">
        <v>3</v>
      </c>
      <c r="H258" s="44">
        <v>6727.3</v>
      </c>
      <c r="I258" s="123">
        <v>321</v>
      </c>
      <c r="J258" s="44">
        <v>4978</v>
      </c>
      <c r="K258" s="196">
        <f t="shared" si="62"/>
        <v>10378981.74</v>
      </c>
      <c r="L258" s="44">
        <v>0</v>
      </c>
      <c r="M258" s="44">
        <v>0</v>
      </c>
      <c r="N258" s="44">
        <v>0</v>
      </c>
      <c r="O258" s="44">
        <f>'[1]Прод. прилож (2)'!$D$524</f>
        <v>10378981.74</v>
      </c>
      <c r="P258" s="41">
        <f>K258/H258</f>
        <v>1542.8153553431539</v>
      </c>
      <c r="Q258" s="41">
        <v>9673</v>
      </c>
      <c r="R258" s="57" t="s">
        <v>34</v>
      </c>
      <c r="S258" s="15"/>
      <c r="T258" s="15"/>
      <c r="U258" s="15"/>
    </row>
    <row r="259" spans="1:21" ht="30" customHeight="1" x14ac:dyDescent="0.25">
      <c r="A259" s="406" t="s">
        <v>1430</v>
      </c>
      <c r="B259" s="356" t="s">
        <v>1008</v>
      </c>
      <c r="C259" s="358">
        <v>1959</v>
      </c>
      <c r="D259" s="358" t="s">
        <v>141</v>
      </c>
      <c r="E259" s="358" t="s">
        <v>16</v>
      </c>
      <c r="F259" s="368">
        <v>2</v>
      </c>
      <c r="G259" s="368">
        <v>1</v>
      </c>
      <c r="H259" s="430">
        <v>603.5</v>
      </c>
      <c r="I259" s="352">
        <v>0</v>
      </c>
      <c r="J259" s="352">
        <v>603.5</v>
      </c>
      <c r="K259" s="44">
        <f>SUM(L259:O259)</f>
        <v>3292297.84</v>
      </c>
      <c r="L259" s="44">
        <v>0</v>
      </c>
      <c r="M259" s="44">
        <v>0</v>
      </c>
      <c r="N259" s="44">
        <v>0</v>
      </c>
      <c r="O259" s="44">
        <f>'[1]Прод. прилож (2)'!$D$79</f>
        <v>3292297.84</v>
      </c>
      <c r="P259" s="41">
        <f t="shared" ref="P259" si="63">K259/H259</f>
        <v>5455.3402485501238</v>
      </c>
      <c r="Q259" s="39">
        <v>9673</v>
      </c>
      <c r="R259" s="45" t="s">
        <v>33</v>
      </c>
    </row>
    <row r="260" spans="1:21" ht="30" customHeight="1" x14ac:dyDescent="0.25">
      <c r="A260" s="407"/>
      <c r="B260" s="357"/>
      <c r="C260" s="359"/>
      <c r="D260" s="359"/>
      <c r="E260" s="359"/>
      <c r="F260" s="369"/>
      <c r="G260" s="369"/>
      <c r="H260" s="431"/>
      <c r="I260" s="353"/>
      <c r="J260" s="353"/>
      <c r="K260" s="267">
        <f>SUM(L260:O260)</f>
        <v>1035284.01</v>
      </c>
      <c r="L260" s="267">
        <v>0</v>
      </c>
      <c r="M260" s="267">
        <v>0</v>
      </c>
      <c r="N260" s="267">
        <v>0</v>
      </c>
      <c r="O260" s="267">
        <f>'[1]Прод. прилож (2)'!$D$526</f>
        <v>1035284.01</v>
      </c>
      <c r="P260" s="239">
        <f>K260/H259</f>
        <v>1715.4664623032311</v>
      </c>
      <c r="Q260" s="202">
        <v>9673</v>
      </c>
      <c r="R260" s="167" t="s">
        <v>34</v>
      </c>
      <c r="S260" s="14"/>
    </row>
    <row r="261" spans="1:21" s="116" customFormat="1" ht="30" customHeight="1" x14ac:dyDescent="0.25">
      <c r="A261" s="281" t="s">
        <v>1431</v>
      </c>
      <c r="B261" s="234" t="s">
        <v>1315</v>
      </c>
      <c r="C261" s="229">
        <v>1969</v>
      </c>
      <c r="D261" s="229" t="s">
        <v>141</v>
      </c>
      <c r="E261" s="229" t="s">
        <v>16</v>
      </c>
      <c r="F261" s="231">
        <v>5</v>
      </c>
      <c r="G261" s="231">
        <v>4</v>
      </c>
      <c r="H261" s="59">
        <v>3388.3</v>
      </c>
      <c r="I261" s="123">
        <v>0</v>
      </c>
      <c r="J261" s="224">
        <v>2997.788</v>
      </c>
      <c r="K261" s="44">
        <f t="shared" ref="K261:K305" si="64">SUM(L261:O261)</f>
        <v>10075000</v>
      </c>
      <c r="L261" s="44">
        <v>0</v>
      </c>
      <c r="M261" s="44">
        <v>0</v>
      </c>
      <c r="N261" s="44">
        <v>0</v>
      </c>
      <c r="O261" s="44">
        <f>'[2]Прод. прилож (2)'!$D$1185</f>
        <v>10075000</v>
      </c>
      <c r="P261" s="41">
        <f>K261/H261</f>
        <v>2973.4675205855442</v>
      </c>
      <c r="Q261" s="41">
        <v>9673</v>
      </c>
      <c r="R261" s="45" t="s">
        <v>35</v>
      </c>
      <c r="S261" s="15"/>
      <c r="T261" s="15"/>
      <c r="U261" s="15"/>
    </row>
    <row r="262" spans="1:21" ht="30" customHeight="1" x14ac:dyDescent="0.25">
      <c r="A262" s="269" t="s">
        <v>1404</v>
      </c>
      <c r="B262" s="275" t="s">
        <v>1224</v>
      </c>
      <c r="C262" s="253">
        <v>1983</v>
      </c>
      <c r="D262" s="253" t="s">
        <v>141</v>
      </c>
      <c r="E262" s="253" t="s">
        <v>16</v>
      </c>
      <c r="F262" s="272">
        <v>5</v>
      </c>
      <c r="G262" s="272">
        <v>4</v>
      </c>
      <c r="H262" s="273">
        <v>4266.3</v>
      </c>
      <c r="I262" s="274">
        <v>0</v>
      </c>
      <c r="J262" s="224">
        <v>3878.95</v>
      </c>
      <c r="K262" s="268">
        <f t="shared" si="64"/>
        <v>9336759.8399999999</v>
      </c>
      <c r="L262" s="268">
        <v>0</v>
      </c>
      <c r="M262" s="268">
        <v>0</v>
      </c>
      <c r="N262" s="268">
        <v>0</v>
      </c>
      <c r="O262" s="268">
        <f>'[1]Прод. прилож (2)'!$D$527</f>
        <v>9336759.8399999999</v>
      </c>
      <c r="P262" s="240">
        <f>K262/H262</f>
        <v>2188.491160959145</v>
      </c>
      <c r="Q262" s="203">
        <v>9673</v>
      </c>
      <c r="R262" s="154" t="s">
        <v>34</v>
      </c>
      <c r="S262" s="14"/>
    </row>
    <row r="263" spans="1:21" ht="30" customHeight="1" x14ac:dyDescent="0.25">
      <c r="A263" s="406" t="s">
        <v>1432</v>
      </c>
      <c r="B263" s="356" t="s">
        <v>1009</v>
      </c>
      <c r="C263" s="358">
        <v>1965</v>
      </c>
      <c r="D263" s="358" t="s">
        <v>141</v>
      </c>
      <c r="E263" s="358" t="s">
        <v>16</v>
      </c>
      <c r="F263" s="368">
        <v>4</v>
      </c>
      <c r="G263" s="368">
        <v>4</v>
      </c>
      <c r="H263" s="430">
        <v>2558.5</v>
      </c>
      <c r="I263" s="352">
        <v>0</v>
      </c>
      <c r="J263" s="430">
        <v>2275.1999999999998</v>
      </c>
      <c r="K263" s="44">
        <f t="shared" si="64"/>
        <v>4463831.0699999994</v>
      </c>
      <c r="L263" s="44">
        <v>0</v>
      </c>
      <c r="M263" s="44">
        <v>0</v>
      </c>
      <c r="N263" s="44">
        <v>0</v>
      </c>
      <c r="O263" s="283">
        <f>'[1]Прод. прилож (2)'!$D$80</f>
        <v>4463831.0699999994</v>
      </c>
      <c r="P263" s="41">
        <f t="shared" ref="P263" si="65">K263/H263</f>
        <v>1744.706300566738</v>
      </c>
      <c r="Q263" s="39">
        <v>9673</v>
      </c>
      <c r="R263" s="57" t="s">
        <v>33</v>
      </c>
    </row>
    <row r="264" spans="1:21" ht="30" customHeight="1" x14ac:dyDescent="0.25">
      <c r="A264" s="506"/>
      <c r="B264" s="428"/>
      <c r="C264" s="484"/>
      <c r="D264" s="484"/>
      <c r="E264" s="484"/>
      <c r="F264" s="503"/>
      <c r="G264" s="503"/>
      <c r="H264" s="504"/>
      <c r="I264" s="505"/>
      <c r="J264" s="504"/>
      <c r="K264" s="44">
        <f t="shared" si="64"/>
        <v>14723571.66</v>
      </c>
      <c r="L264" s="44">
        <v>0</v>
      </c>
      <c r="M264" s="44">
        <v>0</v>
      </c>
      <c r="N264" s="44">
        <v>0</v>
      </c>
      <c r="O264" s="283">
        <f>'[1]Прод. прилож (2)'!$D$528</f>
        <v>14723571.66</v>
      </c>
      <c r="P264" s="41">
        <f>K264/H263</f>
        <v>5754.7671135430919</v>
      </c>
      <c r="Q264" s="39">
        <v>9673</v>
      </c>
      <c r="R264" s="57" t="s">
        <v>34</v>
      </c>
      <c r="S264" s="14"/>
    </row>
    <row r="265" spans="1:21" ht="30" customHeight="1" x14ac:dyDescent="0.25">
      <c r="A265" s="407"/>
      <c r="B265" s="357"/>
      <c r="C265" s="359"/>
      <c r="D265" s="359"/>
      <c r="E265" s="359"/>
      <c r="F265" s="369"/>
      <c r="G265" s="369"/>
      <c r="H265" s="431"/>
      <c r="I265" s="353"/>
      <c r="J265" s="431"/>
      <c r="K265" s="44">
        <f t="shared" si="64"/>
        <v>873607.49</v>
      </c>
      <c r="L265" s="44">
        <v>0</v>
      </c>
      <c r="M265" s="44">
        <v>0</v>
      </c>
      <c r="N265" s="44">
        <v>0</v>
      </c>
      <c r="O265" s="283">
        <f>'[2]Прод. прилож (2)'!$D$1186</f>
        <v>873607.49</v>
      </c>
      <c r="P265" s="41">
        <f>K265/H263</f>
        <v>341.4529958960328</v>
      </c>
      <c r="Q265" s="41">
        <v>9673</v>
      </c>
      <c r="R265" s="57" t="s">
        <v>35</v>
      </c>
      <c r="S265" s="14"/>
    </row>
    <row r="266" spans="1:21" ht="30" customHeight="1" x14ac:dyDescent="0.25">
      <c r="A266" s="281" t="s">
        <v>1405</v>
      </c>
      <c r="B266" s="234" t="s">
        <v>1010</v>
      </c>
      <c r="C266" s="229">
        <v>1965</v>
      </c>
      <c r="D266" s="229" t="s">
        <v>141</v>
      </c>
      <c r="E266" s="229" t="s">
        <v>16</v>
      </c>
      <c r="F266" s="231">
        <v>4</v>
      </c>
      <c r="G266" s="231">
        <v>4</v>
      </c>
      <c r="H266" s="59">
        <v>2658.8</v>
      </c>
      <c r="I266" s="123">
        <v>0</v>
      </c>
      <c r="J266" s="59">
        <v>2446.6999999999998</v>
      </c>
      <c r="K266" s="44">
        <f t="shared" si="64"/>
        <v>20935448.940000001</v>
      </c>
      <c r="L266" s="44">
        <v>0</v>
      </c>
      <c r="M266" s="44">
        <v>0</v>
      </c>
      <c r="N266" s="44">
        <v>0</v>
      </c>
      <c r="O266" s="283">
        <f>'[1]Прод. прилож (2)'!$D$81</f>
        <v>20935448.940000001</v>
      </c>
      <c r="P266" s="41">
        <f t="shared" ref="P266:P305" si="66">K266/H266</f>
        <v>7874.0217165638633</v>
      </c>
      <c r="Q266" s="39">
        <v>9673</v>
      </c>
      <c r="R266" s="57" t="s">
        <v>33</v>
      </c>
    </row>
    <row r="267" spans="1:21" ht="30" customHeight="1" x14ac:dyDescent="0.25">
      <c r="A267" s="406" t="s">
        <v>1304</v>
      </c>
      <c r="B267" s="356" t="s">
        <v>1011</v>
      </c>
      <c r="C267" s="358">
        <v>1965</v>
      </c>
      <c r="D267" s="358" t="s">
        <v>141</v>
      </c>
      <c r="E267" s="358" t="s">
        <v>16</v>
      </c>
      <c r="F267" s="368">
        <v>5</v>
      </c>
      <c r="G267" s="368">
        <v>6</v>
      </c>
      <c r="H267" s="364">
        <v>3570.6</v>
      </c>
      <c r="I267" s="352">
        <v>0</v>
      </c>
      <c r="J267" s="364">
        <v>2731.7</v>
      </c>
      <c r="K267" s="44">
        <f t="shared" si="64"/>
        <v>17147082.019999996</v>
      </c>
      <c r="L267" s="44">
        <v>0</v>
      </c>
      <c r="M267" s="44">
        <v>0</v>
      </c>
      <c r="N267" s="44">
        <v>0</v>
      </c>
      <c r="O267" s="283">
        <f>'[1]Прод. прилож (2)'!$D$82</f>
        <v>17147082.019999996</v>
      </c>
      <c r="P267" s="41">
        <f t="shared" si="66"/>
        <v>4802.2970985268576</v>
      </c>
      <c r="Q267" s="39">
        <v>9673</v>
      </c>
      <c r="R267" s="45" t="s">
        <v>33</v>
      </c>
    </row>
    <row r="268" spans="1:21" ht="30" customHeight="1" x14ac:dyDescent="0.25">
      <c r="A268" s="407"/>
      <c r="B268" s="357"/>
      <c r="C268" s="359"/>
      <c r="D268" s="359"/>
      <c r="E268" s="359"/>
      <c r="F268" s="369"/>
      <c r="G268" s="369"/>
      <c r="H268" s="365"/>
      <c r="I268" s="353"/>
      <c r="J268" s="365"/>
      <c r="K268" s="44">
        <f t="shared" si="64"/>
        <v>12905046.569999998</v>
      </c>
      <c r="L268" s="44">
        <v>0</v>
      </c>
      <c r="M268" s="44">
        <v>0</v>
      </c>
      <c r="N268" s="44">
        <v>0</v>
      </c>
      <c r="O268" s="283">
        <f>'[1]Прод. прилож (2)'!$D$529</f>
        <v>12905046.569999998</v>
      </c>
      <c r="P268" s="41">
        <f>K268/H267</f>
        <v>3614.2515459586621</v>
      </c>
      <c r="Q268" s="39">
        <v>9673</v>
      </c>
      <c r="R268" s="45" t="s">
        <v>34</v>
      </c>
      <c r="S268" s="14"/>
    </row>
    <row r="269" spans="1:21" ht="30" customHeight="1" x14ac:dyDescent="0.25">
      <c r="A269" s="406" t="s">
        <v>1305</v>
      </c>
      <c r="B269" s="356" t="s">
        <v>1012</v>
      </c>
      <c r="C269" s="358">
        <v>1965</v>
      </c>
      <c r="D269" s="358" t="s">
        <v>141</v>
      </c>
      <c r="E269" s="358" t="s">
        <v>16</v>
      </c>
      <c r="F269" s="368">
        <v>5</v>
      </c>
      <c r="G269" s="368">
        <v>5</v>
      </c>
      <c r="H269" s="430">
        <v>3378.5</v>
      </c>
      <c r="I269" s="352">
        <v>0</v>
      </c>
      <c r="J269" s="364">
        <v>2625.5</v>
      </c>
      <c r="K269" s="44">
        <f t="shared" si="64"/>
        <v>17150255.389999997</v>
      </c>
      <c r="L269" s="44">
        <v>0</v>
      </c>
      <c r="M269" s="44">
        <v>0</v>
      </c>
      <c r="N269" s="44">
        <v>0</v>
      </c>
      <c r="O269" s="283">
        <f>'[1]Прод. прилож (2)'!$D$83</f>
        <v>17150255.389999997</v>
      </c>
      <c r="P269" s="41">
        <f t="shared" ref="P269" si="67">K269/H269</f>
        <v>5076.2928488974385</v>
      </c>
      <c r="Q269" s="39">
        <v>9673</v>
      </c>
      <c r="R269" s="57" t="s">
        <v>33</v>
      </c>
    </row>
    <row r="270" spans="1:21" ht="30" customHeight="1" x14ac:dyDescent="0.25">
      <c r="A270" s="407"/>
      <c r="B270" s="357"/>
      <c r="C270" s="359"/>
      <c r="D270" s="359"/>
      <c r="E270" s="359"/>
      <c r="F270" s="369"/>
      <c r="G270" s="369"/>
      <c r="H270" s="431"/>
      <c r="I270" s="353"/>
      <c r="J270" s="365"/>
      <c r="K270" s="44">
        <f t="shared" si="64"/>
        <v>12343214.02</v>
      </c>
      <c r="L270" s="44">
        <v>0</v>
      </c>
      <c r="M270" s="44">
        <v>0</v>
      </c>
      <c r="N270" s="44">
        <v>0</v>
      </c>
      <c r="O270" s="283">
        <f>'[1]Прод. прилож (2)'!$D$530</f>
        <v>12343214.02</v>
      </c>
      <c r="P270" s="41">
        <f>K270/H269</f>
        <v>3653.4598253662866</v>
      </c>
      <c r="Q270" s="39">
        <v>9673</v>
      </c>
      <c r="R270" s="57" t="s">
        <v>34</v>
      </c>
      <c r="S270" s="14"/>
    </row>
    <row r="271" spans="1:21" ht="30" customHeight="1" x14ac:dyDescent="0.25">
      <c r="A271" s="406" t="s">
        <v>1306</v>
      </c>
      <c r="B271" s="356" t="s">
        <v>1013</v>
      </c>
      <c r="C271" s="358">
        <v>1966</v>
      </c>
      <c r="D271" s="358" t="s">
        <v>141</v>
      </c>
      <c r="E271" s="358" t="s">
        <v>16</v>
      </c>
      <c r="F271" s="368">
        <v>5</v>
      </c>
      <c r="G271" s="368">
        <v>4</v>
      </c>
      <c r="H271" s="430">
        <v>4339.8</v>
      </c>
      <c r="I271" s="352">
        <v>0</v>
      </c>
      <c r="J271" s="364">
        <v>3310.5</v>
      </c>
      <c r="K271" s="267">
        <f t="shared" si="64"/>
        <v>15004670.09</v>
      </c>
      <c r="L271" s="267">
        <v>0</v>
      </c>
      <c r="M271" s="267">
        <v>0</v>
      </c>
      <c r="N271" s="267">
        <v>0</v>
      </c>
      <c r="O271" s="222">
        <f>'[1]Прод. прилож (2)'!$D$84</f>
        <v>15004670.09</v>
      </c>
      <c r="P271" s="239">
        <f t="shared" ref="P271" si="68">K271/H271</f>
        <v>3457.4565855569381</v>
      </c>
      <c r="Q271" s="202">
        <v>9673</v>
      </c>
      <c r="R271" s="167" t="s">
        <v>33</v>
      </c>
    </row>
    <row r="272" spans="1:21" s="116" customFormat="1" ht="30" customHeight="1" x14ac:dyDescent="0.25">
      <c r="A272" s="407"/>
      <c r="B272" s="357"/>
      <c r="C272" s="359"/>
      <c r="D272" s="359"/>
      <c r="E272" s="359"/>
      <c r="F272" s="369"/>
      <c r="G272" s="369"/>
      <c r="H272" s="431"/>
      <c r="I272" s="353"/>
      <c r="J272" s="365"/>
      <c r="K272" s="44">
        <f t="shared" si="64"/>
        <v>12526693.550000001</v>
      </c>
      <c r="L272" s="44">
        <v>0</v>
      </c>
      <c r="M272" s="44">
        <v>0</v>
      </c>
      <c r="N272" s="44">
        <v>0</v>
      </c>
      <c r="O272" s="283">
        <f>'[1]Прод. прилож (2)'!$D$531</f>
        <v>12526693.550000001</v>
      </c>
      <c r="P272" s="41">
        <f>K272/H271</f>
        <v>2886.4679363104292</v>
      </c>
      <c r="Q272" s="39">
        <v>9673</v>
      </c>
      <c r="R272" s="45" t="s">
        <v>34</v>
      </c>
      <c r="S272" s="15"/>
      <c r="T272" s="15"/>
      <c r="U272" s="15"/>
    </row>
    <row r="273" spans="1:21" ht="30" customHeight="1" x14ac:dyDescent="0.25">
      <c r="A273" s="406" t="s">
        <v>1307</v>
      </c>
      <c r="B273" s="356" t="s">
        <v>1014</v>
      </c>
      <c r="C273" s="358">
        <v>1966</v>
      </c>
      <c r="D273" s="360" t="s">
        <v>141</v>
      </c>
      <c r="E273" s="358" t="s">
        <v>16</v>
      </c>
      <c r="F273" s="368">
        <v>5</v>
      </c>
      <c r="G273" s="368">
        <v>4</v>
      </c>
      <c r="H273" s="430">
        <v>3807.8</v>
      </c>
      <c r="I273" s="352">
        <v>0</v>
      </c>
      <c r="J273" s="364">
        <v>3554.3</v>
      </c>
      <c r="K273" s="268">
        <f t="shared" si="64"/>
        <v>13012690.119999999</v>
      </c>
      <c r="L273" s="268">
        <v>0</v>
      </c>
      <c r="M273" s="268">
        <v>0</v>
      </c>
      <c r="N273" s="268">
        <v>0</v>
      </c>
      <c r="O273" s="223">
        <f>'[1]Прод. прилож (2)'!$D$85</f>
        <v>13012690.119999999</v>
      </c>
      <c r="P273" s="240">
        <f t="shared" si="66"/>
        <v>3417.3775198277217</v>
      </c>
      <c r="Q273" s="203">
        <v>9673</v>
      </c>
      <c r="R273" s="154" t="s">
        <v>33</v>
      </c>
    </row>
    <row r="274" spans="1:21" ht="30" customHeight="1" x14ac:dyDescent="0.25">
      <c r="A274" s="407"/>
      <c r="B274" s="357"/>
      <c r="C274" s="359"/>
      <c r="D274" s="361"/>
      <c r="E274" s="359"/>
      <c r="F274" s="369"/>
      <c r="G274" s="369"/>
      <c r="H274" s="431"/>
      <c r="I274" s="353"/>
      <c r="J274" s="365"/>
      <c r="K274" s="44">
        <f t="shared" si="64"/>
        <v>13791665.680000002</v>
      </c>
      <c r="L274" s="44">
        <v>0</v>
      </c>
      <c r="M274" s="44">
        <v>0</v>
      </c>
      <c r="N274" s="44">
        <v>0</v>
      </c>
      <c r="O274" s="283">
        <f>'[1]Прод. прилож (2)'!$D$532</f>
        <v>13791665.680000002</v>
      </c>
      <c r="P274" s="41">
        <f>K274/H273</f>
        <v>3621.9511739061927</v>
      </c>
      <c r="Q274" s="39">
        <v>9673</v>
      </c>
      <c r="R274" s="45" t="s">
        <v>34</v>
      </c>
      <c r="S274" s="14"/>
    </row>
    <row r="275" spans="1:21" ht="30" customHeight="1" x14ac:dyDescent="0.25">
      <c r="A275" s="217">
        <v>212</v>
      </c>
      <c r="B275" s="198" t="s">
        <v>1015</v>
      </c>
      <c r="C275" s="209">
        <v>1960</v>
      </c>
      <c r="D275" s="209" t="s">
        <v>141</v>
      </c>
      <c r="E275" s="209" t="s">
        <v>16</v>
      </c>
      <c r="F275" s="220">
        <v>2</v>
      </c>
      <c r="G275" s="220">
        <v>2</v>
      </c>
      <c r="H275" s="202">
        <v>648.1</v>
      </c>
      <c r="I275" s="263">
        <v>0</v>
      </c>
      <c r="J275" s="263">
        <v>612.20000000000005</v>
      </c>
      <c r="K275" s="44">
        <f t="shared" si="64"/>
        <v>3987110.7399999998</v>
      </c>
      <c r="L275" s="44">
        <v>0</v>
      </c>
      <c r="M275" s="44">
        <v>0</v>
      </c>
      <c r="N275" s="44">
        <v>0</v>
      </c>
      <c r="O275" s="283">
        <f>'[1]Прод. прилож (2)'!$D$86</f>
        <v>3987110.7399999998</v>
      </c>
      <c r="P275" s="41">
        <f t="shared" ref="P275" si="69">K275/H275</f>
        <v>6151.9992902329877</v>
      </c>
      <c r="Q275" s="39">
        <v>9673</v>
      </c>
      <c r="R275" s="57" t="s">
        <v>33</v>
      </c>
    </row>
    <row r="276" spans="1:21" ht="30" customHeight="1" x14ac:dyDescent="0.25">
      <c r="A276" s="228">
        <v>213</v>
      </c>
      <c r="B276" s="234" t="s">
        <v>1016</v>
      </c>
      <c r="C276" s="229">
        <v>1959</v>
      </c>
      <c r="D276" s="230" t="s">
        <v>141</v>
      </c>
      <c r="E276" s="229" t="s">
        <v>16</v>
      </c>
      <c r="F276" s="231">
        <v>2</v>
      </c>
      <c r="G276" s="231">
        <v>2</v>
      </c>
      <c r="H276" s="59">
        <v>654.65</v>
      </c>
      <c r="I276" s="123">
        <v>0</v>
      </c>
      <c r="J276" s="123">
        <v>620.4</v>
      </c>
      <c r="K276" s="44">
        <f t="shared" si="64"/>
        <v>5329252.8500000006</v>
      </c>
      <c r="L276" s="44">
        <v>0</v>
      </c>
      <c r="M276" s="44">
        <v>0</v>
      </c>
      <c r="N276" s="44">
        <v>0</v>
      </c>
      <c r="O276" s="283">
        <f>'[1]Прод. прилож (2)'!$D$87</f>
        <v>5329252.8500000006</v>
      </c>
      <c r="P276" s="41">
        <f t="shared" si="66"/>
        <v>8140.6138394561995</v>
      </c>
      <c r="Q276" s="39">
        <v>9673</v>
      </c>
      <c r="R276" s="45" t="s">
        <v>33</v>
      </c>
    </row>
    <row r="277" spans="1:21" ht="30" customHeight="1" x14ac:dyDescent="0.25">
      <c r="A277" s="354">
        <v>214</v>
      </c>
      <c r="B277" s="356" t="s">
        <v>1017</v>
      </c>
      <c r="C277" s="358">
        <v>1962</v>
      </c>
      <c r="D277" s="358" t="s">
        <v>141</v>
      </c>
      <c r="E277" s="358" t="s">
        <v>16</v>
      </c>
      <c r="F277" s="368">
        <v>2</v>
      </c>
      <c r="G277" s="368">
        <v>2</v>
      </c>
      <c r="H277" s="430">
        <v>660.6</v>
      </c>
      <c r="I277" s="352">
        <v>0</v>
      </c>
      <c r="J277" s="352">
        <v>637.6</v>
      </c>
      <c r="K277" s="44">
        <f t="shared" si="64"/>
        <v>7516484.9299999997</v>
      </c>
      <c r="L277" s="44">
        <v>0</v>
      </c>
      <c r="M277" s="44">
        <v>0</v>
      </c>
      <c r="N277" s="44">
        <v>0</v>
      </c>
      <c r="O277" s="283">
        <f>'[1]Прод. прилож (2)'!$D$88</f>
        <v>7516484.9299999997</v>
      </c>
      <c r="P277" s="41">
        <f t="shared" ref="P277" si="70">K277/H277</f>
        <v>11378.269648804117</v>
      </c>
      <c r="Q277" s="39">
        <v>9673</v>
      </c>
      <c r="R277" s="45" t="s">
        <v>33</v>
      </c>
    </row>
    <row r="278" spans="1:21" ht="30" customHeight="1" x14ac:dyDescent="0.25">
      <c r="A278" s="355"/>
      <c r="B278" s="357"/>
      <c r="C278" s="359"/>
      <c r="D278" s="359"/>
      <c r="E278" s="359"/>
      <c r="F278" s="369"/>
      <c r="G278" s="369"/>
      <c r="H278" s="431"/>
      <c r="I278" s="353"/>
      <c r="J278" s="353"/>
      <c r="K278" s="44">
        <f t="shared" si="64"/>
        <v>2048208.69</v>
      </c>
      <c r="L278" s="44">
        <v>0</v>
      </c>
      <c r="M278" s="44">
        <v>0</v>
      </c>
      <c r="N278" s="44">
        <v>0</v>
      </c>
      <c r="O278" s="283">
        <f>'[1]Прод. прилож (2)'!$D$533</f>
        <v>2048208.69</v>
      </c>
      <c r="P278" s="41">
        <f>K278/H277</f>
        <v>3100.5278383287919</v>
      </c>
      <c r="Q278" s="39">
        <v>9673</v>
      </c>
      <c r="R278" s="45" t="s">
        <v>34</v>
      </c>
      <c r="S278" s="14"/>
    </row>
    <row r="279" spans="1:21" ht="30" customHeight="1" x14ac:dyDescent="0.25">
      <c r="A279" s="228">
        <v>215</v>
      </c>
      <c r="B279" s="234" t="s">
        <v>1018</v>
      </c>
      <c r="C279" s="229">
        <v>1959</v>
      </c>
      <c r="D279" s="229" t="s">
        <v>141</v>
      </c>
      <c r="E279" s="229" t="s">
        <v>16</v>
      </c>
      <c r="F279" s="231">
        <v>2</v>
      </c>
      <c r="G279" s="231">
        <v>2</v>
      </c>
      <c r="H279" s="59">
        <v>863.35</v>
      </c>
      <c r="I279" s="123">
        <v>0</v>
      </c>
      <c r="J279" s="39">
        <v>815.9</v>
      </c>
      <c r="K279" s="44">
        <f t="shared" si="64"/>
        <v>6539227.1500000004</v>
      </c>
      <c r="L279" s="44">
        <v>0</v>
      </c>
      <c r="M279" s="44">
        <v>0</v>
      </c>
      <c r="N279" s="44">
        <v>0</v>
      </c>
      <c r="O279" s="283">
        <f>'[1]Прод. прилож (2)'!$D$89</f>
        <v>6539227.1500000004</v>
      </c>
      <c r="P279" s="41">
        <f t="shared" si="66"/>
        <v>7574.2481612324091</v>
      </c>
      <c r="Q279" s="39">
        <v>9673</v>
      </c>
      <c r="R279" s="45" t="s">
        <v>33</v>
      </c>
    </row>
    <row r="280" spans="1:21" ht="30" customHeight="1" x14ac:dyDescent="0.25">
      <c r="A280" s="228">
        <v>216</v>
      </c>
      <c r="B280" s="234" t="s">
        <v>1019</v>
      </c>
      <c r="C280" s="229">
        <v>1962</v>
      </c>
      <c r="D280" s="229" t="s">
        <v>141</v>
      </c>
      <c r="E280" s="229" t="s">
        <v>16</v>
      </c>
      <c r="F280" s="231">
        <v>2</v>
      </c>
      <c r="G280" s="231">
        <v>2</v>
      </c>
      <c r="H280" s="59">
        <v>658</v>
      </c>
      <c r="I280" s="123">
        <v>0</v>
      </c>
      <c r="J280" s="39">
        <v>636.4</v>
      </c>
      <c r="K280" s="44">
        <f t="shared" si="64"/>
        <v>4631356.76</v>
      </c>
      <c r="L280" s="44">
        <v>0</v>
      </c>
      <c r="M280" s="44">
        <v>0</v>
      </c>
      <c r="N280" s="44">
        <v>0</v>
      </c>
      <c r="O280" s="283">
        <f>'[1]Прод. прилож (2)'!$D$534</f>
        <v>4631356.76</v>
      </c>
      <c r="P280" s="41">
        <f t="shared" si="66"/>
        <v>7038.5361094224918</v>
      </c>
      <c r="Q280" s="39">
        <v>9673</v>
      </c>
      <c r="R280" s="45" t="s">
        <v>34</v>
      </c>
      <c r="S280" s="14"/>
    </row>
    <row r="281" spans="1:21" ht="30" customHeight="1" x14ac:dyDescent="0.25">
      <c r="A281" s="228">
        <v>217</v>
      </c>
      <c r="B281" s="234" t="s">
        <v>1020</v>
      </c>
      <c r="C281" s="230">
        <v>1962</v>
      </c>
      <c r="D281" s="229" t="s">
        <v>141</v>
      </c>
      <c r="E281" s="229" t="s">
        <v>16</v>
      </c>
      <c r="F281" s="231">
        <v>2</v>
      </c>
      <c r="G281" s="231">
        <v>2</v>
      </c>
      <c r="H281" s="59">
        <v>642.20000000000005</v>
      </c>
      <c r="I281" s="123">
        <v>0</v>
      </c>
      <c r="J281" s="39">
        <v>619.5</v>
      </c>
      <c r="K281" s="44">
        <f t="shared" si="64"/>
        <v>4366235.3</v>
      </c>
      <c r="L281" s="44">
        <v>0</v>
      </c>
      <c r="M281" s="44">
        <v>0</v>
      </c>
      <c r="N281" s="44">
        <v>0</v>
      </c>
      <c r="O281" s="283">
        <f>'[2]Прод. прилож (2)'!$D$1187</f>
        <v>4366235.3</v>
      </c>
      <c r="P281" s="41">
        <f t="shared" si="66"/>
        <v>6798.8715353472435</v>
      </c>
      <c r="Q281" s="39">
        <v>9673</v>
      </c>
      <c r="R281" s="45" t="s">
        <v>35</v>
      </c>
      <c r="S281" s="14"/>
    </row>
    <row r="282" spans="1:21" ht="30" customHeight="1" x14ac:dyDescent="0.25">
      <c r="A282" s="354">
        <v>218</v>
      </c>
      <c r="B282" s="356" t="s">
        <v>1021</v>
      </c>
      <c r="C282" s="360">
        <v>1962</v>
      </c>
      <c r="D282" s="358" t="s">
        <v>141</v>
      </c>
      <c r="E282" s="358" t="s">
        <v>16</v>
      </c>
      <c r="F282" s="368">
        <v>2</v>
      </c>
      <c r="G282" s="368">
        <v>2</v>
      </c>
      <c r="H282" s="430">
        <v>757.6</v>
      </c>
      <c r="I282" s="352">
        <v>0</v>
      </c>
      <c r="J282" s="364">
        <v>609.29999999999995</v>
      </c>
      <c r="K282" s="44">
        <f t="shared" si="64"/>
        <v>37540.910000000003</v>
      </c>
      <c r="L282" s="44">
        <v>0</v>
      </c>
      <c r="M282" s="44">
        <v>0</v>
      </c>
      <c r="N282" s="44">
        <v>0</v>
      </c>
      <c r="O282" s="283">
        <f>'[1]Прод. прилож (2)'!$D$535</f>
        <v>37540.910000000003</v>
      </c>
      <c r="P282" s="41">
        <f t="shared" si="66"/>
        <v>49.552415522703278</v>
      </c>
      <c r="Q282" s="39">
        <v>9673</v>
      </c>
      <c r="R282" s="45" t="s">
        <v>34</v>
      </c>
      <c r="S282" s="14"/>
    </row>
    <row r="283" spans="1:21" ht="30" customHeight="1" x14ac:dyDescent="0.25">
      <c r="A283" s="355"/>
      <c r="B283" s="357"/>
      <c r="C283" s="361"/>
      <c r="D283" s="359"/>
      <c r="E283" s="359"/>
      <c r="F283" s="369"/>
      <c r="G283" s="369"/>
      <c r="H283" s="431"/>
      <c r="I283" s="353"/>
      <c r="J283" s="365"/>
      <c r="K283" s="44">
        <f t="shared" si="64"/>
        <v>7436949.6000000006</v>
      </c>
      <c r="L283" s="44">
        <v>0</v>
      </c>
      <c r="M283" s="44">
        <v>0</v>
      </c>
      <c r="N283" s="44">
        <v>0</v>
      </c>
      <c r="O283" s="283">
        <f>'[2]Прод. прилож (2)'!$D$1188</f>
        <v>7436949.6000000006</v>
      </c>
      <c r="P283" s="41">
        <f>K283/H282</f>
        <v>9816.4593453009511</v>
      </c>
      <c r="Q283" s="41">
        <v>9673</v>
      </c>
      <c r="R283" s="45" t="s">
        <v>35</v>
      </c>
      <c r="S283" s="14"/>
    </row>
    <row r="284" spans="1:21" ht="30" customHeight="1" x14ac:dyDescent="0.25">
      <c r="A284" s="354">
        <v>219</v>
      </c>
      <c r="B284" s="356" t="s">
        <v>1022</v>
      </c>
      <c r="C284" s="360">
        <v>1964</v>
      </c>
      <c r="D284" s="358" t="s">
        <v>141</v>
      </c>
      <c r="E284" s="358" t="s">
        <v>16</v>
      </c>
      <c r="F284" s="368">
        <v>4</v>
      </c>
      <c r="G284" s="368">
        <v>4</v>
      </c>
      <c r="H284" s="430">
        <v>2565.3000000000002</v>
      </c>
      <c r="I284" s="352">
        <v>0</v>
      </c>
      <c r="J284" s="364">
        <v>2374.1</v>
      </c>
      <c r="K284" s="44">
        <f t="shared" si="64"/>
        <v>92375.62</v>
      </c>
      <c r="L284" s="44">
        <v>0</v>
      </c>
      <c r="M284" s="44">
        <v>0</v>
      </c>
      <c r="N284" s="44">
        <v>0</v>
      </c>
      <c r="O284" s="283">
        <f>'[1]Прод. прилож (2)'!$D$536</f>
        <v>92375.62</v>
      </c>
      <c r="P284" s="41">
        <f t="shared" si="66"/>
        <v>36.009675281643467</v>
      </c>
      <c r="Q284" s="39">
        <v>9673</v>
      </c>
      <c r="R284" s="45" t="s">
        <v>34</v>
      </c>
      <c r="S284" s="14"/>
    </row>
    <row r="285" spans="1:21" s="346" customFormat="1" ht="30" customHeight="1" x14ac:dyDescent="0.25">
      <c r="A285" s="355"/>
      <c r="B285" s="357"/>
      <c r="C285" s="361"/>
      <c r="D285" s="359"/>
      <c r="E285" s="359"/>
      <c r="F285" s="369"/>
      <c r="G285" s="369"/>
      <c r="H285" s="431"/>
      <c r="I285" s="353"/>
      <c r="J285" s="365"/>
      <c r="K285" s="44">
        <f t="shared" si="64"/>
        <v>18159391</v>
      </c>
      <c r="L285" s="44">
        <v>0</v>
      </c>
      <c r="M285" s="44">
        <v>0</v>
      </c>
      <c r="N285" s="44">
        <v>0</v>
      </c>
      <c r="O285" s="321">
        <f>'[2]Прод. прилож (2)'!$D$1189</f>
        <v>18159391</v>
      </c>
      <c r="P285" s="41">
        <f>K285/H284</f>
        <v>7078.8566639379405</v>
      </c>
      <c r="Q285" s="41">
        <v>9673</v>
      </c>
      <c r="R285" s="45" t="s">
        <v>35</v>
      </c>
      <c r="S285" s="347"/>
      <c r="T285" s="347"/>
      <c r="U285" s="347"/>
    </row>
    <row r="286" spans="1:21" ht="30" customHeight="1" x14ac:dyDescent="0.25">
      <c r="A286" s="354">
        <v>220</v>
      </c>
      <c r="B286" s="356" t="s">
        <v>1023</v>
      </c>
      <c r="C286" s="360">
        <v>1965</v>
      </c>
      <c r="D286" s="358" t="s">
        <v>141</v>
      </c>
      <c r="E286" s="358" t="s">
        <v>16</v>
      </c>
      <c r="F286" s="368">
        <v>4</v>
      </c>
      <c r="G286" s="368">
        <v>4</v>
      </c>
      <c r="H286" s="430">
        <v>2779.5</v>
      </c>
      <c r="I286" s="352">
        <v>0</v>
      </c>
      <c r="J286" s="364">
        <v>2488.3000000000002</v>
      </c>
      <c r="K286" s="305">
        <f t="shared" si="64"/>
        <v>38874.04</v>
      </c>
      <c r="L286" s="305">
        <v>0</v>
      </c>
      <c r="M286" s="305">
        <v>0</v>
      </c>
      <c r="N286" s="305">
        <v>0</v>
      </c>
      <c r="O286" s="323">
        <f>'[1]Прод. прилож (2)'!$D$537</f>
        <v>38874.04</v>
      </c>
      <c r="P286" s="316">
        <f t="shared" si="66"/>
        <v>13.9859830904839</v>
      </c>
      <c r="Q286" s="311">
        <v>9673</v>
      </c>
      <c r="R286" s="154" t="s">
        <v>34</v>
      </c>
      <c r="S286" s="14"/>
    </row>
    <row r="287" spans="1:21" ht="30" customHeight="1" x14ac:dyDescent="0.25">
      <c r="A287" s="355"/>
      <c r="B287" s="357"/>
      <c r="C287" s="361"/>
      <c r="D287" s="359"/>
      <c r="E287" s="359"/>
      <c r="F287" s="369"/>
      <c r="G287" s="369"/>
      <c r="H287" s="431"/>
      <c r="I287" s="353"/>
      <c r="J287" s="365"/>
      <c r="K287" s="44">
        <f t="shared" si="64"/>
        <v>8225186.4000000004</v>
      </c>
      <c r="L287" s="44">
        <v>0</v>
      </c>
      <c r="M287" s="44">
        <v>0</v>
      </c>
      <c r="N287" s="44">
        <v>0</v>
      </c>
      <c r="O287" s="283">
        <f>'[2]Прод. прилож (2)'!$D$1190</f>
        <v>8225186.4000000004</v>
      </c>
      <c r="P287" s="41">
        <f>K287/H286</f>
        <v>2959.2323799244468</v>
      </c>
      <c r="Q287" s="41">
        <v>9673</v>
      </c>
      <c r="R287" s="45" t="s">
        <v>35</v>
      </c>
      <c r="S287" s="14"/>
    </row>
    <row r="288" spans="1:21" ht="30" customHeight="1" x14ac:dyDescent="0.25">
      <c r="A288" s="228">
        <v>221</v>
      </c>
      <c r="B288" s="234" t="s">
        <v>1024</v>
      </c>
      <c r="C288" s="230">
        <v>1962</v>
      </c>
      <c r="D288" s="229" t="s">
        <v>141</v>
      </c>
      <c r="E288" s="229" t="s">
        <v>16</v>
      </c>
      <c r="F288" s="52">
        <v>2</v>
      </c>
      <c r="G288" s="231">
        <v>2</v>
      </c>
      <c r="H288" s="59">
        <v>648.15</v>
      </c>
      <c r="I288" s="123">
        <v>0</v>
      </c>
      <c r="J288" s="39">
        <v>625.20000000000005</v>
      </c>
      <c r="K288" s="44">
        <f t="shared" si="64"/>
        <v>4219940.68</v>
      </c>
      <c r="L288" s="39">
        <v>0</v>
      </c>
      <c r="M288" s="39">
        <v>0</v>
      </c>
      <c r="N288" s="39">
        <v>0</v>
      </c>
      <c r="O288" s="283">
        <f>'[1]Прод. прилож (2)'!$D$538</f>
        <v>4219940.68</v>
      </c>
      <c r="P288" s="41">
        <f t="shared" si="66"/>
        <v>6510.7470184370895</v>
      </c>
      <c r="Q288" s="39">
        <v>9673</v>
      </c>
      <c r="R288" s="45" t="s">
        <v>34</v>
      </c>
      <c r="S288" s="14"/>
    </row>
    <row r="289" spans="1:21" ht="30" customHeight="1" x14ac:dyDescent="0.25">
      <c r="A289" s="228">
        <v>222</v>
      </c>
      <c r="B289" s="234" t="s">
        <v>1025</v>
      </c>
      <c r="C289" s="230">
        <v>1962</v>
      </c>
      <c r="D289" s="230" t="s">
        <v>141</v>
      </c>
      <c r="E289" s="230" t="s">
        <v>16</v>
      </c>
      <c r="F289" s="52">
        <v>2</v>
      </c>
      <c r="G289" s="52">
        <v>2</v>
      </c>
      <c r="H289" s="283">
        <v>644.5</v>
      </c>
      <c r="I289" s="119">
        <v>0</v>
      </c>
      <c r="J289" s="39">
        <v>644.5</v>
      </c>
      <c r="K289" s="44">
        <f t="shared" si="64"/>
        <v>4494948.79</v>
      </c>
      <c r="L289" s="39">
        <v>0</v>
      </c>
      <c r="M289" s="39">
        <v>0</v>
      </c>
      <c r="N289" s="39">
        <v>0</v>
      </c>
      <c r="O289" s="283">
        <f>'[1]Прод. прилож (2)'!$D$539</f>
        <v>4494948.79</v>
      </c>
      <c r="P289" s="41">
        <f t="shared" si="66"/>
        <v>6974.3193017843287</v>
      </c>
      <c r="Q289" s="39">
        <v>9673</v>
      </c>
      <c r="R289" s="45" t="s">
        <v>34</v>
      </c>
      <c r="S289" s="14"/>
    </row>
    <row r="290" spans="1:21" ht="30" customHeight="1" x14ac:dyDescent="0.25">
      <c r="A290" s="354">
        <v>223</v>
      </c>
      <c r="B290" s="356" t="s">
        <v>1026</v>
      </c>
      <c r="C290" s="360">
        <v>1962</v>
      </c>
      <c r="D290" s="358" t="s">
        <v>141</v>
      </c>
      <c r="E290" s="358" t="s">
        <v>16</v>
      </c>
      <c r="F290" s="433">
        <v>2</v>
      </c>
      <c r="G290" s="368">
        <v>2</v>
      </c>
      <c r="H290" s="430">
        <v>646.5</v>
      </c>
      <c r="I290" s="352">
        <v>0</v>
      </c>
      <c r="J290" s="364">
        <v>623.4</v>
      </c>
      <c r="K290" s="44">
        <f t="shared" si="64"/>
        <v>31868.720000000001</v>
      </c>
      <c r="L290" s="39">
        <v>0</v>
      </c>
      <c r="M290" s="39">
        <v>0</v>
      </c>
      <c r="N290" s="39">
        <v>0</v>
      </c>
      <c r="O290" s="283">
        <f>'[1]Прод. прилож (2)'!$D$540</f>
        <v>31868.720000000001</v>
      </c>
      <c r="P290" s="41">
        <f t="shared" si="66"/>
        <v>49.29423047177108</v>
      </c>
      <c r="Q290" s="39">
        <v>9673</v>
      </c>
      <c r="R290" s="45" t="s">
        <v>34</v>
      </c>
      <c r="S290" s="14"/>
    </row>
    <row r="291" spans="1:21" ht="30" customHeight="1" x14ac:dyDescent="0.25">
      <c r="A291" s="355"/>
      <c r="B291" s="357"/>
      <c r="C291" s="361"/>
      <c r="D291" s="359"/>
      <c r="E291" s="359"/>
      <c r="F291" s="434"/>
      <c r="G291" s="369"/>
      <c r="H291" s="431"/>
      <c r="I291" s="353"/>
      <c r="J291" s="365"/>
      <c r="K291" s="44">
        <f t="shared" si="64"/>
        <v>6588604.7999999998</v>
      </c>
      <c r="L291" s="44">
        <v>0</v>
      </c>
      <c r="M291" s="44">
        <v>0</v>
      </c>
      <c r="N291" s="44">
        <v>0</v>
      </c>
      <c r="O291" s="283">
        <f>'[2]Прод. прилож (2)'!$D$1191</f>
        <v>6588604.7999999998</v>
      </c>
      <c r="P291" s="41">
        <f>K291/H290</f>
        <v>10191.19071925754</v>
      </c>
      <c r="Q291" s="41">
        <v>9673</v>
      </c>
      <c r="R291" s="45" t="s">
        <v>35</v>
      </c>
      <c r="S291" s="14"/>
    </row>
    <row r="292" spans="1:21" ht="30" customHeight="1" x14ac:dyDescent="0.25">
      <c r="A292" s="354">
        <v>224</v>
      </c>
      <c r="B292" s="356" t="s">
        <v>1027</v>
      </c>
      <c r="C292" s="358">
        <v>1966</v>
      </c>
      <c r="D292" s="358" t="s">
        <v>141</v>
      </c>
      <c r="E292" s="358" t="s">
        <v>16</v>
      </c>
      <c r="F292" s="362">
        <v>5</v>
      </c>
      <c r="G292" s="362">
        <v>4</v>
      </c>
      <c r="H292" s="430">
        <v>3492.7</v>
      </c>
      <c r="I292" s="366">
        <v>0</v>
      </c>
      <c r="J292" s="364">
        <v>3147.1</v>
      </c>
      <c r="K292" s="267">
        <f t="shared" si="64"/>
        <v>101179.24</v>
      </c>
      <c r="L292" s="202">
        <v>0</v>
      </c>
      <c r="M292" s="202">
        <v>0</v>
      </c>
      <c r="N292" s="202">
        <v>0</v>
      </c>
      <c r="O292" s="222">
        <f>'[1]Прод. прилож (2)'!$D$541</f>
        <v>101179.24</v>
      </c>
      <c r="P292" s="239">
        <f t="shared" si="66"/>
        <v>28.968774873307186</v>
      </c>
      <c r="Q292" s="202">
        <v>9673</v>
      </c>
      <c r="R292" s="167" t="s">
        <v>34</v>
      </c>
      <c r="S292" s="14"/>
    </row>
    <row r="293" spans="1:21" s="116" customFormat="1" ht="30" customHeight="1" x14ac:dyDescent="0.25">
      <c r="A293" s="355"/>
      <c r="B293" s="357"/>
      <c r="C293" s="359"/>
      <c r="D293" s="359"/>
      <c r="E293" s="359"/>
      <c r="F293" s="363"/>
      <c r="G293" s="363"/>
      <c r="H293" s="431"/>
      <c r="I293" s="367"/>
      <c r="J293" s="365"/>
      <c r="K293" s="44">
        <f t="shared" si="64"/>
        <v>15981475.890000001</v>
      </c>
      <c r="L293" s="44">
        <v>0</v>
      </c>
      <c r="M293" s="44">
        <v>0</v>
      </c>
      <c r="N293" s="44">
        <v>0</v>
      </c>
      <c r="O293" s="283">
        <f>'[2]Прод. прилож (2)'!$D$1192</f>
        <v>15981475.890000001</v>
      </c>
      <c r="P293" s="41">
        <f>K293/H292</f>
        <v>4575.6795287313544</v>
      </c>
      <c r="Q293" s="41">
        <v>9673</v>
      </c>
      <c r="R293" s="45" t="s">
        <v>35</v>
      </c>
      <c r="S293" s="15"/>
      <c r="T293" s="15"/>
      <c r="U293" s="15"/>
    </row>
    <row r="294" spans="1:21" ht="30" customHeight="1" x14ac:dyDescent="0.25">
      <c r="A294" s="354">
        <v>225</v>
      </c>
      <c r="B294" s="356" t="s">
        <v>1028</v>
      </c>
      <c r="C294" s="358">
        <v>1966</v>
      </c>
      <c r="D294" s="358" t="s">
        <v>141</v>
      </c>
      <c r="E294" s="358" t="s">
        <v>16</v>
      </c>
      <c r="F294" s="362">
        <v>5</v>
      </c>
      <c r="G294" s="362">
        <v>4</v>
      </c>
      <c r="H294" s="430">
        <v>3195.1</v>
      </c>
      <c r="I294" s="366">
        <v>0</v>
      </c>
      <c r="J294" s="364">
        <v>3195.1</v>
      </c>
      <c r="K294" s="268">
        <f t="shared" si="64"/>
        <v>101873.54</v>
      </c>
      <c r="L294" s="203">
        <v>0</v>
      </c>
      <c r="M294" s="203">
        <v>0</v>
      </c>
      <c r="N294" s="203">
        <v>0</v>
      </c>
      <c r="O294" s="223">
        <f>'[1]Прод. прилож (2)'!$D$542</f>
        <v>101873.54</v>
      </c>
      <c r="P294" s="240">
        <f t="shared" si="66"/>
        <v>31.884304090638789</v>
      </c>
      <c r="Q294" s="203">
        <v>9673</v>
      </c>
      <c r="R294" s="154" t="s">
        <v>34</v>
      </c>
      <c r="S294" s="14"/>
    </row>
    <row r="295" spans="1:21" ht="30" customHeight="1" x14ac:dyDescent="0.25">
      <c r="A295" s="355"/>
      <c r="B295" s="357"/>
      <c r="C295" s="359"/>
      <c r="D295" s="359"/>
      <c r="E295" s="359"/>
      <c r="F295" s="363"/>
      <c r="G295" s="363"/>
      <c r="H295" s="431"/>
      <c r="I295" s="367"/>
      <c r="J295" s="365"/>
      <c r="K295" s="44">
        <f t="shared" si="64"/>
        <v>9190645</v>
      </c>
      <c r="L295" s="44">
        <v>0</v>
      </c>
      <c r="M295" s="44">
        <v>0</v>
      </c>
      <c r="N295" s="44">
        <v>0</v>
      </c>
      <c r="O295" s="283">
        <f>'[2]Прод. прилож (2)'!$D$1193</f>
        <v>9190645</v>
      </c>
      <c r="P295" s="41">
        <f>K295/H294</f>
        <v>2876.4811742981442</v>
      </c>
      <c r="Q295" s="41">
        <v>9673</v>
      </c>
      <c r="R295" s="45" t="s">
        <v>35</v>
      </c>
      <c r="S295" s="14"/>
    </row>
    <row r="296" spans="1:21" ht="30" customHeight="1" x14ac:dyDescent="0.25">
      <c r="A296" s="228">
        <v>226</v>
      </c>
      <c r="B296" s="234" t="s">
        <v>1029</v>
      </c>
      <c r="C296" s="230">
        <v>1966</v>
      </c>
      <c r="D296" s="229" t="s">
        <v>141</v>
      </c>
      <c r="E296" s="229" t="s">
        <v>16</v>
      </c>
      <c r="F296" s="42">
        <v>5</v>
      </c>
      <c r="G296" s="42">
        <v>4</v>
      </c>
      <c r="H296" s="59">
        <v>3217.6</v>
      </c>
      <c r="I296" s="44">
        <v>0</v>
      </c>
      <c r="J296" s="39">
        <v>3216.5</v>
      </c>
      <c r="K296" s="44">
        <f t="shared" si="64"/>
        <v>101043.37</v>
      </c>
      <c r="L296" s="44">
        <v>0</v>
      </c>
      <c r="M296" s="44">
        <v>0</v>
      </c>
      <c r="N296" s="44">
        <v>0</v>
      </c>
      <c r="O296" s="283">
        <f>'[2]Прод. прилож (2)'!$D$1194</f>
        <v>101043.37</v>
      </c>
      <c r="P296" s="41">
        <f t="shared" si="66"/>
        <v>31.403334783689704</v>
      </c>
      <c r="Q296" s="39">
        <v>9673</v>
      </c>
      <c r="R296" s="45" t="s">
        <v>35</v>
      </c>
      <c r="S296" s="14"/>
    </row>
    <row r="297" spans="1:21" ht="30" customHeight="1" x14ac:dyDescent="0.25">
      <c r="A297" s="228">
        <v>227</v>
      </c>
      <c r="B297" s="234" t="s">
        <v>1030</v>
      </c>
      <c r="C297" s="229">
        <v>1960</v>
      </c>
      <c r="D297" s="229" t="s">
        <v>141</v>
      </c>
      <c r="E297" s="229" t="s">
        <v>16</v>
      </c>
      <c r="F297" s="37">
        <v>2</v>
      </c>
      <c r="G297" s="37">
        <v>2</v>
      </c>
      <c r="H297" s="59">
        <v>656.35</v>
      </c>
      <c r="I297" s="44">
        <v>0</v>
      </c>
      <c r="J297" s="44">
        <v>632.9</v>
      </c>
      <c r="K297" s="44">
        <f t="shared" si="64"/>
        <v>27295.360000000001</v>
      </c>
      <c r="L297" s="44">
        <v>0</v>
      </c>
      <c r="M297" s="44">
        <v>0</v>
      </c>
      <c r="N297" s="44">
        <v>0</v>
      </c>
      <c r="O297" s="283">
        <f>'[2]Прод. прилож (2)'!$D$1195</f>
        <v>27295.360000000001</v>
      </c>
      <c r="P297" s="41">
        <f t="shared" si="66"/>
        <v>41.586592519235161</v>
      </c>
      <c r="Q297" s="39">
        <v>9673</v>
      </c>
      <c r="R297" s="45" t="s">
        <v>35</v>
      </c>
      <c r="S297" s="14"/>
    </row>
    <row r="298" spans="1:21" ht="30" customHeight="1" x14ac:dyDescent="0.25">
      <c r="A298" s="228">
        <v>228</v>
      </c>
      <c r="B298" s="234" t="s">
        <v>1031</v>
      </c>
      <c r="C298" s="230">
        <v>1958</v>
      </c>
      <c r="D298" s="229" t="s">
        <v>141</v>
      </c>
      <c r="E298" s="230" t="s">
        <v>16</v>
      </c>
      <c r="F298" s="37">
        <v>2</v>
      </c>
      <c r="G298" s="37">
        <v>2</v>
      </c>
      <c r="H298" s="59">
        <v>914.3</v>
      </c>
      <c r="I298" s="283">
        <v>0</v>
      </c>
      <c r="J298" s="44">
        <v>814.7</v>
      </c>
      <c r="K298" s="44">
        <f t="shared" si="64"/>
        <v>37770.67</v>
      </c>
      <c r="L298" s="39">
        <v>0</v>
      </c>
      <c r="M298" s="39">
        <v>0</v>
      </c>
      <c r="N298" s="39">
        <v>0</v>
      </c>
      <c r="O298" s="283">
        <f>'[2]Прод. прилож (2)'!$D$1196</f>
        <v>37770.67</v>
      </c>
      <c r="P298" s="41">
        <f t="shared" si="66"/>
        <v>41.311024827737064</v>
      </c>
      <c r="Q298" s="39">
        <v>9673</v>
      </c>
      <c r="R298" s="45" t="s">
        <v>35</v>
      </c>
      <c r="S298" s="14"/>
    </row>
    <row r="299" spans="1:21" ht="30" customHeight="1" x14ac:dyDescent="0.25">
      <c r="A299" s="228">
        <v>229</v>
      </c>
      <c r="B299" s="234" t="s">
        <v>1032</v>
      </c>
      <c r="C299" s="229">
        <v>1958</v>
      </c>
      <c r="D299" s="229" t="s">
        <v>141</v>
      </c>
      <c r="E299" s="229" t="s">
        <v>16</v>
      </c>
      <c r="F299" s="37">
        <v>2</v>
      </c>
      <c r="G299" s="37">
        <v>2</v>
      </c>
      <c r="H299" s="59">
        <v>900.4</v>
      </c>
      <c r="I299" s="44">
        <v>0</v>
      </c>
      <c r="J299" s="44">
        <v>807.5</v>
      </c>
      <c r="K299" s="44">
        <f t="shared" si="64"/>
        <v>37390.199999999997</v>
      </c>
      <c r="L299" s="44">
        <v>0</v>
      </c>
      <c r="M299" s="44">
        <v>0</v>
      </c>
      <c r="N299" s="44">
        <v>0</v>
      </c>
      <c r="O299" s="283">
        <f>'[2]Прод. прилож (2)'!$D$1197</f>
        <v>37390.199999999997</v>
      </c>
      <c r="P299" s="41">
        <f t="shared" si="66"/>
        <v>41.526210573078629</v>
      </c>
      <c r="Q299" s="39">
        <v>9673</v>
      </c>
      <c r="R299" s="45" t="s">
        <v>35</v>
      </c>
      <c r="S299" s="14"/>
    </row>
    <row r="300" spans="1:21" ht="30" customHeight="1" x14ac:dyDescent="0.25">
      <c r="A300" s="228">
        <v>230</v>
      </c>
      <c r="B300" s="234" t="s">
        <v>1033</v>
      </c>
      <c r="C300" s="229">
        <v>1958</v>
      </c>
      <c r="D300" s="229" t="s">
        <v>141</v>
      </c>
      <c r="E300" s="229" t="s">
        <v>16</v>
      </c>
      <c r="F300" s="37">
        <v>2</v>
      </c>
      <c r="G300" s="37">
        <v>2</v>
      </c>
      <c r="H300" s="59">
        <v>677.1</v>
      </c>
      <c r="I300" s="44">
        <v>0</v>
      </c>
      <c r="J300" s="44">
        <v>611.1</v>
      </c>
      <c r="K300" s="44">
        <f t="shared" si="64"/>
        <v>32373.83</v>
      </c>
      <c r="L300" s="44">
        <v>0</v>
      </c>
      <c r="M300" s="44">
        <v>0</v>
      </c>
      <c r="N300" s="44">
        <v>0</v>
      </c>
      <c r="O300" s="283">
        <f>'[2]Прод. прилож (2)'!$D$1198</f>
        <v>32373.83</v>
      </c>
      <c r="P300" s="41">
        <f t="shared" si="66"/>
        <v>47.812479692807564</v>
      </c>
      <c r="Q300" s="39">
        <v>9673</v>
      </c>
      <c r="R300" s="45" t="s">
        <v>35</v>
      </c>
      <c r="S300" s="14"/>
    </row>
    <row r="301" spans="1:21" ht="30" customHeight="1" x14ac:dyDescent="0.25">
      <c r="A301" s="228">
        <v>231</v>
      </c>
      <c r="B301" s="234" t="s">
        <v>1034</v>
      </c>
      <c r="C301" s="229">
        <v>1958</v>
      </c>
      <c r="D301" s="229" t="s">
        <v>141</v>
      </c>
      <c r="E301" s="229" t="s">
        <v>16</v>
      </c>
      <c r="F301" s="37">
        <v>2</v>
      </c>
      <c r="G301" s="37">
        <v>2</v>
      </c>
      <c r="H301" s="59">
        <v>616</v>
      </c>
      <c r="I301" s="44">
        <v>0</v>
      </c>
      <c r="J301" s="44">
        <v>626.1</v>
      </c>
      <c r="K301" s="44">
        <f t="shared" si="64"/>
        <v>29471.7</v>
      </c>
      <c r="L301" s="44">
        <v>0</v>
      </c>
      <c r="M301" s="44">
        <v>0</v>
      </c>
      <c r="N301" s="44">
        <v>0</v>
      </c>
      <c r="O301" s="283">
        <f>'[2]Прод. прилож (2)'!$D$1199</f>
        <v>29471.7</v>
      </c>
      <c r="P301" s="41">
        <f t="shared" si="66"/>
        <v>47.843668831168834</v>
      </c>
      <c r="Q301" s="39">
        <v>9673</v>
      </c>
      <c r="R301" s="45" t="s">
        <v>35</v>
      </c>
      <c r="S301" s="14"/>
    </row>
    <row r="302" spans="1:21" ht="30" customHeight="1" x14ac:dyDescent="0.25">
      <c r="A302" s="228">
        <v>232</v>
      </c>
      <c r="B302" s="234" t="s">
        <v>1035</v>
      </c>
      <c r="C302" s="229">
        <v>1958</v>
      </c>
      <c r="D302" s="229" t="s">
        <v>141</v>
      </c>
      <c r="E302" s="229" t="s">
        <v>16</v>
      </c>
      <c r="F302" s="37">
        <v>2</v>
      </c>
      <c r="G302" s="37">
        <v>3</v>
      </c>
      <c r="H302" s="59">
        <v>705.8</v>
      </c>
      <c r="I302" s="44">
        <v>0</v>
      </c>
      <c r="J302" s="44">
        <v>615.20000000000005</v>
      </c>
      <c r="K302" s="44">
        <f t="shared" si="64"/>
        <v>39538.269999999997</v>
      </c>
      <c r="L302" s="44">
        <v>0</v>
      </c>
      <c r="M302" s="44">
        <v>0</v>
      </c>
      <c r="N302" s="44">
        <v>0</v>
      </c>
      <c r="O302" s="283">
        <f>'[2]Прод. прилож (2)'!$D$1200</f>
        <v>39538.269999999997</v>
      </c>
      <c r="P302" s="41">
        <f t="shared" si="66"/>
        <v>56.019084726551434</v>
      </c>
      <c r="Q302" s="39">
        <v>9673</v>
      </c>
      <c r="R302" s="45" t="s">
        <v>35</v>
      </c>
      <c r="S302" s="14"/>
    </row>
    <row r="303" spans="1:21" ht="30" customHeight="1" x14ac:dyDescent="0.25">
      <c r="A303" s="228">
        <v>233</v>
      </c>
      <c r="B303" s="234" t="s">
        <v>1036</v>
      </c>
      <c r="C303" s="229">
        <v>1960</v>
      </c>
      <c r="D303" s="230" t="s">
        <v>141</v>
      </c>
      <c r="E303" s="229" t="s">
        <v>16</v>
      </c>
      <c r="F303" s="37">
        <v>2</v>
      </c>
      <c r="G303" s="37">
        <v>2</v>
      </c>
      <c r="H303" s="59">
        <v>815.1</v>
      </c>
      <c r="I303" s="44">
        <v>0</v>
      </c>
      <c r="J303" s="44">
        <v>815.7</v>
      </c>
      <c r="K303" s="44">
        <f t="shared" si="64"/>
        <v>37730.629999999997</v>
      </c>
      <c r="L303" s="44">
        <v>0</v>
      </c>
      <c r="M303" s="44">
        <v>0</v>
      </c>
      <c r="N303" s="44">
        <v>0</v>
      </c>
      <c r="O303" s="44">
        <f>'[2]Прод. прилож (2)'!$D$1201</f>
        <v>37730.629999999997</v>
      </c>
      <c r="P303" s="41">
        <f t="shared" si="66"/>
        <v>46.289571831677094</v>
      </c>
      <c r="Q303" s="39">
        <v>9673</v>
      </c>
      <c r="R303" s="45" t="s">
        <v>35</v>
      </c>
      <c r="S303" s="14"/>
    </row>
    <row r="304" spans="1:21" ht="30" customHeight="1" x14ac:dyDescent="0.25">
      <c r="A304" s="228">
        <v>234</v>
      </c>
      <c r="B304" s="234" t="s">
        <v>1037</v>
      </c>
      <c r="C304" s="229">
        <v>1957</v>
      </c>
      <c r="D304" s="229" t="s">
        <v>141</v>
      </c>
      <c r="E304" s="229" t="s">
        <v>16</v>
      </c>
      <c r="F304" s="37">
        <v>2</v>
      </c>
      <c r="G304" s="37">
        <v>2</v>
      </c>
      <c r="H304" s="59">
        <v>633.9</v>
      </c>
      <c r="I304" s="44">
        <v>0</v>
      </c>
      <c r="J304" s="44">
        <v>617.5</v>
      </c>
      <c r="K304" s="44">
        <f t="shared" si="64"/>
        <v>30222.53</v>
      </c>
      <c r="L304" s="44">
        <v>0</v>
      </c>
      <c r="M304" s="44">
        <v>0</v>
      </c>
      <c r="N304" s="44">
        <v>0</v>
      </c>
      <c r="O304" s="44">
        <f>'[2]Прод. прилож (2)'!$D$1202</f>
        <v>30222.53</v>
      </c>
      <c r="P304" s="41">
        <f t="shared" si="66"/>
        <v>47.677125729610346</v>
      </c>
      <c r="Q304" s="39">
        <v>9673</v>
      </c>
      <c r="R304" s="45" t="s">
        <v>35</v>
      </c>
      <c r="S304" s="14"/>
    </row>
    <row r="305" spans="1:21" ht="30" customHeight="1" x14ac:dyDescent="0.25">
      <c r="A305" s="228">
        <v>235</v>
      </c>
      <c r="B305" s="234" t="s">
        <v>1038</v>
      </c>
      <c r="C305" s="229">
        <v>1958</v>
      </c>
      <c r="D305" s="229" t="s">
        <v>141</v>
      </c>
      <c r="E305" s="230" t="s">
        <v>16</v>
      </c>
      <c r="F305" s="37">
        <v>2</v>
      </c>
      <c r="G305" s="37">
        <v>2</v>
      </c>
      <c r="H305" s="59">
        <v>707.8</v>
      </c>
      <c r="I305" s="44">
        <v>0</v>
      </c>
      <c r="J305" s="44">
        <v>506.6</v>
      </c>
      <c r="K305" s="44">
        <f t="shared" si="64"/>
        <v>29822.1</v>
      </c>
      <c r="L305" s="44">
        <v>0</v>
      </c>
      <c r="M305" s="44">
        <v>0</v>
      </c>
      <c r="N305" s="44">
        <v>0</v>
      </c>
      <c r="O305" s="44">
        <f>'[2]Прод. прилож (2)'!$D$1203</f>
        <v>29822.1</v>
      </c>
      <c r="P305" s="41">
        <f t="shared" si="66"/>
        <v>42.133512291607801</v>
      </c>
      <c r="Q305" s="39">
        <v>9673</v>
      </c>
      <c r="R305" s="45" t="s">
        <v>35</v>
      </c>
      <c r="S305" s="14"/>
    </row>
    <row r="306" spans="1:21" ht="30" customHeight="1" x14ac:dyDescent="0.25">
      <c r="A306" s="228">
        <v>236</v>
      </c>
      <c r="B306" s="234" t="s">
        <v>869</v>
      </c>
      <c r="C306" s="230">
        <v>1964</v>
      </c>
      <c r="D306" s="230" t="s">
        <v>141</v>
      </c>
      <c r="E306" s="230" t="s">
        <v>16</v>
      </c>
      <c r="F306" s="52">
        <v>2</v>
      </c>
      <c r="G306" s="52">
        <v>2</v>
      </c>
      <c r="H306" s="59">
        <v>430</v>
      </c>
      <c r="I306" s="194">
        <v>0</v>
      </c>
      <c r="J306" s="194">
        <v>381.2</v>
      </c>
      <c r="K306" s="196">
        <f t="shared" ref="K306:K311" si="71">SUM(L306:O306)</f>
        <v>6253057.1200000001</v>
      </c>
      <c r="L306" s="232">
        <v>0</v>
      </c>
      <c r="M306" s="232">
        <v>0</v>
      </c>
      <c r="N306" s="232">
        <v>0</v>
      </c>
      <c r="O306" s="196">
        <f>'[1]Прод. прилож (2)'!$D$91</f>
        <v>6253057.1200000001</v>
      </c>
      <c r="P306" s="41">
        <f t="shared" ref="P306:P308" si="72">K306/H306</f>
        <v>14541.993302325582</v>
      </c>
      <c r="Q306" s="39">
        <v>9673</v>
      </c>
      <c r="R306" s="45" t="s">
        <v>33</v>
      </c>
    </row>
    <row r="307" spans="1:21" ht="30" customHeight="1" x14ac:dyDescent="0.25">
      <c r="A307" s="228">
        <v>237</v>
      </c>
      <c r="B307" s="261" t="s">
        <v>870</v>
      </c>
      <c r="C307" s="200">
        <v>1965</v>
      </c>
      <c r="D307" s="200" t="s">
        <v>141</v>
      </c>
      <c r="E307" s="200" t="s">
        <v>16</v>
      </c>
      <c r="F307" s="241">
        <v>2</v>
      </c>
      <c r="G307" s="241">
        <v>2</v>
      </c>
      <c r="H307" s="59">
        <v>421</v>
      </c>
      <c r="I307" s="213">
        <v>0</v>
      </c>
      <c r="J307" s="213">
        <v>377.8</v>
      </c>
      <c r="K307" s="237">
        <f t="shared" si="71"/>
        <v>5781942.6100000003</v>
      </c>
      <c r="L307" s="224">
        <v>0</v>
      </c>
      <c r="M307" s="224">
        <v>0</v>
      </c>
      <c r="N307" s="224">
        <v>0</v>
      </c>
      <c r="O307" s="202">
        <f>'[1]Прод. прилож (2)'!$D$92</f>
        <v>5781942.6100000003</v>
      </c>
      <c r="P307" s="239">
        <f t="shared" si="72"/>
        <v>13733.830427553445</v>
      </c>
      <c r="Q307" s="202">
        <v>9673</v>
      </c>
      <c r="R307" s="279" t="s">
        <v>33</v>
      </c>
    </row>
    <row r="308" spans="1:21" s="117" customFormat="1" ht="30" customHeight="1" x14ac:dyDescent="0.25">
      <c r="A308" s="354">
        <v>238</v>
      </c>
      <c r="B308" s="426" t="s">
        <v>871</v>
      </c>
      <c r="C308" s="360">
        <v>1985</v>
      </c>
      <c r="D308" s="360" t="s">
        <v>141</v>
      </c>
      <c r="E308" s="360" t="s">
        <v>16</v>
      </c>
      <c r="F308" s="433">
        <v>2</v>
      </c>
      <c r="G308" s="433">
        <v>2</v>
      </c>
      <c r="H308" s="397">
        <v>421</v>
      </c>
      <c r="I308" s="410">
        <v>0</v>
      </c>
      <c r="J308" s="410">
        <v>374.4</v>
      </c>
      <c r="K308" s="237">
        <f t="shared" si="71"/>
        <v>20672.560000000001</v>
      </c>
      <c r="L308" s="224">
        <v>0</v>
      </c>
      <c r="M308" s="224">
        <v>0</v>
      </c>
      <c r="N308" s="224">
        <v>0</v>
      </c>
      <c r="O308" s="222">
        <f>'[1]Прод. прилож (2)'!$D$544</f>
        <v>20672.560000000001</v>
      </c>
      <c r="P308" s="239">
        <f t="shared" si="72"/>
        <v>49.103467933491693</v>
      </c>
      <c r="Q308" s="202">
        <v>9673</v>
      </c>
      <c r="R308" s="279" t="s">
        <v>34</v>
      </c>
      <c r="S308" s="118"/>
      <c r="T308" s="118"/>
      <c r="U308" s="118"/>
    </row>
    <row r="309" spans="1:21" s="116" customFormat="1" ht="30" customHeight="1" x14ac:dyDescent="0.25">
      <c r="A309" s="355"/>
      <c r="B309" s="427"/>
      <c r="C309" s="361"/>
      <c r="D309" s="361"/>
      <c r="E309" s="361"/>
      <c r="F309" s="434"/>
      <c r="G309" s="434"/>
      <c r="H309" s="398"/>
      <c r="I309" s="411"/>
      <c r="J309" s="411"/>
      <c r="K309" s="196">
        <f t="shared" si="71"/>
        <v>4507917.38</v>
      </c>
      <c r="L309" s="232">
        <v>0</v>
      </c>
      <c r="M309" s="232">
        <v>0</v>
      </c>
      <c r="N309" s="232">
        <v>0</v>
      </c>
      <c r="O309" s="283">
        <f>'[2]Прод. прилож (2)'!$D$1204</f>
        <v>4507917.38</v>
      </c>
      <c r="P309" s="41">
        <f>K309/H308</f>
        <v>10707.642232779097</v>
      </c>
      <c r="Q309" s="41">
        <v>9673</v>
      </c>
      <c r="R309" s="57" t="s">
        <v>35</v>
      </c>
      <c r="S309" s="15"/>
      <c r="T309" s="15"/>
      <c r="U309" s="15"/>
    </row>
    <row r="310" spans="1:21" ht="30" customHeight="1" x14ac:dyDescent="0.25">
      <c r="A310" s="218">
        <v>239</v>
      </c>
      <c r="B310" s="262" t="s">
        <v>872</v>
      </c>
      <c r="C310" s="201">
        <v>1972</v>
      </c>
      <c r="D310" s="201" t="s">
        <v>141</v>
      </c>
      <c r="E310" s="201" t="s">
        <v>16</v>
      </c>
      <c r="F310" s="153">
        <v>2</v>
      </c>
      <c r="G310" s="153">
        <v>2</v>
      </c>
      <c r="H310" s="223">
        <v>410</v>
      </c>
      <c r="I310" s="223">
        <v>0</v>
      </c>
      <c r="J310" s="223">
        <v>311.10000000000002</v>
      </c>
      <c r="K310" s="238">
        <f t="shared" si="71"/>
        <v>12953.63</v>
      </c>
      <c r="L310" s="225">
        <v>0</v>
      </c>
      <c r="M310" s="225">
        <v>0</v>
      </c>
      <c r="N310" s="225">
        <v>0</v>
      </c>
      <c r="O310" s="268">
        <f>'[2]Прод. прилож (2)'!$D$1205</f>
        <v>12953.63</v>
      </c>
      <c r="P310" s="240">
        <f>K310/H310</f>
        <v>31.594219512195121</v>
      </c>
      <c r="Q310" s="203">
        <v>9673</v>
      </c>
      <c r="R310" s="154" t="s">
        <v>35</v>
      </c>
      <c r="S310" s="14"/>
    </row>
    <row r="311" spans="1:21" ht="30" customHeight="1" x14ac:dyDescent="0.25">
      <c r="A311" s="228">
        <v>240</v>
      </c>
      <c r="B311" s="234" t="s">
        <v>873</v>
      </c>
      <c r="C311" s="229">
        <v>1975</v>
      </c>
      <c r="D311" s="230" t="s">
        <v>141</v>
      </c>
      <c r="E311" s="230" t="s">
        <v>16</v>
      </c>
      <c r="F311" s="42">
        <v>2</v>
      </c>
      <c r="G311" s="42">
        <v>2</v>
      </c>
      <c r="H311" s="38">
        <v>789</v>
      </c>
      <c r="I311" s="38">
        <v>0</v>
      </c>
      <c r="J311" s="38">
        <v>727.7</v>
      </c>
      <c r="K311" s="196">
        <f t="shared" si="71"/>
        <v>23258.63</v>
      </c>
      <c r="L311" s="232">
        <v>0</v>
      </c>
      <c r="M311" s="232">
        <v>0</v>
      </c>
      <c r="N311" s="232">
        <v>0</v>
      </c>
      <c r="O311" s="44">
        <f>'[2]Прод. прилож (2)'!$D$1206</f>
        <v>23258.63</v>
      </c>
      <c r="P311" s="41">
        <f>K311/H311</f>
        <v>29.478618504435996</v>
      </c>
      <c r="Q311" s="39">
        <v>9673</v>
      </c>
      <c r="R311" s="31" t="s">
        <v>35</v>
      </c>
      <c r="S311" s="2"/>
      <c r="T311" s="2"/>
      <c r="U311" s="2"/>
    </row>
    <row r="312" spans="1:21" ht="30" customHeight="1" x14ac:dyDescent="0.25">
      <c r="A312" s="228">
        <v>241</v>
      </c>
      <c r="B312" s="77" t="s">
        <v>866</v>
      </c>
      <c r="C312" s="230">
        <v>1963</v>
      </c>
      <c r="D312" s="229" t="s">
        <v>141</v>
      </c>
      <c r="E312" s="230" t="s">
        <v>16</v>
      </c>
      <c r="F312" s="52">
        <v>2</v>
      </c>
      <c r="G312" s="52">
        <v>2</v>
      </c>
      <c r="H312" s="38">
        <v>419.3</v>
      </c>
      <c r="I312" s="288">
        <v>0</v>
      </c>
      <c r="J312" s="288">
        <v>341.2</v>
      </c>
      <c r="K312" s="232">
        <f>SUM(L312:O312)</f>
        <v>5434197.1500000004</v>
      </c>
      <c r="L312" s="232">
        <v>0</v>
      </c>
      <c r="M312" s="232">
        <v>0</v>
      </c>
      <c r="N312" s="232">
        <v>0</v>
      </c>
      <c r="O312" s="283">
        <f>'[1]Прод. прилож (2)'!$D$94</f>
        <v>5434197.1500000004</v>
      </c>
      <c r="P312" s="41">
        <f>K312/H312</f>
        <v>12960.164917720011</v>
      </c>
      <c r="Q312" s="41">
        <v>9673</v>
      </c>
      <c r="R312" s="45" t="s">
        <v>33</v>
      </c>
    </row>
    <row r="313" spans="1:21" ht="30" customHeight="1" x14ac:dyDescent="0.25">
      <c r="A313" s="228">
        <v>242</v>
      </c>
      <c r="B313" s="234" t="s">
        <v>867</v>
      </c>
      <c r="C313" s="230">
        <v>1965</v>
      </c>
      <c r="D313" s="229" t="s">
        <v>141</v>
      </c>
      <c r="E313" s="230" t="s">
        <v>16</v>
      </c>
      <c r="F313" s="52">
        <v>2</v>
      </c>
      <c r="G313" s="52">
        <v>2</v>
      </c>
      <c r="H313" s="38">
        <v>419.3</v>
      </c>
      <c r="I313" s="196">
        <v>0</v>
      </c>
      <c r="J313" s="196">
        <v>298.39999999999998</v>
      </c>
      <c r="K313" s="232">
        <f>SUM(L313:O313)</f>
        <v>14642.26</v>
      </c>
      <c r="L313" s="196">
        <v>0</v>
      </c>
      <c r="M313" s="196">
        <v>0</v>
      </c>
      <c r="N313" s="196">
        <v>0</v>
      </c>
      <c r="O313" s="196">
        <f>'[2]Прод. прилож (2)'!$D$1207</f>
        <v>14642.26</v>
      </c>
      <c r="P313" s="41">
        <f>K313/H313</f>
        <v>34.920725017886951</v>
      </c>
      <c r="Q313" s="41">
        <v>9673</v>
      </c>
      <c r="R313" s="57" t="s">
        <v>35</v>
      </c>
      <c r="S313" s="14"/>
    </row>
    <row r="314" spans="1:21" s="15" customFormat="1" ht="30" customHeight="1" x14ac:dyDescent="0.25">
      <c r="A314" s="412" t="s">
        <v>1335</v>
      </c>
      <c r="B314" s="412"/>
      <c r="C314" s="412"/>
      <c r="D314" s="412"/>
      <c r="E314" s="412"/>
      <c r="F314" s="412"/>
      <c r="G314" s="412"/>
      <c r="H314" s="412"/>
      <c r="I314" s="412"/>
      <c r="J314" s="412"/>
      <c r="K314" s="412"/>
      <c r="L314" s="412"/>
      <c r="M314" s="412"/>
      <c r="N314" s="412"/>
      <c r="O314" s="412"/>
      <c r="P314" s="412"/>
      <c r="Q314" s="412"/>
      <c r="R314" s="412"/>
      <c r="S314" s="46"/>
    </row>
    <row r="315" spans="1:21" s="14" customFormat="1" ht="33" customHeight="1" x14ac:dyDescent="0.25">
      <c r="A315" s="396" t="s">
        <v>1375</v>
      </c>
      <c r="B315" s="396"/>
      <c r="C315" s="32" t="s">
        <v>17</v>
      </c>
      <c r="D315" s="32" t="s">
        <v>17</v>
      </c>
      <c r="E315" s="32" t="s">
        <v>17</v>
      </c>
      <c r="F315" s="28" t="s">
        <v>17</v>
      </c>
      <c r="G315" s="28" t="s">
        <v>17</v>
      </c>
      <c r="H315" s="78">
        <f>SUM(H316:H339)</f>
        <v>29282.399999999998</v>
      </c>
      <c r="I315" s="78">
        <f t="shared" ref="I315:O315" si="73">SUM(I316:I339)</f>
        <v>3276.2000000000003</v>
      </c>
      <c r="J315" s="78">
        <f t="shared" si="73"/>
        <v>19417.999999999996</v>
      </c>
      <c r="K315" s="78">
        <f t="shared" si="73"/>
        <v>110224882.61999999</v>
      </c>
      <c r="L315" s="78">
        <f t="shared" si="73"/>
        <v>0</v>
      </c>
      <c r="M315" s="78">
        <f t="shared" si="73"/>
        <v>0</v>
      </c>
      <c r="N315" s="78">
        <f t="shared" si="73"/>
        <v>0</v>
      </c>
      <c r="O315" s="78">
        <f t="shared" si="73"/>
        <v>110224882.61999999</v>
      </c>
      <c r="P315" s="29">
        <f>K315/H315</f>
        <v>3764.2024772559625</v>
      </c>
      <c r="Q315" s="75" t="s">
        <v>17</v>
      </c>
      <c r="R315" s="76" t="s">
        <v>17</v>
      </c>
      <c r="U315" s="17"/>
    </row>
    <row r="316" spans="1:21" s="14" customFormat="1" ht="30" customHeight="1" x14ac:dyDescent="0.25">
      <c r="A316" s="228">
        <v>243</v>
      </c>
      <c r="B316" s="234" t="s">
        <v>146</v>
      </c>
      <c r="C316" s="230">
        <v>1975</v>
      </c>
      <c r="D316" s="229" t="s">
        <v>141</v>
      </c>
      <c r="E316" s="230" t="s">
        <v>16</v>
      </c>
      <c r="F316" s="282">
        <v>3</v>
      </c>
      <c r="G316" s="282">
        <v>2</v>
      </c>
      <c r="H316" s="283">
        <v>1048.2</v>
      </c>
      <c r="I316" s="288">
        <v>0</v>
      </c>
      <c r="J316" s="288">
        <v>677.4</v>
      </c>
      <c r="K316" s="232">
        <f t="shared" ref="K316:K325" si="74">SUM(L316:O316)</f>
        <v>4609855</v>
      </c>
      <c r="L316" s="196">
        <v>0</v>
      </c>
      <c r="M316" s="196">
        <v>0</v>
      </c>
      <c r="N316" s="196">
        <v>0</v>
      </c>
      <c r="O316" s="283">
        <f>'[1]Прод. прилож (2)'!$D$96</f>
        <v>4609855</v>
      </c>
      <c r="P316" s="196">
        <f t="shared" ref="P316:P325" si="75">K316/H316</f>
        <v>4397.877313489792</v>
      </c>
      <c r="Q316" s="41">
        <v>9673</v>
      </c>
      <c r="R316" s="281" t="s">
        <v>33</v>
      </c>
      <c r="S316" s="139"/>
    </row>
    <row r="317" spans="1:21" s="14" customFormat="1" ht="30" customHeight="1" x14ac:dyDescent="0.25">
      <c r="A317" s="228">
        <v>244</v>
      </c>
      <c r="B317" s="114" t="s">
        <v>148</v>
      </c>
      <c r="C317" s="230">
        <v>1990</v>
      </c>
      <c r="D317" s="229" t="s">
        <v>141</v>
      </c>
      <c r="E317" s="230" t="s">
        <v>16</v>
      </c>
      <c r="F317" s="230">
        <v>2</v>
      </c>
      <c r="G317" s="230">
        <v>3</v>
      </c>
      <c r="H317" s="283">
        <v>803.6</v>
      </c>
      <c r="I317" s="283">
        <v>0</v>
      </c>
      <c r="J317" s="283">
        <v>490.5</v>
      </c>
      <c r="K317" s="232">
        <f t="shared" si="74"/>
        <v>34948.660000000003</v>
      </c>
      <c r="L317" s="196">
        <v>0</v>
      </c>
      <c r="M317" s="196">
        <v>0</v>
      </c>
      <c r="N317" s="196">
        <v>0</v>
      </c>
      <c r="O317" s="283">
        <f>'[2]Прод. прилож (2)'!$D$1209</f>
        <v>34948.660000000003</v>
      </c>
      <c r="P317" s="196">
        <f t="shared" si="75"/>
        <v>43.490119462419116</v>
      </c>
      <c r="Q317" s="41">
        <v>9673</v>
      </c>
      <c r="R317" s="281" t="s">
        <v>35</v>
      </c>
      <c r="S317" s="56"/>
    </row>
    <row r="318" spans="1:21" s="14" customFormat="1" ht="30" customHeight="1" x14ac:dyDescent="0.25">
      <c r="A318" s="228">
        <v>245</v>
      </c>
      <c r="B318" s="114" t="s">
        <v>147</v>
      </c>
      <c r="C318" s="230">
        <v>1979</v>
      </c>
      <c r="D318" s="229" t="s">
        <v>141</v>
      </c>
      <c r="E318" s="230" t="s">
        <v>16</v>
      </c>
      <c r="F318" s="230">
        <v>2</v>
      </c>
      <c r="G318" s="230">
        <v>2</v>
      </c>
      <c r="H318" s="283">
        <v>1062.4000000000001</v>
      </c>
      <c r="I318" s="283">
        <v>0</v>
      </c>
      <c r="J318" s="283">
        <v>728.5</v>
      </c>
      <c r="K318" s="232">
        <f t="shared" si="74"/>
        <v>39116.47</v>
      </c>
      <c r="L318" s="196">
        <v>0</v>
      </c>
      <c r="M318" s="196">
        <v>0</v>
      </c>
      <c r="N318" s="196">
        <v>0</v>
      </c>
      <c r="O318" s="283">
        <f>'[2]Прод. прилож (2)'!$D$1210</f>
        <v>39116.47</v>
      </c>
      <c r="P318" s="196">
        <f t="shared" si="75"/>
        <v>36.818966490963852</v>
      </c>
      <c r="Q318" s="41">
        <v>9673</v>
      </c>
      <c r="R318" s="281" t="s">
        <v>35</v>
      </c>
      <c r="S318" s="56"/>
    </row>
    <row r="319" spans="1:21" s="14" customFormat="1" ht="30" customHeight="1" x14ac:dyDescent="0.25">
      <c r="A319" s="354">
        <v>246</v>
      </c>
      <c r="B319" s="356" t="s">
        <v>149</v>
      </c>
      <c r="C319" s="360">
        <v>1969</v>
      </c>
      <c r="D319" s="358" t="s">
        <v>141</v>
      </c>
      <c r="E319" s="360" t="s">
        <v>16</v>
      </c>
      <c r="F319" s="389">
        <v>2</v>
      </c>
      <c r="G319" s="389">
        <v>2</v>
      </c>
      <c r="H319" s="397">
        <v>714</v>
      </c>
      <c r="I319" s="410">
        <v>0</v>
      </c>
      <c r="J319" s="410">
        <v>462.9</v>
      </c>
      <c r="K319" s="232">
        <f t="shared" si="74"/>
        <v>34454.800000000003</v>
      </c>
      <c r="L319" s="196">
        <v>0</v>
      </c>
      <c r="M319" s="196">
        <v>0</v>
      </c>
      <c r="N319" s="196">
        <v>0</v>
      </c>
      <c r="O319" s="283">
        <f>'[1]Прод. прилож (2)'!$D$546</f>
        <v>34454.800000000003</v>
      </c>
      <c r="P319" s="196">
        <f t="shared" si="75"/>
        <v>48.256022408963588</v>
      </c>
      <c r="Q319" s="41">
        <v>9673</v>
      </c>
      <c r="R319" s="281" t="s">
        <v>34</v>
      </c>
      <c r="S319" s="56"/>
    </row>
    <row r="320" spans="1:21" s="14" customFormat="1" ht="30" customHeight="1" x14ac:dyDescent="0.25">
      <c r="A320" s="355"/>
      <c r="B320" s="357"/>
      <c r="C320" s="361"/>
      <c r="D320" s="359"/>
      <c r="E320" s="361"/>
      <c r="F320" s="390"/>
      <c r="G320" s="390"/>
      <c r="H320" s="398"/>
      <c r="I320" s="411"/>
      <c r="J320" s="411"/>
      <c r="K320" s="232">
        <f t="shared" si="74"/>
        <v>2609758.25</v>
      </c>
      <c r="L320" s="196">
        <v>0</v>
      </c>
      <c r="M320" s="196">
        <v>0</v>
      </c>
      <c r="N320" s="196">
        <v>0</v>
      </c>
      <c r="O320" s="283">
        <f>'[2]Прод. прилож (2)'!$D$1211</f>
        <v>2609758.25</v>
      </c>
      <c r="P320" s="196">
        <f>K320/H319</f>
        <v>3655.1235994397757</v>
      </c>
      <c r="Q320" s="41">
        <v>9673</v>
      </c>
      <c r="R320" s="281" t="s">
        <v>35</v>
      </c>
      <c r="S320" s="56"/>
    </row>
    <row r="321" spans="1:21" s="347" customFormat="1" ht="30" customHeight="1" x14ac:dyDescent="0.25">
      <c r="A321" s="340">
        <v>247</v>
      </c>
      <c r="B321" s="299" t="s">
        <v>1316</v>
      </c>
      <c r="C321" s="330">
        <v>1974</v>
      </c>
      <c r="D321" s="341" t="s">
        <v>141</v>
      </c>
      <c r="E321" s="330" t="s">
        <v>16</v>
      </c>
      <c r="F321" s="320">
        <v>2</v>
      </c>
      <c r="G321" s="320">
        <v>2</v>
      </c>
      <c r="H321" s="321">
        <v>852.3</v>
      </c>
      <c r="I321" s="324">
        <v>0</v>
      </c>
      <c r="J321" s="324">
        <v>712.3</v>
      </c>
      <c r="K321" s="343">
        <f t="shared" si="74"/>
        <v>3388176</v>
      </c>
      <c r="L321" s="196">
        <v>0</v>
      </c>
      <c r="M321" s="196">
        <v>0</v>
      </c>
      <c r="N321" s="196">
        <v>0</v>
      </c>
      <c r="O321" s="321">
        <f>'[2]Прод. прилож (2)'!$D$1212</f>
        <v>3388176</v>
      </c>
      <c r="P321" s="196">
        <f>K321/H321</f>
        <v>3975.3326293558607</v>
      </c>
      <c r="Q321" s="41">
        <v>9673</v>
      </c>
      <c r="R321" s="325" t="s">
        <v>35</v>
      </c>
      <c r="S321" s="56"/>
    </row>
    <row r="322" spans="1:21" s="14" customFormat="1" ht="30" customHeight="1" x14ac:dyDescent="0.25">
      <c r="A322" s="354">
        <v>248</v>
      </c>
      <c r="B322" s="356" t="s">
        <v>150</v>
      </c>
      <c r="C322" s="360">
        <v>1963</v>
      </c>
      <c r="D322" s="358" t="s">
        <v>141</v>
      </c>
      <c r="E322" s="360" t="s">
        <v>16</v>
      </c>
      <c r="F322" s="389">
        <v>2</v>
      </c>
      <c r="G322" s="389">
        <v>2</v>
      </c>
      <c r="H322" s="397">
        <v>361.7</v>
      </c>
      <c r="I322" s="410">
        <v>0</v>
      </c>
      <c r="J322" s="410">
        <v>248.7</v>
      </c>
      <c r="K322" s="317">
        <f t="shared" si="74"/>
        <v>19604.21</v>
      </c>
      <c r="L322" s="332">
        <v>0</v>
      </c>
      <c r="M322" s="332">
        <v>0</v>
      </c>
      <c r="N322" s="332">
        <v>0</v>
      </c>
      <c r="O322" s="323">
        <f>'[1]Прод. прилож (2)'!$D$547</f>
        <v>19604.21</v>
      </c>
      <c r="P322" s="332">
        <f>K322/H322</f>
        <v>54.20019353055018</v>
      </c>
      <c r="Q322" s="316">
        <v>9673</v>
      </c>
      <c r="R322" s="329" t="s">
        <v>34</v>
      </c>
      <c r="S322" s="348"/>
    </row>
    <row r="323" spans="1:21" s="14" customFormat="1" ht="30" customHeight="1" x14ac:dyDescent="0.25">
      <c r="A323" s="355"/>
      <c r="B323" s="357"/>
      <c r="C323" s="361"/>
      <c r="D323" s="359"/>
      <c r="E323" s="361"/>
      <c r="F323" s="390"/>
      <c r="G323" s="390"/>
      <c r="H323" s="398"/>
      <c r="I323" s="411"/>
      <c r="J323" s="411"/>
      <c r="K323" s="232">
        <f>SUBTOTAL(9,L323:O323)</f>
        <v>1816234.2</v>
      </c>
      <c r="L323" s="196">
        <v>0</v>
      </c>
      <c r="M323" s="196">
        <v>0</v>
      </c>
      <c r="N323" s="196">
        <v>0</v>
      </c>
      <c r="O323" s="283">
        <f>'[2]Прод. прилож (2)'!$D$1213</f>
        <v>1816234.2</v>
      </c>
      <c r="P323" s="196">
        <f>K323/H322</f>
        <v>5021.382914017141</v>
      </c>
      <c r="Q323" s="41">
        <v>9673</v>
      </c>
      <c r="R323" s="281" t="s">
        <v>35</v>
      </c>
      <c r="S323" s="56"/>
    </row>
    <row r="324" spans="1:21" s="14" customFormat="1" ht="30" customHeight="1" x14ac:dyDescent="0.25">
      <c r="A324" s="217">
        <v>249</v>
      </c>
      <c r="B324" s="198" t="s">
        <v>151</v>
      </c>
      <c r="C324" s="200">
        <v>1965</v>
      </c>
      <c r="D324" s="209" t="s">
        <v>141</v>
      </c>
      <c r="E324" s="200" t="s">
        <v>16</v>
      </c>
      <c r="F324" s="211">
        <v>2</v>
      </c>
      <c r="G324" s="211">
        <v>4</v>
      </c>
      <c r="H324" s="222">
        <v>974</v>
      </c>
      <c r="I324" s="213">
        <v>0</v>
      </c>
      <c r="J324" s="213">
        <v>754</v>
      </c>
      <c r="K324" s="224">
        <f t="shared" si="74"/>
        <v>10571275.369999999</v>
      </c>
      <c r="L324" s="237">
        <v>0</v>
      </c>
      <c r="M324" s="237">
        <v>0</v>
      </c>
      <c r="N324" s="237">
        <v>0</v>
      </c>
      <c r="O324" s="222">
        <f>'[1]Прод. прилож (2)'!$D$97</f>
        <v>10571275.369999999</v>
      </c>
      <c r="P324" s="237">
        <f t="shared" si="75"/>
        <v>10853.46547227926</v>
      </c>
      <c r="Q324" s="239">
        <v>9673</v>
      </c>
      <c r="R324" s="215" t="s">
        <v>33</v>
      </c>
      <c r="S324" s="174"/>
    </row>
    <row r="325" spans="1:21" s="15" customFormat="1" ht="30" customHeight="1" x14ac:dyDescent="0.25">
      <c r="A325" s="228">
        <v>250</v>
      </c>
      <c r="B325" s="234" t="s">
        <v>152</v>
      </c>
      <c r="C325" s="230">
        <v>1965</v>
      </c>
      <c r="D325" s="229" t="s">
        <v>141</v>
      </c>
      <c r="E325" s="230" t="s">
        <v>16</v>
      </c>
      <c r="F325" s="282">
        <v>2</v>
      </c>
      <c r="G325" s="282">
        <v>2</v>
      </c>
      <c r="H325" s="283">
        <v>502.4</v>
      </c>
      <c r="I325" s="288">
        <v>0</v>
      </c>
      <c r="J325" s="288">
        <v>256.39999999999998</v>
      </c>
      <c r="K325" s="232">
        <f t="shared" si="74"/>
        <v>4696914.53</v>
      </c>
      <c r="L325" s="196">
        <v>0</v>
      </c>
      <c r="M325" s="196">
        <v>0</v>
      </c>
      <c r="N325" s="196">
        <v>0</v>
      </c>
      <c r="O325" s="283">
        <f>'[1]Прод. прилож (2)'!$D$98</f>
        <v>4696914.53</v>
      </c>
      <c r="P325" s="196">
        <f t="shared" si="75"/>
        <v>9348.9540804140142</v>
      </c>
      <c r="Q325" s="41">
        <v>9673</v>
      </c>
      <c r="R325" s="281" t="s">
        <v>33</v>
      </c>
      <c r="S325" s="133"/>
    </row>
    <row r="326" spans="1:21" ht="30" customHeight="1" x14ac:dyDescent="0.25">
      <c r="A326" s="217">
        <v>251</v>
      </c>
      <c r="B326" s="234" t="s">
        <v>1265</v>
      </c>
      <c r="C326" s="230">
        <v>1973</v>
      </c>
      <c r="D326" s="230" t="s">
        <v>141</v>
      </c>
      <c r="E326" s="230" t="s">
        <v>16</v>
      </c>
      <c r="F326" s="52">
        <v>5</v>
      </c>
      <c r="G326" s="52">
        <v>6</v>
      </c>
      <c r="H326" s="164">
        <v>4865.7</v>
      </c>
      <c r="I326" s="164">
        <v>176.7</v>
      </c>
      <c r="J326" s="164">
        <v>2791.3</v>
      </c>
      <c r="K326" s="164">
        <f t="shared" ref="K326:K332" si="76">SUM(L326:O326)</f>
        <v>28799124.030000001</v>
      </c>
      <c r="L326" s="164">
        <v>0</v>
      </c>
      <c r="M326" s="164">
        <v>0</v>
      </c>
      <c r="N326" s="164">
        <v>0</v>
      </c>
      <c r="O326" s="164">
        <f>'[2]Прод. прилож (2)'!$D$1214</f>
        <v>28799124.030000001</v>
      </c>
      <c r="P326" s="41">
        <f t="shared" ref="P326:P332" si="77">K326/H326</f>
        <v>5918.8038781675814</v>
      </c>
      <c r="Q326" s="163">
        <v>9673</v>
      </c>
      <c r="R326" s="31" t="s">
        <v>35</v>
      </c>
      <c r="S326" s="2"/>
      <c r="T326" s="2"/>
      <c r="U326" s="36"/>
    </row>
    <row r="327" spans="1:21" ht="30" customHeight="1" x14ac:dyDescent="0.25">
      <c r="A327" s="228">
        <v>252</v>
      </c>
      <c r="B327" s="234" t="s">
        <v>1266</v>
      </c>
      <c r="C327" s="230">
        <v>1978</v>
      </c>
      <c r="D327" s="230" t="s">
        <v>141</v>
      </c>
      <c r="E327" s="230" t="s">
        <v>16</v>
      </c>
      <c r="F327" s="52">
        <v>5</v>
      </c>
      <c r="G327" s="52">
        <v>5</v>
      </c>
      <c r="H327" s="164">
        <v>4895</v>
      </c>
      <c r="I327" s="164">
        <v>0</v>
      </c>
      <c r="J327" s="164">
        <v>4494.5</v>
      </c>
      <c r="K327" s="164">
        <f t="shared" si="76"/>
        <v>6833484</v>
      </c>
      <c r="L327" s="164">
        <v>0</v>
      </c>
      <c r="M327" s="164">
        <v>0</v>
      </c>
      <c r="N327" s="164">
        <v>0</v>
      </c>
      <c r="O327" s="164">
        <f>'[2]Прод. прилож (2)'!$D$1215</f>
        <v>6833484</v>
      </c>
      <c r="P327" s="41">
        <f t="shared" si="77"/>
        <v>1396.0130745658835</v>
      </c>
      <c r="Q327" s="163">
        <v>9673</v>
      </c>
      <c r="R327" s="31" t="s">
        <v>35</v>
      </c>
      <c r="S327" s="2"/>
      <c r="T327" s="2"/>
      <c r="U327" s="36"/>
    </row>
    <row r="328" spans="1:21" s="14" customFormat="1" ht="30" customHeight="1" x14ac:dyDescent="0.25">
      <c r="A328" s="217">
        <v>253</v>
      </c>
      <c r="B328" s="234" t="s">
        <v>1039</v>
      </c>
      <c r="C328" s="230">
        <v>1979</v>
      </c>
      <c r="D328" s="229" t="s">
        <v>141</v>
      </c>
      <c r="E328" s="230" t="s">
        <v>16</v>
      </c>
      <c r="F328" s="282">
        <v>2</v>
      </c>
      <c r="G328" s="282">
        <v>2</v>
      </c>
      <c r="H328" s="283">
        <v>655.5</v>
      </c>
      <c r="I328" s="288">
        <v>189.7</v>
      </c>
      <c r="J328" s="39">
        <v>415.3</v>
      </c>
      <c r="K328" s="232">
        <f t="shared" si="76"/>
        <v>4375568.4000000004</v>
      </c>
      <c r="L328" s="196">
        <v>0</v>
      </c>
      <c r="M328" s="196">
        <v>0</v>
      </c>
      <c r="N328" s="196">
        <v>0</v>
      </c>
      <c r="O328" s="283">
        <f>'[1]Прод. прилож (2)'!$D$102</f>
        <v>4375568.4000000004</v>
      </c>
      <c r="P328" s="196">
        <f t="shared" si="77"/>
        <v>6675.1615560640739</v>
      </c>
      <c r="Q328" s="41">
        <v>9673</v>
      </c>
      <c r="R328" s="281" t="s">
        <v>33</v>
      </c>
      <c r="S328" s="139"/>
    </row>
    <row r="329" spans="1:21" s="84" customFormat="1" ht="30" customHeight="1" x14ac:dyDescent="0.25">
      <c r="A329" s="228">
        <v>254</v>
      </c>
      <c r="B329" s="198" t="s">
        <v>1040</v>
      </c>
      <c r="C329" s="200">
        <v>1984</v>
      </c>
      <c r="D329" s="200" t="s">
        <v>141</v>
      </c>
      <c r="E329" s="200" t="s">
        <v>927</v>
      </c>
      <c r="F329" s="241">
        <v>2</v>
      </c>
      <c r="G329" s="241">
        <v>3</v>
      </c>
      <c r="H329" s="107">
        <v>933.2</v>
      </c>
      <c r="I329" s="124">
        <v>67</v>
      </c>
      <c r="J329" s="39">
        <v>845.7</v>
      </c>
      <c r="K329" s="108">
        <f t="shared" si="76"/>
        <v>1763426.2699999998</v>
      </c>
      <c r="L329" s="108">
        <v>0</v>
      </c>
      <c r="M329" s="108">
        <v>0</v>
      </c>
      <c r="N329" s="108">
        <v>0</v>
      </c>
      <c r="O329" s="108">
        <f>'[1]Прод. прилож (2)'!$D$103</f>
        <v>1763426.2699999998</v>
      </c>
      <c r="P329" s="41">
        <f t="shared" si="77"/>
        <v>1889.6552400342903</v>
      </c>
      <c r="Q329" s="41">
        <v>9673</v>
      </c>
      <c r="R329" s="281" t="s">
        <v>33</v>
      </c>
      <c r="S329" s="140"/>
    </row>
    <row r="330" spans="1:21" ht="30" customHeight="1" x14ac:dyDescent="0.25">
      <c r="A330" s="217">
        <v>255</v>
      </c>
      <c r="B330" s="234" t="s">
        <v>1041</v>
      </c>
      <c r="C330" s="230">
        <v>1980</v>
      </c>
      <c r="D330" s="229" t="s">
        <v>141</v>
      </c>
      <c r="E330" s="230" t="s">
        <v>16</v>
      </c>
      <c r="F330" s="282">
        <v>2</v>
      </c>
      <c r="G330" s="282">
        <v>3</v>
      </c>
      <c r="H330" s="283">
        <v>926</v>
      </c>
      <c r="I330" s="288">
        <v>195</v>
      </c>
      <c r="J330" s="39">
        <v>645.4</v>
      </c>
      <c r="K330" s="232">
        <f t="shared" si="76"/>
        <v>2791602.8600000003</v>
      </c>
      <c r="L330" s="196">
        <v>0</v>
      </c>
      <c r="M330" s="196">
        <v>0</v>
      </c>
      <c r="N330" s="196">
        <v>0</v>
      </c>
      <c r="O330" s="283">
        <f>'[1]Прод. прилож (2)'!$D$104</f>
        <v>2791602.8600000003</v>
      </c>
      <c r="P330" s="196">
        <f t="shared" si="77"/>
        <v>3014.6899136069119</v>
      </c>
      <c r="Q330" s="41">
        <v>9673</v>
      </c>
      <c r="R330" s="281" t="s">
        <v>33</v>
      </c>
      <c r="S330" s="139"/>
    </row>
    <row r="331" spans="1:21" ht="30" customHeight="1" x14ac:dyDescent="0.25">
      <c r="A331" s="228">
        <v>256</v>
      </c>
      <c r="B331" s="234" t="s">
        <v>1264</v>
      </c>
      <c r="C331" s="230">
        <v>1973</v>
      </c>
      <c r="D331" s="229" t="s">
        <v>141</v>
      </c>
      <c r="E331" s="230" t="s">
        <v>16</v>
      </c>
      <c r="F331" s="282">
        <v>5</v>
      </c>
      <c r="G331" s="282">
        <v>6</v>
      </c>
      <c r="H331" s="283">
        <v>4295.7</v>
      </c>
      <c r="I331" s="288">
        <v>101.5</v>
      </c>
      <c r="J331" s="39">
        <v>2633.2</v>
      </c>
      <c r="K331" s="232">
        <f t="shared" si="76"/>
        <v>25086347.180000003</v>
      </c>
      <c r="L331" s="196">
        <v>0</v>
      </c>
      <c r="M331" s="196">
        <v>0</v>
      </c>
      <c r="N331" s="196">
        <v>0</v>
      </c>
      <c r="O331" s="283">
        <f>'[2]Прод. прилож (2)'!$D$1216</f>
        <v>25086347.180000003</v>
      </c>
      <c r="P331" s="196">
        <f t="shared" si="77"/>
        <v>5839.8741020089865</v>
      </c>
      <c r="Q331" s="41">
        <v>9673</v>
      </c>
      <c r="R331" s="281" t="s">
        <v>35</v>
      </c>
      <c r="S331" s="139"/>
    </row>
    <row r="332" spans="1:21" ht="30" customHeight="1" x14ac:dyDescent="0.25">
      <c r="A332" s="217">
        <v>257</v>
      </c>
      <c r="B332" s="234" t="s">
        <v>1042</v>
      </c>
      <c r="C332" s="230">
        <v>1988</v>
      </c>
      <c r="D332" s="229" t="s">
        <v>141</v>
      </c>
      <c r="E332" s="230" t="s">
        <v>16</v>
      </c>
      <c r="F332" s="282">
        <v>5</v>
      </c>
      <c r="G332" s="282">
        <v>6</v>
      </c>
      <c r="H332" s="283">
        <v>4504.8999999999996</v>
      </c>
      <c r="I332" s="283">
        <v>2420.9</v>
      </c>
      <c r="J332" s="39">
        <v>1669.4</v>
      </c>
      <c r="K332" s="232">
        <f t="shared" si="76"/>
        <v>5534035.5999999996</v>
      </c>
      <c r="L332" s="196">
        <v>0</v>
      </c>
      <c r="M332" s="196">
        <v>0</v>
      </c>
      <c r="N332" s="196">
        <v>0</v>
      </c>
      <c r="O332" s="283">
        <f>'[1]Прод. прилож (2)'!$D$105</f>
        <v>5534035.5999999996</v>
      </c>
      <c r="P332" s="196">
        <f t="shared" si="77"/>
        <v>1228.4480454616084</v>
      </c>
      <c r="Q332" s="41">
        <v>9673</v>
      </c>
      <c r="R332" s="281" t="s">
        <v>33</v>
      </c>
      <c r="S332" s="139"/>
    </row>
    <row r="333" spans="1:21" s="15" customFormat="1" ht="30" customHeight="1" x14ac:dyDescent="0.25">
      <c r="A333" s="228">
        <v>258</v>
      </c>
      <c r="B333" s="234" t="s">
        <v>153</v>
      </c>
      <c r="C333" s="230">
        <v>1966</v>
      </c>
      <c r="D333" s="229" t="s">
        <v>141</v>
      </c>
      <c r="E333" s="230" t="s">
        <v>16</v>
      </c>
      <c r="F333" s="282">
        <v>2</v>
      </c>
      <c r="G333" s="282">
        <v>2</v>
      </c>
      <c r="H333" s="283">
        <v>421.7</v>
      </c>
      <c r="I333" s="288">
        <v>54.9</v>
      </c>
      <c r="J333" s="288">
        <v>321.8</v>
      </c>
      <c r="K333" s="232">
        <f t="shared" ref="K333:K339" si="78">SUM(L333:O333)</f>
        <v>7776.62</v>
      </c>
      <c r="L333" s="196">
        <v>0</v>
      </c>
      <c r="M333" s="196">
        <v>0</v>
      </c>
      <c r="N333" s="196">
        <v>0</v>
      </c>
      <c r="O333" s="283">
        <f>'[1]Прод. прилож (2)'!$D$549</f>
        <v>7776.62</v>
      </c>
      <c r="P333" s="196">
        <f>K333/H333</f>
        <v>18.441119279108371</v>
      </c>
      <c r="Q333" s="41">
        <v>9673</v>
      </c>
      <c r="R333" s="281" t="s">
        <v>34</v>
      </c>
      <c r="S333" s="46"/>
    </row>
    <row r="334" spans="1:21" s="14" customFormat="1" ht="30" customHeight="1" x14ac:dyDescent="0.25">
      <c r="A334" s="406" t="s">
        <v>1433</v>
      </c>
      <c r="B334" s="356" t="s">
        <v>154</v>
      </c>
      <c r="C334" s="360">
        <v>1966</v>
      </c>
      <c r="D334" s="358" t="s">
        <v>141</v>
      </c>
      <c r="E334" s="360" t="s">
        <v>16</v>
      </c>
      <c r="F334" s="389">
        <v>2</v>
      </c>
      <c r="G334" s="389">
        <v>2</v>
      </c>
      <c r="H334" s="397">
        <v>430.2</v>
      </c>
      <c r="I334" s="410">
        <v>0</v>
      </c>
      <c r="J334" s="410">
        <v>387.8</v>
      </c>
      <c r="K334" s="232">
        <f t="shared" si="78"/>
        <v>461795.57</v>
      </c>
      <c r="L334" s="196">
        <v>0</v>
      </c>
      <c r="M334" s="196">
        <v>0</v>
      </c>
      <c r="N334" s="196">
        <v>0</v>
      </c>
      <c r="O334" s="283">
        <f>'[1]Прод. прилож (2)'!$D$100</f>
        <v>461795.57</v>
      </c>
      <c r="P334" s="196">
        <f>K334/H334</f>
        <v>1073.443909809391</v>
      </c>
      <c r="Q334" s="41">
        <v>9673</v>
      </c>
      <c r="R334" s="281" t="s">
        <v>33</v>
      </c>
      <c r="S334" s="130"/>
    </row>
    <row r="335" spans="1:21" s="14" customFormat="1" ht="30" customHeight="1" x14ac:dyDescent="0.25">
      <c r="A335" s="506"/>
      <c r="B335" s="428"/>
      <c r="C335" s="444"/>
      <c r="D335" s="484"/>
      <c r="E335" s="444"/>
      <c r="F335" s="437"/>
      <c r="G335" s="437"/>
      <c r="H335" s="507"/>
      <c r="I335" s="486"/>
      <c r="J335" s="486"/>
      <c r="K335" s="232">
        <f t="shared" si="78"/>
        <v>20010.61</v>
      </c>
      <c r="L335" s="196">
        <v>0</v>
      </c>
      <c r="M335" s="196">
        <v>0</v>
      </c>
      <c r="N335" s="196">
        <v>0</v>
      </c>
      <c r="O335" s="283">
        <f>'[1]Прод. прилож (2)'!$D$550</f>
        <v>20010.61</v>
      </c>
      <c r="P335" s="196">
        <f>K335/H334</f>
        <v>46.514667596466765</v>
      </c>
      <c r="Q335" s="41">
        <v>9673</v>
      </c>
      <c r="R335" s="281" t="s">
        <v>34</v>
      </c>
    </row>
    <row r="336" spans="1:21" s="14" customFormat="1" ht="30" customHeight="1" x14ac:dyDescent="0.25">
      <c r="A336" s="407"/>
      <c r="B336" s="357"/>
      <c r="C336" s="361"/>
      <c r="D336" s="359"/>
      <c r="E336" s="361"/>
      <c r="F336" s="390"/>
      <c r="G336" s="390"/>
      <c r="H336" s="398"/>
      <c r="I336" s="411"/>
      <c r="J336" s="411"/>
      <c r="K336" s="232">
        <f t="shared" si="78"/>
        <v>4743049.5999999996</v>
      </c>
      <c r="L336" s="196">
        <v>0</v>
      </c>
      <c r="M336" s="196">
        <v>0</v>
      </c>
      <c r="N336" s="196">
        <v>0</v>
      </c>
      <c r="O336" s="283">
        <f>'[2]Прод. прилож (2)'!$D$1217</f>
        <v>4743049.5999999996</v>
      </c>
      <c r="P336" s="196">
        <f>K336/H334</f>
        <v>11025.219897721989</v>
      </c>
      <c r="Q336" s="41">
        <v>9673</v>
      </c>
      <c r="R336" s="281" t="s">
        <v>35</v>
      </c>
    </row>
    <row r="337" spans="1:207" s="14" customFormat="1" ht="30" customHeight="1" x14ac:dyDescent="0.25">
      <c r="A337" s="281" t="s">
        <v>1434</v>
      </c>
      <c r="B337" s="234" t="s">
        <v>156</v>
      </c>
      <c r="C337" s="230">
        <v>1966</v>
      </c>
      <c r="D337" s="229" t="s">
        <v>141</v>
      </c>
      <c r="E337" s="230" t="s">
        <v>16</v>
      </c>
      <c r="F337" s="282">
        <v>2</v>
      </c>
      <c r="G337" s="282">
        <v>2</v>
      </c>
      <c r="H337" s="283">
        <v>618.79999999999995</v>
      </c>
      <c r="I337" s="288">
        <v>70.5</v>
      </c>
      <c r="J337" s="288">
        <v>509.8</v>
      </c>
      <c r="K337" s="232">
        <f t="shared" si="78"/>
        <v>11456.39</v>
      </c>
      <c r="L337" s="196">
        <v>0</v>
      </c>
      <c r="M337" s="196">
        <v>0</v>
      </c>
      <c r="N337" s="196">
        <v>0</v>
      </c>
      <c r="O337" s="283">
        <f>'[1]Прод. прилож (2)'!$D$551</f>
        <v>11456.39</v>
      </c>
      <c r="P337" s="196">
        <f>K337/H337</f>
        <v>18.513881706528768</v>
      </c>
      <c r="Q337" s="41">
        <v>9673</v>
      </c>
      <c r="R337" s="281" t="s">
        <v>34</v>
      </c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</row>
    <row r="338" spans="1:207" ht="30" customHeight="1" x14ac:dyDescent="0.25">
      <c r="A338" s="406" t="s">
        <v>1435</v>
      </c>
      <c r="B338" s="356" t="s">
        <v>155</v>
      </c>
      <c r="C338" s="360">
        <v>1966</v>
      </c>
      <c r="D338" s="358" t="s">
        <v>141</v>
      </c>
      <c r="E338" s="360" t="s">
        <v>16</v>
      </c>
      <c r="F338" s="389">
        <v>2</v>
      </c>
      <c r="G338" s="389">
        <v>2</v>
      </c>
      <c r="H338" s="397">
        <v>417.1</v>
      </c>
      <c r="I338" s="410">
        <v>0</v>
      </c>
      <c r="J338" s="410">
        <v>373.1</v>
      </c>
      <c r="K338" s="232">
        <f t="shared" si="78"/>
        <v>18846</v>
      </c>
      <c r="L338" s="196">
        <v>0</v>
      </c>
      <c r="M338" s="196">
        <v>0</v>
      </c>
      <c r="N338" s="196">
        <v>0</v>
      </c>
      <c r="O338" s="283">
        <f>'[1]Прод. прилож (2)'!$D$552</f>
        <v>18846</v>
      </c>
      <c r="P338" s="196">
        <f>K338/H338</f>
        <v>45.183409254375448</v>
      </c>
      <c r="Q338" s="41">
        <v>9673</v>
      </c>
      <c r="R338" s="281" t="s">
        <v>34</v>
      </c>
      <c r="S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/>
      <c r="BR338" s="14"/>
      <c r="BS338" s="14"/>
      <c r="BT338" s="14"/>
      <c r="BU338" s="14"/>
      <c r="BV338" s="14"/>
      <c r="BW338" s="14"/>
      <c r="BX338" s="14"/>
      <c r="BY338" s="14"/>
      <c r="BZ338" s="14"/>
      <c r="CA338" s="14"/>
      <c r="CB338" s="14"/>
      <c r="CC338" s="14"/>
      <c r="CD338" s="14"/>
      <c r="CE338" s="14"/>
      <c r="CF338" s="14"/>
      <c r="CG338" s="14"/>
      <c r="CH338" s="14"/>
      <c r="CI338" s="14"/>
      <c r="CJ338" s="14"/>
      <c r="CK338" s="14"/>
      <c r="CL338" s="14"/>
      <c r="CM338" s="14"/>
      <c r="CN338" s="14"/>
      <c r="CO338" s="14"/>
      <c r="CP338" s="14"/>
      <c r="CQ338" s="14"/>
      <c r="CR338" s="14"/>
      <c r="CS338" s="14"/>
      <c r="CT338" s="14"/>
      <c r="CU338" s="14"/>
      <c r="CV338" s="14"/>
      <c r="CW338" s="14"/>
      <c r="CX338" s="14"/>
      <c r="CY338" s="14"/>
      <c r="CZ338" s="14"/>
      <c r="DA338" s="14"/>
      <c r="DB338" s="14"/>
      <c r="DC338" s="14"/>
      <c r="DD338" s="14"/>
      <c r="DE338" s="14"/>
      <c r="DF338" s="14"/>
      <c r="DG338" s="14"/>
      <c r="DH338" s="14"/>
      <c r="DI338" s="14"/>
      <c r="DJ338" s="14"/>
      <c r="DK338" s="14"/>
      <c r="DL338" s="14"/>
      <c r="DM338" s="14"/>
      <c r="DN338" s="14"/>
      <c r="DO338" s="14"/>
      <c r="DP338" s="14"/>
      <c r="DQ338" s="14"/>
      <c r="DR338" s="14"/>
      <c r="DS338" s="14"/>
      <c r="DT338" s="14"/>
      <c r="DU338" s="14"/>
      <c r="DV338" s="14"/>
      <c r="DW338" s="14"/>
      <c r="DX338" s="14"/>
      <c r="DY338" s="14"/>
      <c r="DZ338" s="14"/>
      <c r="EA338" s="14"/>
      <c r="EB338" s="14"/>
      <c r="EC338" s="14"/>
      <c r="ED338" s="14"/>
      <c r="EE338" s="14"/>
      <c r="EF338" s="14"/>
      <c r="EG338" s="14"/>
      <c r="EH338" s="14"/>
      <c r="EI338" s="14"/>
      <c r="EJ338" s="14"/>
      <c r="EK338" s="14"/>
      <c r="EL338" s="14"/>
      <c r="EM338" s="14"/>
      <c r="EN338" s="14"/>
      <c r="EO338" s="14"/>
      <c r="EP338" s="14"/>
      <c r="EQ338" s="14"/>
      <c r="ER338" s="14"/>
      <c r="ES338" s="14"/>
      <c r="ET338" s="14"/>
      <c r="EU338" s="14"/>
      <c r="EV338" s="14"/>
      <c r="EW338" s="14"/>
      <c r="EX338" s="14"/>
      <c r="EY338" s="14"/>
      <c r="EZ338" s="14"/>
      <c r="FA338" s="14"/>
      <c r="FB338" s="14"/>
      <c r="FC338" s="14"/>
      <c r="FD338" s="14"/>
      <c r="FE338" s="14"/>
      <c r="FF338" s="14"/>
      <c r="FG338" s="14"/>
      <c r="FH338" s="14"/>
      <c r="FI338" s="14"/>
      <c r="FJ338" s="14"/>
      <c r="FK338" s="14"/>
      <c r="FL338" s="14"/>
      <c r="FM338" s="14"/>
      <c r="FN338" s="14"/>
      <c r="FO338" s="14"/>
      <c r="FP338" s="14"/>
      <c r="FQ338" s="14"/>
      <c r="FR338" s="14"/>
      <c r="FS338" s="14"/>
      <c r="FT338" s="14"/>
      <c r="FU338" s="14"/>
      <c r="FV338" s="14"/>
      <c r="FW338" s="14"/>
      <c r="FX338" s="14"/>
      <c r="FY338" s="14"/>
      <c r="FZ338" s="14"/>
      <c r="GA338" s="14"/>
      <c r="GB338" s="14"/>
      <c r="GC338" s="14"/>
      <c r="GD338" s="14"/>
      <c r="GE338" s="14"/>
      <c r="GF338" s="14"/>
      <c r="GG338" s="14"/>
      <c r="GH338" s="14"/>
      <c r="GI338" s="14"/>
      <c r="GJ338" s="14"/>
      <c r="GK338" s="14"/>
      <c r="GL338" s="14"/>
      <c r="GM338" s="14"/>
      <c r="GN338" s="14"/>
      <c r="GO338" s="14"/>
      <c r="GP338" s="14"/>
      <c r="GQ338" s="14"/>
      <c r="GR338" s="14"/>
      <c r="GS338" s="14"/>
      <c r="GT338" s="14"/>
      <c r="GU338" s="14"/>
      <c r="GV338" s="14"/>
      <c r="GW338" s="14"/>
      <c r="GX338" s="14"/>
      <c r="GY338" s="14"/>
    </row>
    <row r="339" spans="1:207" ht="30" customHeight="1" x14ac:dyDescent="0.25">
      <c r="A339" s="407"/>
      <c r="B339" s="357"/>
      <c r="C339" s="361"/>
      <c r="D339" s="359"/>
      <c r="E339" s="361"/>
      <c r="F339" s="390"/>
      <c r="G339" s="390"/>
      <c r="H339" s="398"/>
      <c r="I339" s="411"/>
      <c r="J339" s="411"/>
      <c r="K339" s="232">
        <f t="shared" si="78"/>
        <v>1958022</v>
      </c>
      <c r="L339" s="196">
        <v>0</v>
      </c>
      <c r="M339" s="196">
        <v>0</v>
      </c>
      <c r="N339" s="196">
        <v>0</v>
      </c>
      <c r="O339" s="283">
        <f>'[2]Прод. прилож (2)'!$D$1218</f>
        <v>1958022</v>
      </c>
      <c r="P339" s="196">
        <f>K339/H338</f>
        <v>4694.3706545192999</v>
      </c>
      <c r="Q339" s="41">
        <v>9673</v>
      </c>
      <c r="R339" s="281" t="s">
        <v>35</v>
      </c>
      <c r="S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  <c r="BN339" s="14"/>
      <c r="BO339" s="14"/>
      <c r="BP339" s="14"/>
      <c r="BQ339" s="14"/>
      <c r="BR339" s="14"/>
      <c r="BS339" s="14"/>
      <c r="BT339" s="14"/>
      <c r="BU339" s="14"/>
      <c r="BV339" s="14"/>
      <c r="BW339" s="14"/>
      <c r="BX339" s="14"/>
      <c r="BY339" s="14"/>
      <c r="BZ339" s="14"/>
      <c r="CA339" s="14"/>
      <c r="CB339" s="14"/>
      <c r="CC339" s="14"/>
      <c r="CD339" s="14"/>
      <c r="CE339" s="14"/>
      <c r="CF339" s="14"/>
      <c r="CG339" s="14"/>
      <c r="CH339" s="14"/>
      <c r="CI339" s="14"/>
      <c r="CJ339" s="14"/>
      <c r="CK339" s="14"/>
      <c r="CL339" s="14"/>
      <c r="CM339" s="14"/>
      <c r="CN339" s="14"/>
      <c r="CO339" s="14"/>
      <c r="CP339" s="14"/>
      <c r="CQ339" s="14"/>
      <c r="CR339" s="14"/>
      <c r="CS339" s="14"/>
      <c r="CT339" s="14"/>
      <c r="CU339" s="14"/>
      <c r="CV339" s="14"/>
      <c r="CW339" s="14"/>
      <c r="CX339" s="14"/>
      <c r="CY339" s="14"/>
      <c r="CZ339" s="14"/>
      <c r="DA339" s="14"/>
      <c r="DB339" s="14"/>
      <c r="DC339" s="14"/>
      <c r="DD339" s="14"/>
      <c r="DE339" s="14"/>
      <c r="DF339" s="14"/>
      <c r="DG339" s="14"/>
      <c r="DH339" s="14"/>
      <c r="DI339" s="14"/>
      <c r="DJ339" s="14"/>
      <c r="DK339" s="14"/>
      <c r="DL339" s="14"/>
      <c r="DM339" s="14"/>
      <c r="DN339" s="14"/>
      <c r="DO339" s="14"/>
      <c r="DP339" s="14"/>
      <c r="DQ339" s="14"/>
      <c r="DR339" s="14"/>
      <c r="DS339" s="14"/>
      <c r="DT339" s="14"/>
      <c r="DU339" s="14"/>
      <c r="DV339" s="14"/>
      <c r="DW339" s="14"/>
      <c r="DX339" s="14"/>
      <c r="DY339" s="14"/>
      <c r="DZ339" s="14"/>
      <c r="EA339" s="14"/>
      <c r="EB339" s="14"/>
      <c r="EC339" s="14"/>
      <c r="ED339" s="14"/>
      <c r="EE339" s="14"/>
      <c r="EF339" s="14"/>
      <c r="EG339" s="14"/>
      <c r="EH339" s="14"/>
      <c r="EI339" s="14"/>
      <c r="EJ339" s="14"/>
      <c r="EK339" s="14"/>
      <c r="EL339" s="14"/>
      <c r="EM339" s="14"/>
      <c r="EN339" s="14"/>
      <c r="EO339" s="14"/>
      <c r="EP339" s="14"/>
      <c r="EQ339" s="14"/>
      <c r="ER339" s="14"/>
      <c r="ES339" s="14"/>
      <c r="ET339" s="14"/>
      <c r="EU339" s="14"/>
      <c r="EV339" s="14"/>
      <c r="EW339" s="14"/>
      <c r="EX339" s="14"/>
      <c r="EY339" s="14"/>
      <c r="EZ339" s="14"/>
      <c r="FA339" s="14"/>
      <c r="FB339" s="14"/>
      <c r="FC339" s="14"/>
      <c r="FD339" s="14"/>
      <c r="FE339" s="14"/>
      <c r="FF339" s="14"/>
      <c r="FG339" s="14"/>
      <c r="FH339" s="14"/>
      <c r="FI339" s="14"/>
      <c r="FJ339" s="14"/>
      <c r="FK339" s="14"/>
      <c r="FL339" s="14"/>
      <c r="FM339" s="14"/>
      <c r="FN339" s="14"/>
      <c r="FO339" s="14"/>
      <c r="FP339" s="14"/>
      <c r="FQ339" s="14"/>
      <c r="FR339" s="14"/>
      <c r="FS339" s="14"/>
      <c r="FT339" s="14"/>
      <c r="FU339" s="14"/>
      <c r="FV339" s="14"/>
      <c r="FW339" s="14"/>
      <c r="FX339" s="14"/>
      <c r="FY339" s="14"/>
      <c r="FZ339" s="14"/>
      <c r="GA339" s="14"/>
      <c r="GB339" s="14"/>
      <c r="GC339" s="14"/>
      <c r="GD339" s="14"/>
      <c r="GE339" s="14"/>
      <c r="GF339" s="14"/>
      <c r="GG339" s="14"/>
      <c r="GH339" s="14"/>
      <c r="GI339" s="14"/>
      <c r="GJ339" s="14"/>
      <c r="GK339" s="14"/>
      <c r="GL339" s="14"/>
      <c r="GM339" s="14"/>
      <c r="GN339" s="14"/>
      <c r="GO339" s="14"/>
      <c r="GP339" s="14"/>
      <c r="GQ339" s="14"/>
      <c r="GR339" s="14"/>
      <c r="GS339" s="14"/>
      <c r="GT339" s="14"/>
      <c r="GU339" s="14"/>
      <c r="GV339" s="14"/>
      <c r="GW339" s="14"/>
      <c r="GX339" s="14"/>
      <c r="GY339" s="14"/>
    </row>
    <row r="340" spans="1:207" ht="30" customHeight="1" x14ac:dyDescent="0.25">
      <c r="A340" s="412" t="s">
        <v>1336</v>
      </c>
      <c r="B340" s="412"/>
      <c r="C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12"/>
      <c r="Q340" s="412"/>
      <c r="R340" s="412"/>
      <c r="S340" s="36"/>
      <c r="T340" s="2"/>
      <c r="U340" s="2"/>
    </row>
    <row r="341" spans="1:207" s="116" customFormat="1" ht="33" customHeight="1" x14ac:dyDescent="0.25">
      <c r="A341" s="396" t="s">
        <v>1376</v>
      </c>
      <c r="B341" s="396"/>
      <c r="C341" s="219" t="s">
        <v>17</v>
      </c>
      <c r="D341" s="219" t="s">
        <v>17</v>
      </c>
      <c r="E341" s="219" t="s">
        <v>17</v>
      </c>
      <c r="F341" s="73" t="s">
        <v>17</v>
      </c>
      <c r="G341" s="73" t="s">
        <v>17</v>
      </c>
      <c r="H341" s="74">
        <f>SUM(H342:H362)</f>
        <v>14730.4</v>
      </c>
      <c r="I341" s="74">
        <f t="shared" ref="I341:O341" si="79">SUM(I342:I362)</f>
        <v>2821.9</v>
      </c>
      <c r="J341" s="74">
        <f t="shared" si="79"/>
        <v>9515.5000000000018</v>
      </c>
      <c r="K341" s="74">
        <f t="shared" si="79"/>
        <v>55272261.889999993</v>
      </c>
      <c r="L341" s="74">
        <f t="shared" si="79"/>
        <v>0</v>
      </c>
      <c r="M341" s="74">
        <f t="shared" si="79"/>
        <v>0</v>
      </c>
      <c r="N341" s="74">
        <f t="shared" si="79"/>
        <v>0</v>
      </c>
      <c r="O341" s="74">
        <f t="shared" si="79"/>
        <v>55272261.889999993</v>
      </c>
      <c r="P341" s="29">
        <f>K341/H341</f>
        <v>3752.2580439091944</v>
      </c>
      <c r="Q341" s="75" t="s">
        <v>17</v>
      </c>
      <c r="R341" s="76" t="s">
        <v>17</v>
      </c>
      <c r="S341" s="53"/>
      <c r="T341" s="16"/>
      <c r="U341" s="15"/>
    </row>
    <row r="342" spans="1:207" ht="30" customHeight="1" x14ac:dyDescent="0.25">
      <c r="A342" s="228">
        <v>262</v>
      </c>
      <c r="B342" s="195" t="s">
        <v>635</v>
      </c>
      <c r="C342" s="229">
        <v>1966</v>
      </c>
      <c r="D342" s="229" t="s">
        <v>141</v>
      </c>
      <c r="E342" s="229" t="s">
        <v>16</v>
      </c>
      <c r="F342" s="231">
        <v>2</v>
      </c>
      <c r="G342" s="231">
        <v>2</v>
      </c>
      <c r="H342" s="44">
        <v>433.5</v>
      </c>
      <c r="I342" s="123">
        <v>101.4</v>
      </c>
      <c r="J342" s="123">
        <v>210.2</v>
      </c>
      <c r="K342" s="232">
        <f t="shared" ref="K342:K362" si="80">SUM(L342:O342)</f>
        <v>17761.32</v>
      </c>
      <c r="L342" s="196">
        <v>0</v>
      </c>
      <c r="M342" s="196">
        <v>0</v>
      </c>
      <c r="N342" s="196">
        <v>0</v>
      </c>
      <c r="O342" s="283">
        <f>'[1]Прод. прилож (2)'!$D$554</f>
        <v>17761.32</v>
      </c>
      <c r="P342" s="196">
        <f t="shared" ref="P342:P362" si="81">K342/H342</f>
        <v>40.971903114186851</v>
      </c>
      <c r="Q342" s="41">
        <v>9673</v>
      </c>
      <c r="R342" s="57" t="s">
        <v>34</v>
      </c>
      <c r="S342" s="14"/>
    </row>
    <row r="343" spans="1:207" ht="30" customHeight="1" x14ac:dyDescent="0.25">
      <c r="A343" s="228">
        <v>263</v>
      </c>
      <c r="B343" s="195" t="s">
        <v>636</v>
      </c>
      <c r="C343" s="229">
        <v>1965</v>
      </c>
      <c r="D343" s="229" t="s">
        <v>141</v>
      </c>
      <c r="E343" s="229" t="s">
        <v>16</v>
      </c>
      <c r="F343" s="37">
        <v>2</v>
      </c>
      <c r="G343" s="37">
        <v>2</v>
      </c>
      <c r="H343" s="44">
        <v>439.7</v>
      </c>
      <c r="I343" s="44">
        <v>0</v>
      </c>
      <c r="J343" s="44">
        <v>439.7</v>
      </c>
      <c r="K343" s="232">
        <f t="shared" si="80"/>
        <v>28021.32</v>
      </c>
      <c r="L343" s="196">
        <v>0</v>
      </c>
      <c r="M343" s="196">
        <v>0</v>
      </c>
      <c r="N343" s="196">
        <v>0</v>
      </c>
      <c r="O343" s="283">
        <f>'[2]Прод. прилож (2)'!$D$1220</f>
        <v>28021.32</v>
      </c>
      <c r="P343" s="196">
        <f t="shared" si="81"/>
        <v>63.728269274505344</v>
      </c>
      <c r="Q343" s="41">
        <v>9673</v>
      </c>
      <c r="R343" s="57" t="s">
        <v>35</v>
      </c>
      <c r="S343" s="14"/>
    </row>
    <row r="344" spans="1:207" ht="30" customHeight="1" x14ac:dyDescent="0.25">
      <c r="A344" s="228">
        <v>264</v>
      </c>
      <c r="B344" s="195" t="s">
        <v>637</v>
      </c>
      <c r="C344" s="229">
        <v>1990</v>
      </c>
      <c r="D344" s="229" t="s">
        <v>141</v>
      </c>
      <c r="E344" s="229" t="s">
        <v>157</v>
      </c>
      <c r="F344" s="231">
        <v>2</v>
      </c>
      <c r="G344" s="231">
        <v>2</v>
      </c>
      <c r="H344" s="44">
        <v>1322.2</v>
      </c>
      <c r="I344" s="123">
        <v>531.6</v>
      </c>
      <c r="J344" s="123">
        <v>790.6</v>
      </c>
      <c r="K344" s="232">
        <f t="shared" si="80"/>
        <v>9160704.6899999995</v>
      </c>
      <c r="L344" s="196">
        <v>0</v>
      </c>
      <c r="M344" s="196">
        <v>0</v>
      </c>
      <c r="N344" s="196">
        <v>0</v>
      </c>
      <c r="O344" s="283">
        <f>'[1]Прод. прилож (2)'!$D$555</f>
        <v>9160704.6899999995</v>
      </c>
      <c r="P344" s="196">
        <f t="shared" si="81"/>
        <v>6928.3804946301616</v>
      </c>
      <c r="Q344" s="41">
        <v>9673</v>
      </c>
      <c r="R344" s="57" t="s">
        <v>34</v>
      </c>
      <c r="S344" s="14"/>
    </row>
    <row r="345" spans="1:207" ht="30" customHeight="1" x14ac:dyDescent="0.25">
      <c r="A345" s="228">
        <v>265</v>
      </c>
      <c r="B345" s="276" t="s">
        <v>641</v>
      </c>
      <c r="C345" s="209">
        <v>1994</v>
      </c>
      <c r="D345" s="209" t="s">
        <v>141</v>
      </c>
      <c r="E345" s="209" t="s">
        <v>16</v>
      </c>
      <c r="F345" s="152">
        <v>2</v>
      </c>
      <c r="G345" s="152">
        <v>2</v>
      </c>
      <c r="H345" s="267">
        <v>829.8</v>
      </c>
      <c r="I345" s="267">
        <v>0</v>
      </c>
      <c r="J345" s="267">
        <v>829.8</v>
      </c>
      <c r="K345" s="224">
        <f t="shared" si="80"/>
        <v>3476451.14</v>
      </c>
      <c r="L345" s="237">
        <v>0</v>
      </c>
      <c r="M345" s="237">
        <v>0</v>
      </c>
      <c r="N345" s="237">
        <v>0</v>
      </c>
      <c r="O345" s="222">
        <f>'[1]Прод. прилож (2)'!$D$556</f>
        <v>3476451.14</v>
      </c>
      <c r="P345" s="237">
        <f t="shared" si="81"/>
        <v>4189.5048686430473</v>
      </c>
      <c r="Q345" s="239">
        <v>9673</v>
      </c>
      <c r="R345" s="279" t="s">
        <v>34</v>
      </c>
      <c r="S345" s="14"/>
    </row>
    <row r="346" spans="1:207" s="116" customFormat="1" ht="30" customHeight="1" x14ac:dyDescent="0.25">
      <c r="A346" s="228">
        <v>266</v>
      </c>
      <c r="B346" s="195" t="s">
        <v>634</v>
      </c>
      <c r="C346" s="229">
        <v>1955</v>
      </c>
      <c r="D346" s="229" t="s">
        <v>141</v>
      </c>
      <c r="E346" s="229" t="s">
        <v>16</v>
      </c>
      <c r="F346" s="231">
        <v>2</v>
      </c>
      <c r="G346" s="231">
        <v>2</v>
      </c>
      <c r="H346" s="44">
        <v>648.20000000000005</v>
      </c>
      <c r="I346" s="123">
        <v>227.2</v>
      </c>
      <c r="J346" s="123">
        <v>431.7</v>
      </c>
      <c r="K346" s="232">
        <f t="shared" si="80"/>
        <v>16471.25</v>
      </c>
      <c r="L346" s="196">
        <v>0</v>
      </c>
      <c r="M346" s="196">
        <v>0</v>
      </c>
      <c r="N346" s="196">
        <v>0</v>
      </c>
      <c r="O346" s="283">
        <f>'[1]Прод. прилож (2)'!$D$557</f>
        <v>16471.25</v>
      </c>
      <c r="P346" s="196">
        <f>K346/H346</f>
        <v>25.410752854057389</v>
      </c>
      <c r="Q346" s="41">
        <v>9673</v>
      </c>
      <c r="R346" s="57" t="s">
        <v>34</v>
      </c>
      <c r="S346" s="15"/>
      <c r="T346" s="15"/>
      <c r="U346" s="15"/>
    </row>
    <row r="347" spans="1:207" ht="30" customHeight="1" x14ac:dyDescent="0.25">
      <c r="A347" s="354">
        <v>267</v>
      </c>
      <c r="B347" s="356" t="s">
        <v>158</v>
      </c>
      <c r="C347" s="360">
        <v>1960</v>
      </c>
      <c r="D347" s="358" t="s">
        <v>141</v>
      </c>
      <c r="E347" s="358" t="s">
        <v>16</v>
      </c>
      <c r="F347" s="433">
        <v>2</v>
      </c>
      <c r="G347" s="368">
        <v>2</v>
      </c>
      <c r="H347" s="364">
        <v>267.2</v>
      </c>
      <c r="I347" s="500">
        <v>0</v>
      </c>
      <c r="J347" s="366">
        <v>256.60000000000002</v>
      </c>
      <c r="K347" s="225">
        <f t="shared" si="80"/>
        <v>13719.36</v>
      </c>
      <c r="L347" s="238">
        <v>0</v>
      </c>
      <c r="M347" s="238">
        <v>0</v>
      </c>
      <c r="N347" s="238">
        <v>0</v>
      </c>
      <c r="O347" s="223">
        <f>'[1]Прод. прилож (2)'!$D$558</f>
        <v>13719.36</v>
      </c>
      <c r="P347" s="238">
        <f>K347/H347</f>
        <v>51.344910179640721</v>
      </c>
      <c r="Q347" s="240">
        <v>9673</v>
      </c>
      <c r="R347" s="250" t="s">
        <v>34</v>
      </c>
      <c r="S347" s="14"/>
    </row>
    <row r="348" spans="1:207" ht="30" customHeight="1" x14ac:dyDescent="0.25">
      <c r="A348" s="355"/>
      <c r="B348" s="357"/>
      <c r="C348" s="361"/>
      <c r="D348" s="359"/>
      <c r="E348" s="359"/>
      <c r="F348" s="434"/>
      <c r="G348" s="369"/>
      <c r="H348" s="365"/>
      <c r="I348" s="501"/>
      <c r="J348" s="367"/>
      <c r="K348" s="232">
        <f t="shared" si="80"/>
        <v>289894.24</v>
      </c>
      <c r="L348" s="196">
        <v>0</v>
      </c>
      <c r="M348" s="196">
        <v>0</v>
      </c>
      <c r="N348" s="196">
        <v>0</v>
      </c>
      <c r="O348" s="283">
        <f>'[2]Прод. прилож (2)'!$D$1221</f>
        <v>289894.24</v>
      </c>
      <c r="P348" s="196">
        <f>K348/H347</f>
        <v>1084.9335329341318</v>
      </c>
      <c r="Q348" s="41">
        <v>9673</v>
      </c>
      <c r="R348" s="57" t="s">
        <v>35</v>
      </c>
      <c r="S348" s="14"/>
    </row>
    <row r="349" spans="1:207" ht="30" customHeight="1" x14ac:dyDescent="0.25">
      <c r="A349" s="354">
        <v>268</v>
      </c>
      <c r="B349" s="416" t="s">
        <v>638</v>
      </c>
      <c r="C349" s="358">
        <v>1966</v>
      </c>
      <c r="D349" s="358" t="s">
        <v>141</v>
      </c>
      <c r="E349" s="358" t="s">
        <v>16</v>
      </c>
      <c r="F349" s="368">
        <v>2</v>
      </c>
      <c r="G349" s="368">
        <v>2</v>
      </c>
      <c r="H349" s="495">
        <v>511.9</v>
      </c>
      <c r="I349" s="352">
        <v>220.7</v>
      </c>
      <c r="J349" s="352">
        <v>291.2</v>
      </c>
      <c r="K349" s="232">
        <f t="shared" si="80"/>
        <v>31036.94</v>
      </c>
      <c r="L349" s="196">
        <v>0</v>
      </c>
      <c r="M349" s="196">
        <v>0</v>
      </c>
      <c r="N349" s="196">
        <v>0</v>
      </c>
      <c r="O349" s="283">
        <f>'[1]Прод. прилож (2)'!$D$559</f>
        <v>31036.94</v>
      </c>
      <c r="P349" s="196">
        <f>K349/H349</f>
        <v>60.630865403399099</v>
      </c>
      <c r="Q349" s="41">
        <v>9673</v>
      </c>
      <c r="R349" s="57" t="s">
        <v>34</v>
      </c>
      <c r="S349" s="14"/>
    </row>
    <row r="350" spans="1:207" ht="30" customHeight="1" x14ac:dyDescent="0.25">
      <c r="A350" s="355"/>
      <c r="B350" s="417"/>
      <c r="C350" s="359"/>
      <c r="D350" s="359"/>
      <c r="E350" s="359"/>
      <c r="F350" s="369"/>
      <c r="G350" s="369"/>
      <c r="H350" s="496"/>
      <c r="I350" s="353"/>
      <c r="J350" s="353"/>
      <c r="K350" s="232">
        <f t="shared" si="80"/>
        <v>4338200.03</v>
      </c>
      <c r="L350" s="196">
        <v>0</v>
      </c>
      <c r="M350" s="196">
        <v>0</v>
      </c>
      <c r="N350" s="196">
        <v>0</v>
      </c>
      <c r="O350" s="283">
        <f>'[2]Прод. прилож (2)'!$D$1222</f>
        <v>4338200.03</v>
      </c>
      <c r="P350" s="196">
        <f>K350/H349</f>
        <v>8474.7021488571991</v>
      </c>
      <c r="Q350" s="41">
        <v>9673</v>
      </c>
      <c r="R350" s="57" t="s">
        <v>35</v>
      </c>
      <c r="S350" s="14"/>
    </row>
    <row r="351" spans="1:207" ht="30" customHeight="1" x14ac:dyDescent="0.25">
      <c r="A351" s="228">
        <v>269</v>
      </c>
      <c r="B351" s="198" t="s">
        <v>159</v>
      </c>
      <c r="C351" s="200">
        <v>1959</v>
      </c>
      <c r="D351" s="209" t="s">
        <v>141</v>
      </c>
      <c r="E351" s="209" t="s">
        <v>16</v>
      </c>
      <c r="F351" s="241">
        <v>2</v>
      </c>
      <c r="G351" s="220">
        <v>1</v>
      </c>
      <c r="H351" s="202">
        <v>117.6</v>
      </c>
      <c r="I351" s="266">
        <v>0</v>
      </c>
      <c r="J351" s="204">
        <v>82.9</v>
      </c>
      <c r="K351" s="232">
        <f t="shared" ref="K351" si="82">SUM(L351:O351)</f>
        <v>998500.27999999991</v>
      </c>
      <c r="L351" s="196">
        <v>0</v>
      </c>
      <c r="M351" s="196">
        <v>0</v>
      </c>
      <c r="N351" s="196">
        <v>0</v>
      </c>
      <c r="O351" s="283">
        <f>'[1]Прод. прилож (2)'!$D$107</f>
        <v>998500.27999999991</v>
      </c>
      <c r="P351" s="196">
        <f>K351/H351</f>
        <v>8490.6486394557814</v>
      </c>
      <c r="Q351" s="41">
        <v>9673</v>
      </c>
      <c r="R351" s="57" t="s">
        <v>33</v>
      </c>
    </row>
    <row r="352" spans="1:207" ht="30" customHeight="1" x14ac:dyDescent="0.25">
      <c r="A352" s="354">
        <v>270</v>
      </c>
      <c r="B352" s="356" t="s">
        <v>160</v>
      </c>
      <c r="C352" s="360">
        <v>1950</v>
      </c>
      <c r="D352" s="358" t="s">
        <v>141</v>
      </c>
      <c r="E352" s="358" t="s">
        <v>16</v>
      </c>
      <c r="F352" s="433">
        <v>2</v>
      </c>
      <c r="G352" s="368">
        <v>2</v>
      </c>
      <c r="H352" s="364">
        <v>533.79999999999995</v>
      </c>
      <c r="I352" s="500">
        <v>29.4</v>
      </c>
      <c r="J352" s="364">
        <v>350.6</v>
      </c>
      <c r="K352" s="232">
        <f t="shared" si="80"/>
        <v>24521.27</v>
      </c>
      <c r="L352" s="196">
        <v>0</v>
      </c>
      <c r="M352" s="196">
        <v>0</v>
      </c>
      <c r="N352" s="196">
        <v>0</v>
      </c>
      <c r="O352" s="283">
        <f>'[1]Прод. прилож (2)'!$D$560</f>
        <v>24521.27</v>
      </c>
      <c r="P352" s="196">
        <f>K352/H352</f>
        <v>45.937186212064447</v>
      </c>
      <c r="Q352" s="41">
        <v>9673</v>
      </c>
      <c r="R352" s="57" t="s">
        <v>34</v>
      </c>
      <c r="S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14"/>
      <c r="BI352" s="14"/>
      <c r="BJ352" s="14"/>
      <c r="BK352" s="14"/>
      <c r="BL352" s="14"/>
      <c r="BM352" s="14"/>
      <c r="BN352" s="14"/>
      <c r="BO352" s="14"/>
      <c r="BP352" s="14"/>
      <c r="BQ352" s="14"/>
      <c r="BR352" s="14"/>
      <c r="BS352" s="14"/>
      <c r="BT352" s="14"/>
      <c r="BU352" s="14"/>
      <c r="BV352" s="14"/>
      <c r="BW352" s="14"/>
      <c r="BX352" s="14"/>
      <c r="BY352" s="14"/>
      <c r="BZ352" s="14"/>
      <c r="CA352" s="14"/>
      <c r="CB352" s="14"/>
      <c r="CC352" s="14"/>
      <c r="CD352" s="14"/>
      <c r="CE352" s="14"/>
      <c r="CF352" s="14"/>
      <c r="CG352" s="14"/>
      <c r="CH352" s="14"/>
      <c r="CI352" s="14"/>
      <c r="CJ352" s="14"/>
      <c r="CK352" s="14"/>
      <c r="CL352" s="14"/>
      <c r="CM352" s="14"/>
      <c r="CN352" s="14"/>
      <c r="CO352" s="14"/>
      <c r="CP352" s="14"/>
      <c r="CQ352" s="14"/>
      <c r="CR352" s="14"/>
      <c r="CS352" s="14"/>
      <c r="CT352" s="14"/>
      <c r="CU352" s="14"/>
      <c r="CV352" s="14"/>
      <c r="CW352" s="14"/>
      <c r="CX352" s="14"/>
      <c r="CY352" s="14"/>
      <c r="CZ352" s="14"/>
      <c r="DA352" s="14"/>
      <c r="DB352" s="14"/>
      <c r="DC352" s="14"/>
      <c r="DD352" s="14"/>
      <c r="DE352" s="14"/>
      <c r="DF352" s="14"/>
      <c r="DG352" s="14"/>
      <c r="DH352" s="14"/>
      <c r="DI352" s="14"/>
      <c r="DJ352" s="14"/>
      <c r="DK352" s="14"/>
      <c r="DL352" s="14"/>
      <c r="DM352" s="14"/>
      <c r="DN352" s="14"/>
      <c r="DO352" s="14"/>
      <c r="DP352" s="14"/>
      <c r="DQ352" s="14"/>
      <c r="DR352" s="14"/>
      <c r="DS352" s="14"/>
      <c r="DT352" s="14"/>
      <c r="DU352" s="14"/>
      <c r="DV352" s="14"/>
      <c r="DW352" s="14"/>
      <c r="DX352" s="14"/>
      <c r="DY352" s="14"/>
      <c r="DZ352" s="14"/>
      <c r="EA352" s="14"/>
      <c r="EB352" s="14"/>
      <c r="EC352" s="14"/>
      <c r="ED352" s="14"/>
      <c r="EE352" s="14"/>
      <c r="EF352" s="14"/>
      <c r="EG352" s="14"/>
      <c r="EH352" s="14"/>
      <c r="EI352" s="14"/>
      <c r="EJ352" s="14"/>
      <c r="EK352" s="14"/>
      <c r="EL352" s="14"/>
      <c r="EM352" s="14"/>
      <c r="EN352" s="14"/>
      <c r="EO352" s="14"/>
      <c r="EP352" s="14"/>
      <c r="EQ352" s="14"/>
      <c r="ER352" s="14"/>
      <c r="ES352" s="14"/>
      <c r="ET352" s="14"/>
      <c r="EU352" s="14"/>
      <c r="EV352" s="14"/>
      <c r="EW352" s="14"/>
      <c r="EX352" s="14"/>
      <c r="EY352" s="14"/>
      <c r="EZ352" s="14"/>
      <c r="FA352" s="14"/>
      <c r="FB352" s="14"/>
      <c r="FC352" s="14"/>
      <c r="FD352" s="14"/>
      <c r="FE352" s="14"/>
      <c r="FF352" s="14"/>
      <c r="FG352" s="14"/>
      <c r="FH352" s="14"/>
      <c r="FI352" s="14"/>
      <c r="FJ352" s="14"/>
      <c r="FK352" s="14"/>
      <c r="FL352" s="14"/>
      <c r="FM352" s="14"/>
      <c r="FN352" s="14"/>
      <c r="FO352" s="14"/>
      <c r="FP352" s="14"/>
      <c r="FQ352" s="14"/>
      <c r="FR352" s="14"/>
      <c r="FS352" s="14"/>
      <c r="FT352" s="14"/>
      <c r="FU352" s="14"/>
      <c r="FV352" s="14"/>
      <c r="FW352" s="14"/>
      <c r="FX352" s="14"/>
      <c r="FY352" s="14"/>
      <c r="FZ352" s="14"/>
      <c r="GA352" s="14"/>
      <c r="GB352" s="14"/>
      <c r="GC352" s="14"/>
      <c r="GD352" s="14"/>
      <c r="GE352" s="14"/>
      <c r="GF352" s="14"/>
      <c r="GG352" s="14"/>
      <c r="GH352" s="14"/>
      <c r="GI352" s="14"/>
      <c r="GJ352" s="14"/>
      <c r="GK352" s="14"/>
      <c r="GL352" s="14"/>
      <c r="GM352" s="14"/>
      <c r="GN352" s="14"/>
      <c r="GO352" s="14"/>
      <c r="GP352" s="14"/>
      <c r="GQ352" s="14"/>
      <c r="GR352" s="14"/>
      <c r="GS352" s="14"/>
      <c r="GT352" s="14"/>
      <c r="GU352" s="14"/>
      <c r="GV352" s="14"/>
      <c r="GW352" s="14"/>
      <c r="GX352" s="14"/>
      <c r="GY352" s="14"/>
    </row>
    <row r="353" spans="1:207" ht="30" customHeight="1" x14ac:dyDescent="0.25">
      <c r="A353" s="355"/>
      <c r="B353" s="357"/>
      <c r="C353" s="361"/>
      <c r="D353" s="359"/>
      <c r="E353" s="359"/>
      <c r="F353" s="434"/>
      <c r="G353" s="369"/>
      <c r="H353" s="365"/>
      <c r="I353" s="501"/>
      <c r="J353" s="365"/>
      <c r="K353" s="232">
        <f t="shared" si="80"/>
        <v>6143873.1499999994</v>
      </c>
      <c r="L353" s="196">
        <v>0</v>
      </c>
      <c r="M353" s="196">
        <v>0</v>
      </c>
      <c r="N353" s="196">
        <v>0</v>
      </c>
      <c r="O353" s="283">
        <f>'[2]Прод. прилож (2)'!$D$1223</f>
        <v>6143873.1499999994</v>
      </c>
      <c r="P353" s="196">
        <f>K353/H352</f>
        <v>11509.691176470587</v>
      </c>
      <c r="Q353" s="41">
        <v>9673</v>
      </c>
      <c r="R353" s="57" t="s">
        <v>35</v>
      </c>
      <c r="S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  <c r="BH353" s="14"/>
      <c r="BI353" s="14"/>
      <c r="BJ353" s="14"/>
      <c r="BK353" s="14"/>
      <c r="BL353" s="14"/>
      <c r="BM353" s="14"/>
      <c r="BN353" s="14"/>
      <c r="BO353" s="14"/>
      <c r="BP353" s="14"/>
      <c r="BQ353" s="14"/>
      <c r="BR353" s="14"/>
      <c r="BS353" s="14"/>
      <c r="BT353" s="14"/>
      <c r="BU353" s="14"/>
      <c r="BV353" s="14"/>
      <c r="BW353" s="14"/>
      <c r="BX353" s="14"/>
      <c r="BY353" s="14"/>
      <c r="BZ353" s="14"/>
      <c r="CA353" s="14"/>
      <c r="CB353" s="14"/>
      <c r="CC353" s="14"/>
      <c r="CD353" s="14"/>
      <c r="CE353" s="14"/>
      <c r="CF353" s="14"/>
      <c r="CG353" s="14"/>
      <c r="CH353" s="14"/>
      <c r="CI353" s="14"/>
      <c r="CJ353" s="14"/>
      <c r="CK353" s="14"/>
      <c r="CL353" s="14"/>
      <c r="CM353" s="14"/>
      <c r="CN353" s="14"/>
      <c r="CO353" s="14"/>
      <c r="CP353" s="14"/>
      <c r="CQ353" s="14"/>
      <c r="CR353" s="14"/>
      <c r="CS353" s="14"/>
      <c r="CT353" s="14"/>
      <c r="CU353" s="14"/>
      <c r="CV353" s="14"/>
      <c r="CW353" s="14"/>
      <c r="CX353" s="14"/>
      <c r="CY353" s="14"/>
      <c r="CZ353" s="14"/>
      <c r="DA353" s="14"/>
      <c r="DB353" s="14"/>
      <c r="DC353" s="14"/>
      <c r="DD353" s="14"/>
      <c r="DE353" s="14"/>
      <c r="DF353" s="14"/>
      <c r="DG353" s="14"/>
      <c r="DH353" s="14"/>
      <c r="DI353" s="14"/>
      <c r="DJ353" s="14"/>
      <c r="DK353" s="14"/>
      <c r="DL353" s="14"/>
      <c r="DM353" s="14"/>
      <c r="DN353" s="14"/>
      <c r="DO353" s="14"/>
      <c r="DP353" s="14"/>
      <c r="DQ353" s="14"/>
      <c r="DR353" s="14"/>
      <c r="DS353" s="14"/>
      <c r="DT353" s="14"/>
      <c r="DU353" s="14"/>
      <c r="DV353" s="14"/>
      <c r="DW353" s="14"/>
      <c r="DX353" s="14"/>
      <c r="DY353" s="14"/>
      <c r="DZ353" s="14"/>
      <c r="EA353" s="14"/>
      <c r="EB353" s="14"/>
      <c r="EC353" s="14"/>
      <c r="ED353" s="14"/>
      <c r="EE353" s="14"/>
      <c r="EF353" s="14"/>
      <c r="EG353" s="14"/>
      <c r="EH353" s="14"/>
      <c r="EI353" s="14"/>
      <c r="EJ353" s="14"/>
      <c r="EK353" s="14"/>
      <c r="EL353" s="14"/>
      <c r="EM353" s="14"/>
      <c r="EN353" s="14"/>
      <c r="EO353" s="14"/>
      <c r="EP353" s="14"/>
      <c r="EQ353" s="14"/>
      <c r="ER353" s="14"/>
      <c r="ES353" s="14"/>
      <c r="ET353" s="14"/>
      <c r="EU353" s="14"/>
      <c r="EV353" s="14"/>
      <c r="EW353" s="14"/>
      <c r="EX353" s="14"/>
      <c r="EY353" s="14"/>
      <c r="EZ353" s="14"/>
      <c r="FA353" s="14"/>
      <c r="FB353" s="14"/>
      <c r="FC353" s="14"/>
      <c r="FD353" s="14"/>
      <c r="FE353" s="14"/>
      <c r="FF353" s="14"/>
      <c r="FG353" s="14"/>
      <c r="FH353" s="14"/>
      <c r="FI353" s="14"/>
      <c r="FJ353" s="14"/>
      <c r="FK353" s="14"/>
      <c r="FL353" s="14"/>
      <c r="FM353" s="14"/>
      <c r="FN353" s="14"/>
      <c r="FO353" s="14"/>
      <c r="FP353" s="14"/>
      <c r="FQ353" s="14"/>
      <c r="FR353" s="14"/>
      <c r="FS353" s="14"/>
      <c r="FT353" s="14"/>
      <c r="FU353" s="14"/>
      <c r="FV353" s="14"/>
      <c r="FW353" s="14"/>
      <c r="FX353" s="14"/>
      <c r="FY353" s="14"/>
      <c r="FZ353" s="14"/>
      <c r="GA353" s="14"/>
      <c r="GB353" s="14"/>
      <c r="GC353" s="14"/>
      <c r="GD353" s="14"/>
      <c r="GE353" s="14"/>
      <c r="GF353" s="14"/>
      <c r="GG353" s="14"/>
      <c r="GH353" s="14"/>
      <c r="GI353" s="14"/>
      <c r="GJ353" s="14"/>
      <c r="GK353" s="14"/>
      <c r="GL353" s="14"/>
      <c r="GM353" s="14"/>
      <c r="GN353" s="14"/>
      <c r="GO353" s="14"/>
      <c r="GP353" s="14"/>
      <c r="GQ353" s="14"/>
      <c r="GR353" s="14"/>
      <c r="GS353" s="14"/>
      <c r="GT353" s="14"/>
      <c r="GU353" s="14"/>
      <c r="GV353" s="14"/>
      <c r="GW353" s="14"/>
      <c r="GX353" s="14"/>
      <c r="GY353" s="14"/>
    </row>
    <row r="354" spans="1:207" ht="30" customHeight="1" x14ac:dyDescent="0.25">
      <c r="A354" s="228">
        <v>271</v>
      </c>
      <c r="B354" s="234" t="s">
        <v>161</v>
      </c>
      <c r="C354" s="229">
        <v>1959</v>
      </c>
      <c r="D354" s="229" t="s">
        <v>141</v>
      </c>
      <c r="E354" s="229" t="s">
        <v>16</v>
      </c>
      <c r="F354" s="52">
        <v>2</v>
      </c>
      <c r="G354" s="231">
        <v>2</v>
      </c>
      <c r="H354" s="39">
        <v>405.6</v>
      </c>
      <c r="I354" s="119">
        <v>17.8</v>
      </c>
      <c r="J354" s="39">
        <v>352.9</v>
      </c>
      <c r="K354" s="232">
        <f t="shared" si="80"/>
        <v>20605.73</v>
      </c>
      <c r="L354" s="196">
        <v>0</v>
      </c>
      <c r="M354" s="196">
        <v>0</v>
      </c>
      <c r="N354" s="196">
        <v>0</v>
      </c>
      <c r="O354" s="283">
        <f>'[1]Прод. прилож (2)'!$D$563</f>
        <v>20605.73</v>
      </c>
      <c r="P354" s="196">
        <f>K354/H354</f>
        <v>50.803081854043391</v>
      </c>
      <c r="Q354" s="41">
        <v>9673</v>
      </c>
      <c r="R354" s="57" t="s">
        <v>34</v>
      </c>
      <c r="S354" s="14"/>
    </row>
    <row r="355" spans="1:207" ht="30" customHeight="1" x14ac:dyDescent="0.25">
      <c r="A355" s="228">
        <v>272</v>
      </c>
      <c r="B355" s="150" t="s">
        <v>1007</v>
      </c>
      <c r="C355" s="209">
        <v>1992</v>
      </c>
      <c r="D355" s="209" t="s">
        <v>141</v>
      </c>
      <c r="E355" s="209" t="s">
        <v>157</v>
      </c>
      <c r="F355" s="115">
        <v>5</v>
      </c>
      <c r="G355" s="152">
        <v>3</v>
      </c>
      <c r="H355" s="292">
        <v>3825.6</v>
      </c>
      <c r="I355" s="222">
        <v>1226</v>
      </c>
      <c r="J355" s="202">
        <v>1956.4</v>
      </c>
      <c r="K355" s="224">
        <f>SUM(L355:O355)</f>
        <v>24128.42</v>
      </c>
      <c r="L355" s="237">
        <v>0</v>
      </c>
      <c r="M355" s="237">
        <v>0</v>
      </c>
      <c r="N355" s="237">
        <v>0</v>
      </c>
      <c r="O355" s="222">
        <f>'[2]Прод. прилож (2)'!$D$1224</f>
        <v>24128.42</v>
      </c>
      <c r="P355" s="237">
        <f t="shared" si="81"/>
        <v>6.3070943120033451</v>
      </c>
      <c r="Q355" s="239">
        <v>9673</v>
      </c>
      <c r="R355" s="279" t="s">
        <v>35</v>
      </c>
      <c r="S355" s="14"/>
    </row>
    <row r="356" spans="1:207" s="116" customFormat="1" ht="30" customHeight="1" x14ac:dyDescent="0.25">
      <c r="A356" s="228">
        <v>273</v>
      </c>
      <c r="B356" s="195" t="s">
        <v>883</v>
      </c>
      <c r="C356" s="229">
        <v>1964</v>
      </c>
      <c r="D356" s="229" t="s">
        <v>141</v>
      </c>
      <c r="E356" s="229" t="s">
        <v>16</v>
      </c>
      <c r="F356" s="231">
        <v>2</v>
      </c>
      <c r="G356" s="231">
        <v>2</v>
      </c>
      <c r="H356" s="44">
        <v>450.5</v>
      </c>
      <c r="I356" s="123">
        <v>0</v>
      </c>
      <c r="J356" s="39">
        <v>450.5</v>
      </c>
      <c r="K356" s="232">
        <f t="shared" si="80"/>
        <v>5092820.0200000005</v>
      </c>
      <c r="L356" s="196">
        <v>0</v>
      </c>
      <c r="M356" s="196">
        <v>0</v>
      </c>
      <c r="N356" s="196">
        <v>0</v>
      </c>
      <c r="O356" s="283">
        <f>'[1]Прод. прилож (2)'!$D$108</f>
        <v>5092820.0200000005</v>
      </c>
      <c r="P356" s="196">
        <f t="shared" si="81"/>
        <v>11304.816914539402</v>
      </c>
      <c r="Q356" s="41">
        <v>9673</v>
      </c>
      <c r="R356" s="57" t="s">
        <v>33</v>
      </c>
      <c r="S356" s="131"/>
      <c r="T356" s="15"/>
      <c r="U356" s="15"/>
    </row>
    <row r="357" spans="1:207" s="295" customFormat="1" ht="30" customHeight="1" x14ac:dyDescent="0.25">
      <c r="A357" s="228">
        <v>274</v>
      </c>
      <c r="B357" s="195" t="s">
        <v>884</v>
      </c>
      <c r="C357" s="229">
        <v>1985</v>
      </c>
      <c r="D357" s="229" t="s">
        <v>141</v>
      </c>
      <c r="E357" s="229" t="s">
        <v>16</v>
      </c>
      <c r="F357" s="231">
        <v>2</v>
      </c>
      <c r="G357" s="231">
        <v>2</v>
      </c>
      <c r="H357" s="44">
        <v>824.8</v>
      </c>
      <c r="I357" s="123">
        <v>0</v>
      </c>
      <c r="J357" s="39">
        <v>824.8</v>
      </c>
      <c r="K357" s="232">
        <f>SUM(L357:O357)</f>
        <v>120935.47</v>
      </c>
      <c r="L357" s="196">
        <v>0</v>
      </c>
      <c r="M357" s="196">
        <v>0</v>
      </c>
      <c r="N357" s="196">
        <v>0</v>
      </c>
      <c r="O357" s="283">
        <f>'[1]Прод. прилож (2)'!$D$561</f>
        <v>120935.47</v>
      </c>
      <c r="P357" s="196">
        <f t="shared" si="81"/>
        <v>146.62399369544133</v>
      </c>
      <c r="Q357" s="41">
        <v>9673</v>
      </c>
      <c r="R357" s="57" t="s">
        <v>34</v>
      </c>
      <c r="S357" s="293"/>
      <c r="T357" s="294"/>
      <c r="U357" s="294"/>
    </row>
    <row r="358" spans="1:207" s="295" customFormat="1" ht="30" customHeight="1" x14ac:dyDescent="0.25">
      <c r="A358" s="340">
        <v>275</v>
      </c>
      <c r="B358" s="195" t="s">
        <v>639</v>
      </c>
      <c r="C358" s="341">
        <v>1963</v>
      </c>
      <c r="D358" s="341" t="s">
        <v>141</v>
      </c>
      <c r="E358" s="341" t="s">
        <v>16</v>
      </c>
      <c r="F358" s="342">
        <v>2</v>
      </c>
      <c r="G358" s="342">
        <v>2</v>
      </c>
      <c r="H358" s="44">
        <v>630</v>
      </c>
      <c r="I358" s="123">
        <v>153</v>
      </c>
      <c r="J358" s="39">
        <v>295.2</v>
      </c>
      <c r="K358" s="343">
        <f t="shared" si="80"/>
        <v>6255820.6399999997</v>
      </c>
      <c r="L358" s="196">
        <v>0</v>
      </c>
      <c r="M358" s="196">
        <v>0</v>
      </c>
      <c r="N358" s="196">
        <v>0</v>
      </c>
      <c r="O358" s="321">
        <f>'[1]Прод. прилож (2)'!$D$109</f>
        <v>6255820.6399999997</v>
      </c>
      <c r="P358" s="196">
        <f t="shared" si="81"/>
        <v>9929.8740317460306</v>
      </c>
      <c r="Q358" s="41">
        <v>9673</v>
      </c>
      <c r="R358" s="57" t="s">
        <v>33</v>
      </c>
      <c r="S358" s="293"/>
      <c r="T358" s="294"/>
      <c r="U358" s="294"/>
    </row>
    <row r="359" spans="1:207" ht="30" customHeight="1" x14ac:dyDescent="0.25">
      <c r="A359" s="308">
        <v>276</v>
      </c>
      <c r="B359" s="333" t="s">
        <v>642</v>
      </c>
      <c r="C359" s="301">
        <v>1976</v>
      </c>
      <c r="D359" s="301" t="s">
        <v>141</v>
      </c>
      <c r="E359" s="301" t="s">
        <v>16</v>
      </c>
      <c r="F359" s="303">
        <v>2</v>
      </c>
      <c r="G359" s="303">
        <v>2</v>
      </c>
      <c r="H359" s="305">
        <v>1158.0999999999999</v>
      </c>
      <c r="I359" s="306">
        <v>0</v>
      </c>
      <c r="J359" s="311">
        <v>1158.0999999999999</v>
      </c>
      <c r="K359" s="317">
        <f t="shared" si="80"/>
        <v>10084387.140000001</v>
      </c>
      <c r="L359" s="332">
        <v>0</v>
      </c>
      <c r="M359" s="332">
        <v>0</v>
      </c>
      <c r="N359" s="332">
        <v>0</v>
      </c>
      <c r="O359" s="323">
        <f>'[1]Прод. прилож (2)'!$D$562</f>
        <v>10084387.140000001</v>
      </c>
      <c r="P359" s="332">
        <f t="shared" si="81"/>
        <v>8707.699801398845</v>
      </c>
      <c r="Q359" s="316">
        <v>9673</v>
      </c>
      <c r="R359" s="318" t="s">
        <v>34</v>
      </c>
      <c r="S359" s="14"/>
    </row>
    <row r="360" spans="1:207" ht="30" customHeight="1" x14ac:dyDescent="0.25">
      <c r="A360" s="228">
        <v>277</v>
      </c>
      <c r="B360" s="195" t="s">
        <v>633</v>
      </c>
      <c r="C360" s="230">
        <v>1962</v>
      </c>
      <c r="D360" s="229" t="s">
        <v>141</v>
      </c>
      <c r="E360" s="229" t="s">
        <v>16</v>
      </c>
      <c r="F360" s="231">
        <v>2</v>
      </c>
      <c r="G360" s="231">
        <v>2</v>
      </c>
      <c r="H360" s="283">
        <v>1644</v>
      </c>
      <c r="I360" s="288">
        <v>158.6</v>
      </c>
      <c r="J360" s="39">
        <v>302.60000000000002</v>
      </c>
      <c r="K360" s="232">
        <f t="shared" si="80"/>
        <v>5890917.6600000001</v>
      </c>
      <c r="L360" s="196">
        <v>0</v>
      </c>
      <c r="M360" s="196">
        <v>0</v>
      </c>
      <c r="N360" s="196">
        <v>0</v>
      </c>
      <c r="O360" s="283">
        <f>'[1]Прод. прилож (2)'!$D$110</f>
        <v>5890917.6600000001</v>
      </c>
      <c r="P360" s="196">
        <f t="shared" si="81"/>
        <v>3583.2832481751825</v>
      </c>
      <c r="Q360" s="41">
        <v>9673</v>
      </c>
      <c r="R360" s="57" t="s">
        <v>33</v>
      </c>
    </row>
    <row r="361" spans="1:207" ht="30" customHeight="1" x14ac:dyDescent="0.25">
      <c r="A361" s="228">
        <v>278</v>
      </c>
      <c r="B361" s="195" t="s">
        <v>643</v>
      </c>
      <c r="C361" s="230">
        <v>1961</v>
      </c>
      <c r="D361" s="229" t="s">
        <v>141</v>
      </c>
      <c r="E361" s="229" t="s">
        <v>16</v>
      </c>
      <c r="F361" s="231">
        <v>2</v>
      </c>
      <c r="G361" s="231">
        <v>2</v>
      </c>
      <c r="H361" s="283">
        <v>265</v>
      </c>
      <c r="I361" s="288">
        <v>32.5</v>
      </c>
      <c r="J361" s="39">
        <v>192.5</v>
      </c>
      <c r="K361" s="232">
        <f t="shared" si="80"/>
        <v>3213005.35</v>
      </c>
      <c r="L361" s="196">
        <v>0</v>
      </c>
      <c r="M361" s="196">
        <v>0</v>
      </c>
      <c r="N361" s="196">
        <v>0</v>
      </c>
      <c r="O361" s="283">
        <f>'[1]Прод. прилож (2)'!$D$111</f>
        <v>3213005.35</v>
      </c>
      <c r="P361" s="196">
        <f t="shared" si="81"/>
        <v>12124.548490566038</v>
      </c>
      <c r="Q361" s="41">
        <v>9673</v>
      </c>
      <c r="R361" s="57" t="s">
        <v>33</v>
      </c>
    </row>
    <row r="362" spans="1:207" s="15" customFormat="1" ht="30" customHeight="1" x14ac:dyDescent="0.25">
      <c r="A362" s="228">
        <v>279</v>
      </c>
      <c r="B362" s="195" t="s">
        <v>640</v>
      </c>
      <c r="C362" s="229">
        <v>1964</v>
      </c>
      <c r="D362" s="229" t="s">
        <v>141</v>
      </c>
      <c r="E362" s="229" t="s">
        <v>16</v>
      </c>
      <c r="F362" s="37">
        <v>2</v>
      </c>
      <c r="G362" s="37">
        <v>3</v>
      </c>
      <c r="H362" s="44">
        <v>422.9</v>
      </c>
      <c r="I362" s="44">
        <v>123.7</v>
      </c>
      <c r="J362" s="39">
        <v>299.2</v>
      </c>
      <c r="K362" s="232">
        <f t="shared" si="80"/>
        <v>30486.47</v>
      </c>
      <c r="L362" s="196">
        <v>0</v>
      </c>
      <c r="M362" s="196">
        <v>0</v>
      </c>
      <c r="N362" s="196">
        <v>0</v>
      </c>
      <c r="O362" s="283">
        <f>'[2]Прод. прилож (2)'!$D$1225</f>
        <v>30486.47</v>
      </c>
      <c r="P362" s="196">
        <f t="shared" si="81"/>
        <v>72.089075431544103</v>
      </c>
      <c r="Q362" s="41">
        <v>9673</v>
      </c>
      <c r="R362" s="57" t="s">
        <v>35</v>
      </c>
      <c r="S362" s="46"/>
      <c r="V362" s="116"/>
      <c r="W362" s="116"/>
      <c r="X362" s="116"/>
      <c r="Y362" s="116"/>
      <c r="Z362" s="116"/>
      <c r="AA362" s="116"/>
      <c r="AB362" s="116"/>
      <c r="AC362" s="116"/>
      <c r="AD362" s="116"/>
      <c r="AE362" s="116"/>
      <c r="AF362" s="116"/>
      <c r="AG362" s="116"/>
      <c r="AH362" s="116"/>
      <c r="AI362" s="116"/>
      <c r="AJ362" s="116"/>
      <c r="AK362" s="116"/>
      <c r="AL362" s="116"/>
      <c r="AM362" s="116"/>
      <c r="AN362" s="116"/>
      <c r="AO362" s="116"/>
      <c r="AP362" s="116"/>
      <c r="AQ362" s="116"/>
      <c r="AR362" s="116"/>
      <c r="AS362" s="116"/>
      <c r="AT362" s="116"/>
      <c r="AU362" s="116"/>
      <c r="AV362" s="116"/>
      <c r="AW362" s="116"/>
      <c r="AX362" s="116"/>
      <c r="AY362" s="116"/>
      <c r="AZ362" s="116"/>
      <c r="BA362" s="116"/>
      <c r="BB362" s="116"/>
      <c r="BC362" s="116"/>
      <c r="BD362" s="116"/>
      <c r="BE362" s="116"/>
      <c r="BF362" s="116"/>
      <c r="BG362" s="116"/>
      <c r="BH362" s="116"/>
      <c r="BI362" s="116"/>
      <c r="BJ362" s="116"/>
      <c r="BK362" s="116"/>
      <c r="BL362" s="116"/>
      <c r="BM362" s="116"/>
      <c r="BN362" s="116"/>
      <c r="BO362" s="116"/>
      <c r="BP362" s="116"/>
      <c r="BQ362" s="116"/>
      <c r="BR362" s="116"/>
      <c r="BS362" s="116"/>
      <c r="BT362" s="116"/>
      <c r="BU362" s="116"/>
      <c r="BV362" s="116"/>
      <c r="BW362" s="116"/>
      <c r="BX362" s="116"/>
      <c r="BY362" s="116"/>
      <c r="BZ362" s="116"/>
      <c r="CA362" s="116"/>
      <c r="CB362" s="116"/>
      <c r="CC362" s="116"/>
      <c r="CD362" s="116"/>
      <c r="CE362" s="116"/>
      <c r="CF362" s="116"/>
      <c r="CG362" s="116"/>
      <c r="CH362" s="116"/>
      <c r="CI362" s="116"/>
      <c r="CJ362" s="116"/>
      <c r="CK362" s="116"/>
      <c r="CL362" s="116"/>
      <c r="CM362" s="116"/>
      <c r="CN362" s="116"/>
      <c r="CO362" s="116"/>
      <c r="CP362" s="116"/>
      <c r="CQ362" s="116"/>
      <c r="CR362" s="116"/>
      <c r="CS362" s="116"/>
      <c r="CT362" s="116"/>
      <c r="CU362" s="116"/>
      <c r="CV362" s="116"/>
      <c r="CW362" s="116"/>
      <c r="CX362" s="116"/>
      <c r="CY362" s="116"/>
      <c r="CZ362" s="116"/>
      <c r="DA362" s="116"/>
      <c r="DB362" s="116"/>
      <c r="DC362" s="116"/>
      <c r="DD362" s="116"/>
      <c r="DE362" s="116"/>
      <c r="DF362" s="116"/>
      <c r="DG362" s="116"/>
      <c r="DH362" s="116"/>
      <c r="DI362" s="116"/>
      <c r="DJ362" s="116"/>
      <c r="DK362" s="116"/>
      <c r="DL362" s="116"/>
      <c r="DM362" s="116"/>
      <c r="DN362" s="116"/>
      <c r="DO362" s="116"/>
      <c r="DP362" s="116"/>
      <c r="DQ362" s="116"/>
      <c r="DR362" s="116"/>
      <c r="DS362" s="116"/>
      <c r="DT362" s="116"/>
      <c r="DU362" s="116"/>
      <c r="DV362" s="116"/>
      <c r="DW362" s="116"/>
      <c r="DX362" s="116"/>
      <c r="DY362" s="116"/>
      <c r="DZ362" s="116"/>
      <c r="EA362" s="116"/>
      <c r="EB362" s="116"/>
      <c r="EC362" s="116"/>
      <c r="ED362" s="116"/>
      <c r="EE362" s="116"/>
      <c r="EF362" s="116"/>
      <c r="EG362" s="116"/>
      <c r="EH362" s="116"/>
      <c r="EI362" s="116"/>
      <c r="EJ362" s="116"/>
      <c r="EK362" s="116"/>
      <c r="EL362" s="116"/>
      <c r="EM362" s="116"/>
      <c r="EN362" s="116"/>
      <c r="EO362" s="116"/>
      <c r="EP362" s="116"/>
      <c r="EQ362" s="116"/>
      <c r="ER362" s="116"/>
      <c r="ES362" s="116"/>
      <c r="ET362" s="116"/>
      <c r="EU362" s="116"/>
      <c r="EV362" s="116"/>
      <c r="EW362" s="116"/>
      <c r="EX362" s="116"/>
      <c r="EY362" s="116"/>
      <c r="EZ362" s="116"/>
      <c r="FA362" s="116"/>
      <c r="FB362" s="116"/>
      <c r="FC362" s="116"/>
      <c r="FD362" s="116"/>
      <c r="FE362" s="116"/>
      <c r="FF362" s="116"/>
      <c r="FG362" s="116"/>
      <c r="FH362" s="116"/>
      <c r="FI362" s="116"/>
      <c r="FJ362" s="116"/>
      <c r="FK362" s="116"/>
      <c r="FL362" s="116"/>
      <c r="FM362" s="116"/>
      <c r="FN362" s="116"/>
      <c r="FO362" s="116"/>
      <c r="FP362" s="116"/>
      <c r="FQ362" s="116"/>
      <c r="FR362" s="116"/>
      <c r="FS362" s="116"/>
      <c r="FT362" s="116"/>
      <c r="FU362" s="116"/>
      <c r="FV362" s="116"/>
      <c r="FW362" s="116"/>
      <c r="FX362" s="116"/>
      <c r="FY362" s="116"/>
      <c r="FZ362" s="116"/>
      <c r="GA362" s="116"/>
      <c r="GB362" s="116"/>
      <c r="GC362" s="116"/>
      <c r="GD362" s="116"/>
      <c r="GE362" s="116"/>
      <c r="GF362" s="116"/>
      <c r="GG362" s="116"/>
      <c r="GH362" s="116"/>
      <c r="GI362" s="116"/>
      <c r="GJ362" s="116"/>
      <c r="GK362" s="116"/>
      <c r="GL362" s="116"/>
      <c r="GM362" s="116"/>
      <c r="GN362" s="116"/>
      <c r="GO362" s="116"/>
      <c r="GP362" s="116"/>
      <c r="GQ362" s="116"/>
      <c r="GR362" s="116"/>
      <c r="GS362" s="116"/>
      <c r="GT362" s="116"/>
      <c r="GU362" s="116"/>
      <c r="GV362" s="116"/>
      <c r="GW362" s="116"/>
      <c r="GX362" s="116"/>
      <c r="GY362" s="116"/>
    </row>
    <row r="363" spans="1:207" s="116" customFormat="1" ht="30" customHeight="1" x14ac:dyDescent="0.25">
      <c r="A363" s="412" t="s">
        <v>1337</v>
      </c>
      <c r="B363" s="412"/>
      <c r="C363" s="412"/>
      <c r="D363" s="412"/>
      <c r="E363" s="412"/>
      <c r="F363" s="412"/>
      <c r="G363" s="412"/>
      <c r="H363" s="412"/>
      <c r="I363" s="412"/>
      <c r="J363" s="412"/>
      <c r="K363" s="412"/>
      <c r="L363" s="412"/>
      <c r="M363" s="412"/>
      <c r="N363" s="412"/>
      <c r="O363" s="412"/>
      <c r="P363" s="412"/>
      <c r="Q363" s="412"/>
      <c r="R363" s="412"/>
      <c r="S363" s="53"/>
      <c r="T363" s="15"/>
      <c r="U363" s="15"/>
    </row>
    <row r="364" spans="1:207" s="116" customFormat="1" ht="33" customHeight="1" x14ac:dyDescent="0.25">
      <c r="A364" s="396" t="s">
        <v>1377</v>
      </c>
      <c r="B364" s="396"/>
      <c r="C364" s="219" t="s">
        <v>17</v>
      </c>
      <c r="D364" s="219" t="s">
        <v>17</v>
      </c>
      <c r="E364" s="219" t="s">
        <v>17</v>
      </c>
      <c r="F364" s="73" t="s">
        <v>17</v>
      </c>
      <c r="G364" s="73" t="s">
        <v>17</v>
      </c>
      <c r="H364" s="74">
        <f>SUM(H365:H367)</f>
        <v>2713</v>
      </c>
      <c r="I364" s="74">
        <f t="shared" ref="I364:O364" si="83">SUM(I365:I367)</f>
        <v>225.9</v>
      </c>
      <c r="J364" s="74">
        <f t="shared" si="83"/>
        <v>2184.9</v>
      </c>
      <c r="K364" s="74">
        <f t="shared" si="83"/>
        <v>10818026.279999999</v>
      </c>
      <c r="L364" s="74">
        <f t="shared" si="83"/>
        <v>0</v>
      </c>
      <c r="M364" s="74">
        <f t="shared" si="83"/>
        <v>247939.18</v>
      </c>
      <c r="N364" s="74">
        <f t="shared" si="83"/>
        <v>0</v>
      </c>
      <c r="O364" s="74">
        <f t="shared" si="83"/>
        <v>10570087.1</v>
      </c>
      <c r="P364" s="29">
        <f>K364/H364</f>
        <v>3987.4774345742717</v>
      </c>
      <c r="Q364" s="75" t="s">
        <v>17</v>
      </c>
      <c r="R364" s="76" t="s">
        <v>17</v>
      </c>
      <c r="S364" s="53"/>
      <c r="T364" s="16"/>
      <c r="U364" s="15"/>
    </row>
    <row r="365" spans="1:207" s="116" customFormat="1" ht="30" customHeight="1" x14ac:dyDescent="0.25">
      <c r="A365" s="228">
        <v>280</v>
      </c>
      <c r="B365" s="198" t="s">
        <v>1006</v>
      </c>
      <c r="C365" s="200">
        <v>1982</v>
      </c>
      <c r="D365" s="209" t="s">
        <v>141</v>
      </c>
      <c r="E365" s="200" t="s">
        <v>16</v>
      </c>
      <c r="F365" s="220">
        <v>2</v>
      </c>
      <c r="G365" s="220">
        <v>1</v>
      </c>
      <c r="H365" s="237">
        <v>1168</v>
      </c>
      <c r="I365" s="235">
        <v>0</v>
      </c>
      <c r="J365" s="235">
        <v>989.9</v>
      </c>
      <c r="K365" s="232">
        <f>SUM(L365:O365)</f>
        <v>247939.18</v>
      </c>
      <c r="L365" s="196">
        <v>0</v>
      </c>
      <c r="M365" s="196">
        <f>'[1]Прод. прилож (2)'!$D$113</f>
        <v>247939.18</v>
      </c>
      <c r="N365" s="196">
        <v>0</v>
      </c>
      <c r="O365" s="196">
        <v>0</v>
      </c>
      <c r="P365" s="196">
        <f>K365/H365</f>
        <v>212.27669520547946</v>
      </c>
      <c r="Q365" s="41">
        <v>9673</v>
      </c>
      <c r="R365" s="57" t="s">
        <v>33</v>
      </c>
      <c r="S365" s="141"/>
      <c r="T365" s="15"/>
      <c r="U365" s="15"/>
    </row>
    <row r="366" spans="1:207" s="116" customFormat="1" ht="30" customHeight="1" x14ac:dyDescent="0.25">
      <c r="A366" s="228">
        <v>281</v>
      </c>
      <c r="B366" s="198" t="s">
        <v>1238</v>
      </c>
      <c r="C366" s="200">
        <v>1976</v>
      </c>
      <c r="D366" s="209" t="s">
        <v>141</v>
      </c>
      <c r="E366" s="200" t="s">
        <v>16</v>
      </c>
      <c r="F366" s="220">
        <v>2</v>
      </c>
      <c r="G366" s="220">
        <v>1</v>
      </c>
      <c r="H366" s="237">
        <v>435</v>
      </c>
      <c r="I366" s="235">
        <v>36</v>
      </c>
      <c r="J366" s="235">
        <v>399</v>
      </c>
      <c r="K366" s="232">
        <f>SUM(L366:O366)</f>
        <v>2452079.58</v>
      </c>
      <c r="L366" s="196">
        <v>0</v>
      </c>
      <c r="M366" s="196">
        <v>0</v>
      </c>
      <c r="N366" s="196">
        <v>0</v>
      </c>
      <c r="O366" s="196">
        <f>'[2]Прод. прилож (2)'!$D$1227</f>
        <v>2452079.58</v>
      </c>
      <c r="P366" s="196">
        <f>K366/H366</f>
        <v>5636.9645517241379</v>
      </c>
      <c r="Q366" s="41">
        <v>9673</v>
      </c>
      <c r="R366" s="57" t="s">
        <v>35</v>
      </c>
      <c r="S366" s="141"/>
      <c r="T366" s="15"/>
      <c r="U366" s="15"/>
    </row>
    <row r="367" spans="1:207" s="15" customFormat="1" ht="30" customHeight="1" x14ac:dyDescent="0.25">
      <c r="A367" s="228">
        <v>282</v>
      </c>
      <c r="B367" s="234" t="s">
        <v>960</v>
      </c>
      <c r="C367" s="230">
        <v>1980</v>
      </c>
      <c r="D367" s="230" t="s">
        <v>141</v>
      </c>
      <c r="E367" s="230" t="s">
        <v>16</v>
      </c>
      <c r="F367" s="52">
        <v>2</v>
      </c>
      <c r="G367" s="52">
        <v>3</v>
      </c>
      <c r="H367" s="41">
        <v>1110</v>
      </c>
      <c r="I367" s="125">
        <v>189.9</v>
      </c>
      <c r="J367" s="125">
        <v>796</v>
      </c>
      <c r="K367" s="196">
        <f>SUM(L367:O367)</f>
        <v>8118007.5199999996</v>
      </c>
      <c r="L367" s="99">
        <v>0</v>
      </c>
      <c r="M367" s="99">
        <v>0</v>
      </c>
      <c r="N367" s="99">
        <v>0</v>
      </c>
      <c r="O367" s="41">
        <f>'[1]Прод. прилож (2)'!$D$115</f>
        <v>8118007.5199999996</v>
      </c>
      <c r="P367" s="41">
        <f>K367/H367</f>
        <v>7313.5202882882877</v>
      </c>
      <c r="Q367" s="41">
        <v>9673</v>
      </c>
      <c r="R367" s="45" t="s">
        <v>33</v>
      </c>
      <c r="S367" s="131"/>
    </row>
    <row r="368" spans="1:207" s="116" customFormat="1" ht="30" customHeight="1" x14ac:dyDescent="0.25">
      <c r="A368" s="412" t="s">
        <v>1338</v>
      </c>
      <c r="B368" s="412"/>
      <c r="C368" s="412"/>
      <c r="D368" s="412"/>
      <c r="E368" s="412"/>
      <c r="F368" s="412"/>
      <c r="G368" s="412"/>
      <c r="H368" s="412"/>
      <c r="I368" s="412"/>
      <c r="J368" s="412"/>
      <c r="K368" s="412"/>
      <c r="L368" s="412"/>
      <c r="M368" s="412"/>
      <c r="N368" s="412"/>
      <c r="O368" s="412"/>
      <c r="P368" s="412"/>
      <c r="Q368" s="412"/>
      <c r="R368" s="412"/>
      <c r="S368" s="46"/>
      <c r="T368" s="15"/>
      <c r="U368" s="15"/>
    </row>
    <row r="369" spans="1:21" s="116" customFormat="1" ht="33" customHeight="1" x14ac:dyDescent="0.25">
      <c r="A369" s="396" t="s">
        <v>1378</v>
      </c>
      <c r="B369" s="396"/>
      <c r="C369" s="219" t="s">
        <v>17</v>
      </c>
      <c r="D369" s="219" t="s">
        <v>17</v>
      </c>
      <c r="E369" s="219" t="s">
        <v>17</v>
      </c>
      <c r="F369" s="73" t="s">
        <v>17</v>
      </c>
      <c r="G369" s="73" t="s">
        <v>17</v>
      </c>
      <c r="H369" s="74">
        <f>SUM(H370:H378)</f>
        <v>7987.9000000000005</v>
      </c>
      <c r="I369" s="74">
        <f t="shared" ref="I369:O369" si="84">SUM(I370:I378)</f>
        <v>0</v>
      </c>
      <c r="J369" s="74">
        <f t="shared" si="84"/>
        <v>6734.5000000000009</v>
      </c>
      <c r="K369" s="74">
        <f t="shared" si="84"/>
        <v>25363485.890000001</v>
      </c>
      <c r="L369" s="74">
        <f t="shared" si="84"/>
        <v>0</v>
      </c>
      <c r="M369" s="74">
        <f t="shared" si="84"/>
        <v>0</v>
      </c>
      <c r="N369" s="74">
        <f t="shared" si="84"/>
        <v>0</v>
      </c>
      <c r="O369" s="74">
        <f t="shared" si="84"/>
        <v>25363485.890000001</v>
      </c>
      <c r="P369" s="29">
        <f t="shared" ref="P369:P375" si="85">K369/H369</f>
        <v>3175.2382841547837</v>
      </c>
      <c r="Q369" s="75" t="s">
        <v>17</v>
      </c>
      <c r="R369" s="76" t="s">
        <v>17</v>
      </c>
      <c r="S369" s="46"/>
      <c r="T369" s="15"/>
      <c r="U369" s="15"/>
    </row>
    <row r="370" spans="1:21" s="116" customFormat="1" ht="30" customHeight="1" x14ac:dyDescent="0.25">
      <c r="A370" s="230">
        <v>283</v>
      </c>
      <c r="B370" s="234" t="s">
        <v>1317</v>
      </c>
      <c r="C370" s="229">
        <v>1990</v>
      </c>
      <c r="D370" s="229" t="s">
        <v>141</v>
      </c>
      <c r="E370" s="229" t="s">
        <v>16</v>
      </c>
      <c r="F370" s="231">
        <v>4</v>
      </c>
      <c r="G370" s="231">
        <v>4</v>
      </c>
      <c r="H370" s="38">
        <v>1121</v>
      </c>
      <c r="I370" s="38">
        <v>0</v>
      </c>
      <c r="J370" s="38">
        <v>921</v>
      </c>
      <c r="K370" s="38">
        <f t="shared" ref="K370:K378" si="86">SUM(L370:O370)</f>
        <v>5416759.4400000004</v>
      </c>
      <c r="L370" s="38">
        <f t="shared" ref="L370:N370" si="87">SUM(L372)</f>
        <v>0</v>
      </c>
      <c r="M370" s="38">
        <f t="shared" si="87"/>
        <v>0</v>
      </c>
      <c r="N370" s="38">
        <f t="shared" si="87"/>
        <v>0</v>
      </c>
      <c r="O370" s="38">
        <f>'[2]Прод. прилож (2)'!$D$1229</f>
        <v>5416759.4400000004</v>
      </c>
      <c r="P370" s="41">
        <f t="shared" si="85"/>
        <v>4832.0780017841216</v>
      </c>
      <c r="Q370" s="41">
        <v>9673</v>
      </c>
      <c r="R370" s="31" t="s">
        <v>35</v>
      </c>
      <c r="S370" s="66"/>
    </row>
    <row r="371" spans="1:21" s="116" customFormat="1" ht="30" customHeight="1" x14ac:dyDescent="0.25">
      <c r="A371" s="228">
        <v>284</v>
      </c>
      <c r="B371" s="234" t="s">
        <v>1043</v>
      </c>
      <c r="C371" s="230">
        <v>1964</v>
      </c>
      <c r="D371" s="229" t="s">
        <v>141</v>
      </c>
      <c r="E371" s="230" t="s">
        <v>16</v>
      </c>
      <c r="F371" s="230">
        <v>2</v>
      </c>
      <c r="G371" s="230">
        <v>2</v>
      </c>
      <c r="H371" s="283">
        <v>418.7</v>
      </c>
      <c r="I371" s="283">
        <v>0</v>
      </c>
      <c r="J371" s="283">
        <v>376.6</v>
      </c>
      <c r="K371" s="232">
        <f t="shared" si="86"/>
        <v>21689.03</v>
      </c>
      <c r="L371" s="196">
        <v>0</v>
      </c>
      <c r="M371" s="196">
        <v>0</v>
      </c>
      <c r="N371" s="196">
        <v>0</v>
      </c>
      <c r="O371" s="283">
        <f>'[2]Прод. прилож (2)'!$D$1230</f>
        <v>21689.03</v>
      </c>
      <c r="P371" s="196">
        <f t="shared" si="85"/>
        <v>51.80088368760449</v>
      </c>
      <c r="Q371" s="41">
        <v>9673</v>
      </c>
      <c r="R371" s="281" t="s">
        <v>35</v>
      </c>
      <c r="S371" s="53"/>
      <c r="T371" s="16"/>
      <c r="U371" s="15"/>
    </row>
    <row r="372" spans="1:21" s="116" customFormat="1" ht="30" customHeight="1" x14ac:dyDescent="0.25">
      <c r="A372" s="230">
        <v>285</v>
      </c>
      <c r="B372" s="234" t="s">
        <v>1318</v>
      </c>
      <c r="C372" s="230">
        <v>1985</v>
      </c>
      <c r="D372" s="229" t="s">
        <v>141</v>
      </c>
      <c r="E372" s="230" t="s">
        <v>18</v>
      </c>
      <c r="F372" s="230">
        <v>4</v>
      </c>
      <c r="G372" s="230">
        <v>5</v>
      </c>
      <c r="H372" s="283">
        <v>4700.3</v>
      </c>
      <c r="I372" s="283">
        <v>0</v>
      </c>
      <c r="J372" s="283">
        <v>3888</v>
      </c>
      <c r="K372" s="232">
        <f t="shared" si="86"/>
        <v>5812510.3200000003</v>
      </c>
      <c r="L372" s="196">
        <v>0</v>
      </c>
      <c r="M372" s="196">
        <v>0</v>
      </c>
      <c r="N372" s="196">
        <v>0</v>
      </c>
      <c r="O372" s="283">
        <f>'[2]Прод. прилож (2)'!$D$1231</f>
        <v>5812510.3200000003</v>
      </c>
      <c r="P372" s="196">
        <f t="shared" si="85"/>
        <v>1236.6253898687319</v>
      </c>
      <c r="Q372" s="41">
        <v>9673</v>
      </c>
      <c r="R372" s="281" t="s">
        <v>35</v>
      </c>
      <c r="S372" s="53"/>
      <c r="T372" s="16"/>
      <c r="U372" s="15"/>
    </row>
    <row r="373" spans="1:21" s="116" customFormat="1" ht="30" customHeight="1" x14ac:dyDescent="0.25">
      <c r="A373" s="228">
        <v>286</v>
      </c>
      <c r="B373" s="234" t="s">
        <v>647</v>
      </c>
      <c r="C373" s="230">
        <v>1966</v>
      </c>
      <c r="D373" s="229" t="s">
        <v>141</v>
      </c>
      <c r="E373" s="230" t="s">
        <v>16</v>
      </c>
      <c r="F373" s="282">
        <v>2</v>
      </c>
      <c r="G373" s="282">
        <v>2</v>
      </c>
      <c r="H373" s="283">
        <v>397.1</v>
      </c>
      <c r="I373" s="288">
        <v>0</v>
      </c>
      <c r="J373" s="288">
        <v>358.1</v>
      </c>
      <c r="K373" s="232">
        <f t="shared" si="86"/>
        <v>4453943.93</v>
      </c>
      <c r="L373" s="196">
        <v>0</v>
      </c>
      <c r="M373" s="196">
        <v>0</v>
      </c>
      <c r="N373" s="196">
        <v>0</v>
      </c>
      <c r="O373" s="283">
        <f>'[1]Прод. прилож (2)'!$D$117</f>
        <v>4453943.93</v>
      </c>
      <c r="P373" s="283">
        <f t="shared" si="85"/>
        <v>11216.177109040542</v>
      </c>
      <c r="Q373" s="41">
        <v>9673</v>
      </c>
      <c r="R373" s="281" t="s">
        <v>33</v>
      </c>
      <c r="S373" s="141"/>
      <c r="T373" s="16"/>
      <c r="U373" s="15"/>
    </row>
    <row r="374" spans="1:21" ht="30" customHeight="1" x14ac:dyDescent="0.25">
      <c r="A374" s="230">
        <v>287</v>
      </c>
      <c r="B374" s="234" t="s">
        <v>644</v>
      </c>
      <c r="C374" s="230">
        <v>1966</v>
      </c>
      <c r="D374" s="229" t="s">
        <v>141</v>
      </c>
      <c r="E374" s="230" t="s">
        <v>16</v>
      </c>
      <c r="F374" s="230">
        <v>2</v>
      </c>
      <c r="G374" s="230">
        <v>2</v>
      </c>
      <c r="H374" s="283">
        <v>502.8</v>
      </c>
      <c r="I374" s="283">
        <v>0</v>
      </c>
      <c r="J374" s="283">
        <v>434.8</v>
      </c>
      <c r="K374" s="232">
        <f t="shared" si="86"/>
        <v>26331.46</v>
      </c>
      <c r="L374" s="196">
        <v>0</v>
      </c>
      <c r="M374" s="196">
        <v>0</v>
      </c>
      <c r="N374" s="196">
        <v>0</v>
      </c>
      <c r="O374" s="283">
        <f>'[2]Прод. прилож (2)'!$D$1232</f>
        <v>26331.46</v>
      </c>
      <c r="P374" s="196">
        <f t="shared" si="85"/>
        <v>52.369649960222752</v>
      </c>
      <c r="Q374" s="41">
        <v>9673</v>
      </c>
      <c r="R374" s="281" t="s">
        <v>35</v>
      </c>
      <c r="S374" s="17"/>
      <c r="T374" s="17"/>
    </row>
    <row r="375" spans="1:21" ht="30" customHeight="1" x14ac:dyDescent="0.25">
      <c r="A375" s="354">
        <v>288</v>
      </c>
      <c r="B375" s="356" t="s">
        <v>645</v>
      </c>
      <c r="C375" s="360">
        <v>1967</v>
      </c>
      <c r="D375" s="358" t="s">
        <v>141</v>
      </c>
      <c r="E375" s="360" t="s">
        <v>16</v>
      </c>
      <c r="F375" s="389">
        <v>2</v>
      </c>
      <c r="G375" s="389">
        <v>2</v>
      </c>
      <c r="H375" s="397">
        <v>424</v>
      </c>
      <c r="I375" s="410">
        <v>0</v>
      </c>
      <c r="J375" s="410">
        <v>378</v>
      </c>
      <c r="K375" s="232">
        <f t="shared" si="86"/>
        <v>24048.68</v>
      </c>
      <c r="L375" s="196">
        <v>0</v>
      </c>
      <c r="M375" s="196">
        <v>0</v>
      </c>
      <c r="N375" s="196">
        <v>0</v>
      </c>
      <c r="O375" s="283">
        <f>'[1]Прод. прилож (2)'!$D$565</f>
        <v>24048.68</v>
      </c>
      <c r="P375" s="196">
        <f t="shared" si="85"/>
        <v>56.718584905660379</v>
      </c>
      <c r="Q375" s="41">
        <v>9673</v>
      </c>
      <c r="R375" s="281" t="s">
        <v>34</v>
      </c>
      <c r="S375" s="17"/>
      <c r="T375" s="17"/>
    </row>
    <row r="376" spans="1:21" ht="30" customHeight="1" x14ac:dyDescent="0.25">
      <c r="A376" s="355"/>
      <c r="B376" s="357"/>
      <c r="C376" s="361"/>
      <c r="D376" s="359"/>
      <c r="E376" s="361"/>
      <c r="F376" s="390"/>
      <c r="G376" s="390"/>
      <c r="H376" s="398"/>
      <c r="I376" s="411"/>
      <c r="J376" s="411"/>
      <c r="K376" s="232">
        <f t="shared" si="86"/>
        <v>4931051.62</v>
      </c>
      <c r="L376" s="196">
        <v>0</v>
      </c>
      <c r="M376" s="196">
        <v>0</v>
      </c>
      <c r="N376" s="196">
        <v>0</v>
      </c>
      <c r="O376" s="283">
        <f>'[2]Прод. прилож (2)'!$D$1233</f>
        <v>4931051.62</v>
      </c>
      <c r="P376" s="196">
        <f>K376/H375</f>
        <v>11629.838726415095</v>
      </c>
      <c r="Q376" s="41">
        <v>9673</v>
      </c>
      <c r="R376" s="281" t="s">
        <v>35</v>
      </c>
      <c r="S376" s="17"/>
      <c r="T376" s="17"/>
    </row>
    <row r="377" spans="1:21" ht="30" customHeight="1" x14ac:dyDescent="0.25">
      <c r="A377" s="354">
        <v>289</v>
      </c>
      <c r="B377" s="356" t="s">
        <v>646</v>
      </c>
      <c r="C377" s="360">
        <v>1964</v>
      </c>
      <c r="D377" s="358" t="s">
        <v>141</v>
      </c>
      <c r="E377" s="360" t="s">
        <v>16</v>
      </c>
      <c r="F377" s="389">
        <v>2</v>
      </c>
      <c r="G377" s="389">
        <v>2</v>
      </c>
      <c r="H377" s="397">
        <v>424</v>
      </c>
      <c r="I377" s="410">
        <v>0</v>
      </c>
      <c r="J377" s="410">
        <v>378</v>
      </c>
      <c r="K377" s="232">
        <f t="shared" si="86"/>
        <v>24048.68</v>
      </c>
      <c r="L377" s="196">
        <v>0</v>
      </c>
      <c r="M377" s="196">
        <v>0</v>
      </c>
      <c r="N377" s="196">
        <v>0</v>
      </c>
      <c r="O377" s="283">
        <f>'[1]Прод. прилож (2)'!$D$566</f>
        <v>24048.68</v>
      </c>
      <c r="P377" s="196">
        <f>K377/H377</f>
        <v>56.718584905660379</v>
      </c>
      <c r="Q377" s="41">
        <v>9673</v>
      </c>
      <c r="R377" s="281" t="s">
        <v>34</v>
      </c>
      <c r="S377" s="17"/>
      <c r="T377" s="17"/>
    </row>
    <row r="378" spans="1:21" ht="30" customHeight="1" x14ac:dyDescent="0.25">
      <c r="A378" s="355"/>
      <c r="B378" s="357"/>
      <c r="C378" s="361"/>
      <c r="D378" s="359"/>
      <c r="E378" s="361"/>
      <c r="F378" s="390"/>
      <c r="G378" s="390"/>
      <c r="H378" s="398"/>
      <c r="I378" s="411"/>
      <c r="J378" s="411"/>
      <c r="K378" s="232">
        <f t="shared" si="86"/>
        <v>4653102.7300000004</v>
      </c>
      <c r="L378" s="196">
        <v>0</v>
      </c>
      <c r="M378" s="196">
        <v>0</v>
      </c>
      <c r="N378" s="196">
        <v>0</v>
      </c>
      <c r="O378" s="283">
        <f>'[2]Прод. прилож (2)'!$D$1234</f>
        <v>4653102.7300000004</v>
      </c>
      <c r="P378" s="196">
        <f>K378/H377</f>
        <v>10974.298891509436</v>
      </c>
      <c r="Q378" s="41">
        <v>9673</v>
      </c>
      <c r="R378" s="281" t="s">
        <v>35</v>
      </c>
      <c r="S378" s="17"/>
      <c r="T378" s="17"/>
    </row>
    <row r="379" spans="1:21" ht="30" customHeight="1" x14ac:dyDescent="0.25">
      <c r="A379" s="412" t="s">
        <v>1339</v>
      </c>
      <c r="B379" s="412"/>
      <c r="C379" s="412"/>
      <c r="D379" s="412"/>
      <c r="E379" s="412"/>
      <c r="F379" s="412"/>
      <c r="G379" s="412"/>
      <c r="H379" s="412"/>
      <c r="I379" s="412"/>
      <c r="J379" s="412"/>
      <c r="K379" s="412"/>
      <c r="L379" s="412"/>
      <c r="M379" s="412"/>
      <c r="N379" s="412"/>
      <c r="O379" s="412"/>
      <c r="P379" s="412"/>
      <c r="Q379" s="412"/>
      <c r="R379" s="412"/>
      <c r="S379" s="14"/>
    </row>
    <row r="380" spans="1:21" ht="33" customHeight="1" x14ac:dyDescent="0.25">
      <c r="A380" s="481" t="s">
        <v>1379</v>
      </c>
      <c r="B380" s="481"/>
      <c r="C380" s="182" t="s">
        <v>17</v>
      </c>
      <c r="D380" s="182" t="s">
        <v>17</v>
      </c>
      <c r="E380" s="182" t="s">
        <v>17</v>
      </c>
      <c r="F380" s="183" t="s">
        <v>17</v>
      </c>
      <c r="G380" s="183" t="s">
        <v>17</v>
      </c>
      <c r="H380" s="184">
        <f>SUM(H381:H409)</f>
        <v>11873.55</v>
      </c>
      <c r="I380" s="184">
        <f t="shared" ref="I380:O380" si="88">SUM(I381:I409)</f>
        <v>99</v>
      </c>
      <c r="J380" s="184">
        <f t="shared" si="88"/>
        <v>10269.149999999998</v>
      </c>
      <c r="K380" s="184">
        <f t="shared" si="88"/>
        <v>56754475.29999999</v>
      </c>
      <c r="L380" s="184">
        <f t="shared" si="88"/>
        <v>0</v>
      </c>
      <c r="M380" s="184">
        <f t="shared" si="88"/>
        <v>0</v>
      </c>
      <c r="N380" s="184">
        <f t="shared" si="88"/>
        <v>0</v>
      </c>
      <c r="O380" s="184">
        <f t="shared" si="88"/>
        <v>56754475.29999999</v>
      </c>
      <c r="P380" s="185">
        <f t="shared" ref="P380:P389" si="89">K380/H380</f>
        <v>4779.9078876999711</v>
      </c>
      <c r="Q380" s="186" t="s">
        <v>17</v>
      </c>
      <c r="R380" s="187" t="s">
        <v>17</v>
      </c>
      <c r="S380" s="14"/>
    </row>
    <row r="381" spans="1:21" s="116" customFormat="1" ht="30" customHeight="1" x14ac:dyDescent="0.25">
      <c r="A381" s="228">
        <v>290</v>
      </c>
      <c r="B381" s="234" t="s">
        <v>1044</v>
      </c>
      <c r="C381" s="229">
        <v>1978</v>
      </c>
      <c r="D381" s="229" t="s">
        <v>141</v>
      </c>
      <c r="E381" s="229" t="s">
        <v>16</v>
      </c>
      <c r="F381" s="231">
        <v>2</v>
      </c>
      <c r="G381" s="231">
        <v>4</v>
      </c>
      <c r="H381" s="38">
        <v>1178.55</v>
      </c>
      <c r="I381" s="38">
        <v>0</v>
      </c>
      <c r="J381" s="38">
        <v>1081.05</v>
      </c>
      <c r="K381" s="38">
        <f t="shared" ref="K381:K389" si="90">SUM(L381:O381)</f>
        <v>40270.06</v>
      </c>
      <c r="L381" s="38">
        <v>0</v>
      </c>
      <c r="M381" s="38">
        <v>0</v>
      </c>
      <c r="N381" s="38">
        <v>0</v>
      </c>
      <c r="O381" s="38">
        <f>'[2]Прод. прилож (2)'!$D$1236</f>
        <v>40270.06</v>
      </c>
      <c r="P381" s="196">
        <f t="shared" si="89"/>
        <v>34.16915701497603</v>
      </c>
      <c r="Q381" s="41">
        <v>9673</v>
      </c>
      <c r="R381" s="57" t="s">
        <v>35</v>
      </c>
    </row>
    <row r="382" spans="1:21" s="116" customFormat="1" ht="30" customHeight="1" x14ac:dyDescent="0.25">
      <c r="A382" s="354">
        <v>291</v>
      </c>
      <c r="B382" s="356" t="s">
        <v>1045</v>
      </c>
      <c r="C382" s="360">
        <v>1982</v>
      </c>
      <c r="D382" s="358" t="s">
        <v>141</v>
      </c>
      <c r="E382" s="360" t="s">
        <v>16</v>
      </c>
      <c r="F382" s="368">
        <v>2</v>
      </c>
      <c r="G382" s="368">
        <v>3</v>
      </c>
      <c r="H382" s="414">
        <v>920.7</v>
      </c>
      <c r="I382" s="408">
        <v>0</v>
      </c>
      <c r="J382" s="408">
        <v>835</v>
      </c>
      <c r="K382" s="232">
        <f t="shared" si="90"/>
        <v>20481.650000000001</v>
      </c>
      <c r="L382" s="196">
        <v>0</v>
      </c>
      <c r="M382" s="196">
        <v>0</v>
      </c>
      <c r="N382" s="196">
        <v>0</v>
      </c>
      <c r="O382" s="39">
        <f>'[1]Прод. прилож (2)'!$D$568</f>
        <v>20481.650000000001</v>
      </c>
      <c r="P382" s="196">
        <f t="shared" si="89"/>
        <v>22.245736939285326</v>
      </c>
      <c r="Q382" s="41">
        <v>9673</v>
      </c>
      <c r="R382" s="57" t="s">
        <v>34</v>
      </c>
      <c r="S382" s="46"/>
      <c r="T382" s="15"/>
      <c r="U382" s="15"/>
    </row>
    <row r="383" spans="1:21" s="116" customFormat="1" ht="30" customHeight="1" x14ac:dyDescent="0.25">
      <c r="A383" s="355"/>
      <c r="B383" s="357"/>
      <c r="C383" s="361"/>
      <c r="D383" s="359"/>
      <c r="E383" s="361"/>
      <c r="F383" s="369"/>
      <c r="G383" s="369"/>
      <c r="H383" s="415"/>
      <c r="I383" s="409"/>
      <c r="J383" s="409"/>
      <c r="K383" s="232">
        <f t="shared" si="90"/>
        <v>6238750</v>
      </c>
      <c r="L383" s="196">
        <v>0</v>
      </c>
      <c r="M383" s="196">
        <v>0</v>
      </c>
      <c r="N383" s="196">
        <v>0</v>
      </c>
      <c r="O383" s="39">
        <f>'[2]Прод. прилож (2)'!$D$1237</f>
        <v>6238750</v>
      </c>
      <c r="P383" s="196">
        <f>K383/H382</f>
        <v>6776.0942760942762</v>
      </c>
      <c r="Q383" s="41">
        <v>9673</v>
      </c>
      <c r="R383" s="57" t="s">
        <v>35</v>
      </c>
      <c r="S383" s="46"/>
      <c r="T383" s="15"/>
      <c r="U383" s="15"/>
    </row>
    <row r="384" spans="1:21" s="116" customFormat="1" ht="30" customHeight="1" x14ac:dyDescent="0.25">
      <c r="A384" s="228">
        <v>292</v>
      </c>
      <c r="B384" s="198" t="s">
        <v>1225</v>
      </c>
      <c r="C384" s="200">
        <v>1998</v>
      </c>
      <c r="D384" s="209" t="s">
        <v>141</v>
      </c>
      <c r="E384" s="200" t="s">
        <v>16</v>
      </c>
      <c r="F384" s="220">
        <v>3</v>
      </c>
      <c r="G384" s="220">
        <v>2</v>
      </c>
      <c r="H384" s="237">
        <v>1562.9</v>
      </c>
      <c r="I384" s="235">
        <v>62</v>
      </c>
      <c r="J384" s="235">
        <v>1441.4</v>
      </c>
      <c r="K384" s="232">
        <f>SUM(L384:O384)</f>
        <v>6529378.4699999997</v>
      </c>
      <c r="L384" s="196">
        <v>0</v>
      </c>
      <c r="M384" s="196">
        <v>0</v>
      </c>
      <c r="N384" s="196">
        <v>0</v>
      </c>
      <c r="O384" s="39">
        <f>'[2]Прод. прилож (2)'!$D$1238</f>
        <v>6529378.4699999997</v>
      </c>
      <c r="P384" s="196">
        <f>K384/H384</f>
        <v>4177.7327212233668</v>
      </c>
      <c r="Q384" s="41">
        <v>9673</v>
      </c>
      <c r="R384" s="57" t="s">
        <v>35</v>
      </c>
      <c r="S384" s="46"/>
      <c r="T384" s="15"/>
      <c r="U384" s="15"/>
    </row>
    <row r="385" spans="1:21" s="116" customFormat="1" ht="30" customHeight="1" x14ac:dyDescent="0.25">
      <c r="A385" s="354">
        <v>293</v>
      </c>
      <c r="B385" s="356" t="s">
        <v>1046</v>
      </c>
      <c r="C385" s="360">
        <v>1958</v>
      </c>
      <c r="D385" s="358" t="s">
        <v>141</v>
      </c>
      <c r="E385" s="360" t="s">
        <v>162</v>
      </c>
      <c r="F385" s="368">
        <v>2</v>
      </c>
      <c r="G385" s="368">
        <v>1</v>
      </c>
      <c r="H385" s="414">
        <v>368.1</v>
      </c>
      <c r="I385" s="408">
        <v>0</v>
      </c>
      <c r="J385" s="408">
        <v>368.1</v>
      </c>
      <c r="K385" s="232">
        <f t="shared" ref="K385" si="91">SUM(L385:O385)</f>
        <v>56457.54</v>
      </c>
      <c r="L385" s="196">
        <v>0</v>
      </c>
      <c r="M385" s="196">
        <v>0</v>
      </c>
      <c r="N385" s="196">
        <v>0</v>
      </c>
      <c r="O385" s="39">
        <f>'[1]Прод. прилож (2)'!$D$119</f>
        <v>56457.54</v>
      </c>
      <c r="P385" s="196">
        <f t="shared" ref="P385" si="92">K385/H385</f>
        <v>153.37555012224939</v>
      </c>
      <c r="Q385" s="41">
        <v>9673</v>
      </c>
      <c r="R385" s="57" t="s">
        <v>33</v>
      </c>
      <c r="S385" s="141"/>
      <c r="T385" s="15"/>
      <c r="U385" s="15"/>
    </row>
    <row r="386" spans="1:21" s="116" customFormat="1" ht="30" customHeight="1" x14ac:dyDescent="0.25">
      <c r="A386" s="355"/>
      <c r="B386" s="357"/>
      <c r="C386" s="361"/>
      <c r="D386" s="359"/>
      <c r="E386" s="361"/>
      <c r="F386" s="369"/>
      <c r="G386" s="369"/>
      <c r="H386" s="415"/>
      <c r="I386" s="409"/>
      <c r="J386" s="409"/>
      <c r="K386" s="232">
        <f t="shared" si="90"/>
        <v>4715620.1100000003</v>
      </c>
      <c r="L386" s="196">
        <v>0</v>
      </c>
      <c r="M386" s="196">
        <v>0</v>
      </c>
      <c r="N386" s="196">
        <v>0</v>
      </c>
      <c r="O386" s="39">
        <f>'[1]Прод. прилож (2)'!$D$569</f>
        <v>4715620.1100000003</v>
      </c>
      <c r="P386" s="196">
        <f>K386/H385</f>
        <v>12810.703911980439</v>
      </c>
      <c r="Q386" s="41">
        <v>9673</v>
      </c>
      <c r="R386" s="57" t="s">
        <v>34</v>
      </c>
      <c r="S386" s="46"/>
      <c r="T386" s="15"/>
      <c r="U386" s="15"/>
    </row>
    <row r="387" spans="1:21" s="116" customFormat="1" ht="30" customHeight="1" x14ac:dyDescent="0.25">
      <c r="A387" s="228">
        <v>294</v>
      </c>
      <c r="B387" s="114" t="s">
        <v>1047</v>
      </c>
      <c r="C387" s="230">
        <v>1981</v>
      </c>
      <c r="D387" s="229" t="s">
        <v>141</v>
      </c>
      <c r="E387" s="230" t="s">
        <v>162</v>
      </c>
      <c r="F387" s="231">
        <v>2</v>
      </c>
      <c r="G387" s="231">
        <v>1</v>
      </c>
      <c r="H387" s="196">
        <v>415</v>
      </c>
      <c r="I387" s="196">
        <v>37</v>
      </c>
      <c r="J387" s="196">
        <v>378</v>
      </c>
      <c r="K387" s="232">
        <f t="shared" si="90"/>
        <v>5664.9</v>
      </c>
      <c r="L387" s="196">
        <v>0</v>
      </c>
      <c r="M387" s="196">
        <v>0</v>
      </c>
      <c r="N387" s="196">
        <v>0</v>
      </c>
      <c r="O387" s="39">
        <f>'[2]Прод. прилож (2)'!$D$1239</f>
        <v>5664.9</v>
      </c>
      <c r="P387" s="196">
        <f t="shared" si="89"/>
        <v>13.650361445783131</v>
      </c>
      <c r="Q387" s="41">
        <v>9673</v>
      </c>
      <c r="R387" s="57" t="s">
        <v>35</v>
      </c>
      <c r="S387" s="46"/>
      <c r="T387" s="15"/>
      <c r="U387" s="15"/>
    </row>
    <row r="388" spans="1:21" s="116" customFormat="1" ht="30" customHeight="1" x14ac:dyDescent="0.25">
      <c r="A388" s="228">
        <v>295</v>
      </c>
      <c r="B388" s="234" t="s">
        <v>1048</v>
      </c>
      <c r="C388" s="230">
        <v>1965</v>
      </c>
      <c r="D388" s="229" t="s">
        <v>141</v>
      </c>
      <c r="E388" s="230" t="s">
        <v>16</v>
      </c>
      <c r="F388" s="231">
        <v>2</v>
      </c>
      <c r="G388" s="231">
        <v>2</v>
      </c>
      <c r="H388" s="196">
        <v>485</v>
      </c>
      <c r="I388" s="194">
        <v>0</v>
      </c>
      <c r="J388" s="194">
        <v>412.6</v>
      </c>
      <c r="K388" s="232">
        <f t="shared" si="90"/>
        <v>8252.5</v>
      </c>
      <c r="L388" s="196">
        <v>0</v>
      </c>
      <c r="M388" s="196">
        <v>0</v>
      </c>
      <c r="N388" s="196">
        <v>0</v>
      </c>
      <c r="O388" s="39">
        <f>'[1]Прод. прилож (2)'!$D$570</f>
        <v>8252.5</v>
      </c>
      <c r="P388" s="196">
        <f t="shared" si="89"/>
        <v>17.015463917525775</v>
      </c>
      <c r="Q388" s="41">
        <v>9673</v>
      </c>
      <c r="R388" s="57" t="s">
        <v>34</v>
      </c>
      <c r="S388" s="15"/>
      <c r="T388" s="15"/>
      <c r="U388" s="15"/>
    </row>
    <row r="389" spans="1:21" ht="30" customHeight="1" x14ac:dyDescent="0.25">
      <c r="A389" s="228">
        <v>296</v>
      </c>
      <c r="B389" s="234" t="s">
        <v>1049</v>
      </c>
      <c r="C389" s="230">
        <v>1979</v>
      </c>
      <c r="D389" s="229" t="s">
        <v>141</v>
      </c>
      <c r="E389" s="230" t="s">
        <v>16</v>
      </c>
      <c r="F389" s="231">
        <v>2</v>
      </c>
      <c r="G389" s="231">
        <v>3</v>
      </c>
      <c r="H389" s="196">
        <v>1331</v>
      </c>
      <c r="I389" s="194">
        <v>0</v>
      </c>
      <c r="J389" s="194">
        <v>965.2</v>
      </c>
      <c r="K389" s="232">
        <f t="shared" si="90"/>
        <v>8853094.0700000003</v>
      </c>
      <c r="L389" s="196">
        <v>0</v>
      </c>
      <c r="M389" s="196">
        <v>0</v>
      </c>
      <c r="N389" s="196">
        <v>0</v>
      </c>
      <c r="O389" s="39">
        <f>'[1]Прод. прилож (2)'!$D$120</f>
        <v>8853094.0700000003</v>
      </c>
      <c r="P389" s="196">
        <f t="shared" si="89"/>
        <v>6651.4606085649893</v>
      </c>
      <c r="Q389" s="41">
        <v>9673</v>
      </c>
      <c r="R389" s="57" t="s">
        <v>33</v>
      </c>
    </row>
    <row r="390" spans="1:21" ht="30" customHeight="1" x14ac:dyDescent="0.25">
      <c r="A390" s="354">
        <v>297</v>
      </c>
      <c r="B390" s="356" t="s">
        <v>648</v>
      </c>
      <c r="C390" s="360">
        <v>1964</v>
      </c>
      <c r="D390" s="358" t="s">
        <v>141</v>
      </c>
      <c r="E390" s="360" t="s">
        <v>16</v>
      </c>
      <c r="F390" s="389">
        <v>2</v>
      </c>
      <c r="G390" s="389">
        <v>1</v>
      </c>
      <c r="H390" s="397">
        <v>495.3</v>
      </c>
      <c r="I390" s="410">
        <v>0</v>
      </c>
      <c r="J390" s="410">
        <v>301.39999999999998</v>
      </c>
      <c r="K390" s="232">
        <f t="shared" ref="K390:K398" si="93">SUM(L390:O390)</f>
        <v>18862.18</v>
      </c>
      <c r="L390" s="196">
        <v>0</v>
      </c>
      <c r="M390" s="196">
        <v>0</v>
      </c>
      <c r="N390" s="196">
        <v>0</v>
      </c>
      <c r="O390" s="39">
        <f>'[1]Прод. прилож (2)'!$D$572</f>
        <v>18862.18</v>
      </c>
      <c r="P390" s="196">
        <f t="shared" ref="P390:P398" si="94">K390/H390</f>
        <v>38.082333939026853</v>
      </c>
      <c r="Q390" s="41">
        <v>9673</v>
      </c>
      <c r="R390" s="57" t="s">
        <v>34</v>
      </c>
      <c r="S390" s="17"/>
    </row>
    <row r="391" spans="1:21" ht="30" customHeight="1" x14ac:dyDescent="0.25">
      <c r="A391" s="355"/>
      <c r="B391" s="357"/>
      <c r="C391" s="361"/>
      <c r="D391" s="359"/>
      <c r="E391" s="361"/>
      <c r="F391" s="390"/>
      <c r="G391" s="390"/>
      <c r="H391" s="398"/>
      <c r="I391" s="411"/>
      <c r="J391" s="411"/>
      <c r="K391" s="232">
        <f t="shared" si="93"/>
        <v>4636199.51</v>
      </c>
      <c r="L391" s="196">
        <v>0</v>
      </c>
      <c r="M391" s="196">
        <v>0</v>
      </c>
      <c r="N391" s="196">
        <v>0</v>
      </c>
      <c r="O391" s="39">
        <f>'[2]Прод. прилож (2)'!$D$1240</f>
        <v>4636199.51</v>
      </c>
      <c r="P391" s="196">
        <f>K391/H390</f>
        <v>9360.3866545527962</v>
      </c>
      <c r="Q391" s="41">
        <v>9673</v>
      </c>
      <c r="R391" s="57" t="s">
        <v>35</v>
      </c>
      <c r="S391" s="17"/>
    </row>
    <row r="392" spans="1:21" ht="30" customHeight="1" x14ac:dyDescent="0.25">
      <c r="A392" s="354">
        <v>298</v>
      </c>
      <c r="B392" s="356" t="s">
        <v>649</v>
      </c>
      <c r="C392" s="360">
        <v>1964</v>
      </c>
      <c r="D392" s="358" t="s">
        <v>141</v>
      </c>
      <c r="E392" s="360" t="s">
        <v>16</v>
      </c>
      <c r="F392" s="389">
        <v>2</v>
      </c>
      <c r="G392" s="389">
        <v>1</v>
      </c>
      <c r="H392" s="397">
        <v>504.4</v>
      </c>
      <c r="I392" s="410">
        <v>0</v>
      </c>
      <c r="J392" s="410">
        <v>373.3</v>
      </c>
      <c r="K392" s="232">
        <f t="shared" si="93"/>
        <v>20879.5</v>
      </c>
      <c r="L392" s="196">
        <v>0</v>
      </c>
      <c r="M392" s="196">
        <v>0</v>
      </c>
      <c r="N392" s="196">
        <v>0</v>
      </c>
      <c r="O392" s="39">
        <f>'[1]Прод. прилож (2)'!$D$573</f>
        <v>20879.5</v>
      </c>
      <c r="P392" s="196">
        <f t="shared" si="94"/>
        <v>41.394726407613007</v>
      </c>
      <c r="Q392" s="41">
        <v>9673</v>
      </c>
      <c r="R392" s="57" t="s">
        <v>34</v>
      </c>
      <c r="S392" s="14"/>
    </row>
    <row r="393" spans="1:21" ht="30" customHeight="1" x14ac:dyDescent="0.25">
      <c r="A393" s="355"/>
      <c r="B393" s="357"/>
      <c r="C393" s="361"/>
      <c r="D393" s="359"/>
      <c r="E393" s="361"/>
      <c r="F393" s="390"/>
      <c r="G393" s="390"/>
      <c r="H393" s="398"/>
      <c r="I393" s="411"/>
      <c r="J393" s="411"/>
      <c r="K393" s="232">
        <f t="shared" si="93"/>
        <v>1552318.97</v>
      </c>
      <c r="L393" s="196">
        <v>0</v>
      </c>
      <c r="M393" s="196">
        <v>0</v>
      </c>
      <c r="N393" s="196">
        <v>0</v>
      </c>
      <c r="O393" s="39">
        <f>'[2]Прод. прилож (2)'!$D$1241</f>
        <v>1552318.97</v>
      </c>
      <c r="P393" s="196">
        <f>K393/H392</f>
        <v>3077.5554520222045</v>
      </c>
      <c r="Q393" s="41">
        <v>9673</v>
      </c>
      <c r="R393" s="57" t="s">
        <v>35</v>
      </c>
      <c r="S393" s="14"/>
    </row>
    <row r="394" spans="1:21" s="346" customFormat="1" ht="30" customHeight="1" x14ac:dyDescent="0.25">
      <c r="A394" s="340">
        <v>299</v>
      </c>
      <c r="B394" s="335" t="s">
        <v>650</v>
      </c>
      <c r="C394" s="330">
        <v>1967</v>
      </c>
      <c r="D394" s="341" t="s">
        <v>141</v>
      </c>
      <c r="E394" s="330" t="s">
        <v>16</v>
      </c>
      <c r="F394" s="330">
        <v>2</v>
      </c>
      <c r="G394" s="330">
        <v>2</v>
      </c>
      <c r="H394" s="321">
        <v>532.79999999999995</v>
      </c>
      <c r="I394" s="321">
        <v>0</v>
      </c>
      <c r="J394" s="321">
        <v>279</v>
      </c>
      <c r="K394" s="343">
        <f t="shared" si="93"/>
        <v>22215.83</v>
      </c>
      <c r="L394" s="196">
        <v>0</v>
      </c>
      <c r="M394" s="196">
        <v>0</v>
      </c>
      <c r="N394" s="196">
        <v>0</v>
      </c>
      <c r="O394" s="39">
        <f>'[2]Прод. прилож (2)'!$D$1242</f>
        <v>22215.83</v>
      </c>
      <c r="P394" s="196">
        <f t="shared" si="94"/>
        <v>41.696377627627633</v>
      </c>
      <c r="Q394" s="41">
        <v>9673</v>
      </c>
      <c r="R394" s="57" t="s">
        <v>35</v>
      </c>
      <c r="S394" s="347"/>
      <c r="T394" s="347"/>
      <c r="U394" s="347"/>
    </row>
    <row r="395" spans="1:21" s="117" customFormat="1" ht="30" customHeight="1" x14ac:dyDescent="0.25">
      <c r="A395" s="429" t="s">
        <v>1436</v>
      </c>
      <c r="B395" s="356" t="s">
        <v>651</v>
      </c>
      <c r="C395" s="360">
        <v>1961</v>
      </c>
      <c r="D395" s="358" t="s">
        <v>141</v>
      </c>
      <c r="E395" s="360" t="s">
        <v>654</v>
      </c>
      <c r="F395" s="389">
        <v>2</v>
      </c>
      <c r="G395" s="389">
        <v>1</v>
      </c>
      <c r="H395" s="397">
        <v>262.3</v>
      </c>
      <c r="I395" s="410">
        <v>0</v>
      </c>
      <c r="J395" s="410">
        <v>262.3</v>
      </c>
      <c r="K395" s="224">
        <f t="shared" ref="K395" si="95">SUM(L395:O395)</f>
        <v>54593.38</v>
      </c>
      <c r="L395" s="237">
        <v>0</v>
      </c>
      <c r="M395" s="237">
        <v>0</v>
      </c>
      <c r="N395" s="237">
        <v>0</v>
      </c>
      <c r="O395" s="202">
        <f>'[1]Прод. прилож (2)'!$D$122</f>
        <v>54593.38</v>
      </c>
      <c r="P395" s="237">
        <f t="shared" ref="P395" si="96">K395/H395</f>
        <v>208.13335874952344</v>
      </c>
      <c r="Q395" s="239">
        <v>9673</v>
      </c>
      <c r="R395" s="215" t="s">
        <v>33</v>
      </c>
      <c r="S395" s="147"/>
      <c r="T395" s="118"/>
      <c r="U395" s="118"/>
    </row>
    <row r="396" spans="1:21" s="116" customFormat="1" ht="30" customHeight="1" x14ac:dyDescent="0.25">
      <c r="A396" s="380"/>
      <c r="B396" s="357"/>
      <c r="C396" s="361"/>
      <c r="D396" s="359"/>
      <c r="E396" s="361"/>
      <c r="F396" s="390"/>
      <c r="G396" s="390"/>
      <c r="H396" s="398"/>
      <c r="I396" s="411"/>
      <c r="J396" s="411"/>
      <c r="K396" s="232">
        <f t="shared" si="93"/>
        <v>3519622.4699999997</v>
      </c>
      <c r="L396" s="196">
        <v>0</v>
      </c>
      <c r="M396" s="196">
        <v>0</v>
      </c>
      <c r="N396" s="196">
        <v>0</v>
      </c>
      <c r="O396" s="39">
        <f>'[1]Прод. прилож (2)'!$D$574</f>
        <v>3519622.4699999997</v>
      </c>
      <c r="P396" s="196">
        <f>K396/H395</f>
        <v>13418.309073579869</v>
      </c>
      <c r="Q396" s="41">
        <v>9673</v>
      </c>
      <c r="R396" s="281" t="s">
        <v>34</v>
      </c>
      <c r="S396" s="15"/>
      <c r="T396" s="15"/>
      <c r="U396" s="15"/>
    </row>
    <row r="397" spans="1:21" s="116" customFormat="1" ht="30" customHeight="1" x14ac:dyDescent="0.25">
      <c r="A397" s="57" t="s">
        <v>1437</v>
      </c>
      <c r="B397" s="234" t="s">
        <v>652</v>
      </c>
      <c r="C397" s="230">
        <v>1967</v>
      </c>
      <c r="D397" s="230">
        <v>2014</v>
      </c>
      <c r="E397" s="230" t="s">
        <v>16</v>
      </c>
      <c r="F397" s="230">
        <v>2</v>
      </c>
      <c r="G397" s="230">
        <v>2</v>
      </c>
      <c r="H397" s="283">
        <v>415.6</v>
      </c>
      <c r="I397" s="283">
        <v>0</v>
      </c>
      <c r="J397" s="283">
        <v>367.6</v>
      </c>
      <c r="K397" s="232">
        <f t="shared" si="93"/>
        <v>13516.5</v>
      </c>
      <c r="L397" s="196">
        <v>0</v>
      </c>
      <c r="M397" s="196">
        <v>0</v>
      </c>
      <c r="N397" s="196">
        <v>0</v>
      </c>
      <c r="O397" s="39">
        <f>'[2]Прод. прилож (2)'!$D$1243</f>
        <v>13516.5</v>
      </c>
      <c r="P397" s="196">
        <f t="shared" si="94"/>
        <v>32.522858517805581</v>
      </c>
      <c r="Q397" s="41">
        <v>9673</v>
      </c>
      <c r="R397" s="57" t="s">
        <v>35</v>
      </c>
      <c r="S397" s="15"/>
      <c r="T397" s="15"/>
      <c r="U397" s="15"/>
    </row>
    <row r="398" spans="1:21" ht="30" customHeight="1" x14ac:dyDescent="0.25">
      <c r="A398" s="250" t="s">
        <v>1438</v>
      </c>
      <c r="B398" s="199" t="s">
        <v>653</v>
      </c>
      <c r="C398" s="201">
        <v>1965</v>
      </c>
      <c r="D398" s="210" t="s">
        <v>141</v>
      </c>
      <c r="E398" s="201" t="s">
        <v>16</v>
      </c>
      <c r="F398" s="201">
        <v>2</v>
      </c>
      <c r="G398" s="201">
        <v>2</v>
      </c>
      <c r="H398" s="223">
        <v>420</v>
      </c>
      <c r="I398" s="223">
        <v>0</v>
      </c>
      <c r="J398" s="223">
        <v>420</v>
      </c>
      <c r="K398" s="225">
        <f t="shared" si="93"/>
        <v>22215.83</v>
      </c>
      <c r="L398" s="238">
        <v>0</v>
      </c>
      <c r="M398" s="238">
        <v>0</v>
      </c>
      <c r="N398" s="238">
        <v>0</v>
      </c>
      <c r="O398" s="203">
        <f>'[2]Прод. прилож (2)'!$D$1244</f>
        <v>22215.83</v>
      </c>
      <c r="P398" s="238">
        <f t="shared" si="94"/>
        <v>52.894833333333338</v>
      </c>
      <c r="Q398" s="240">
        <v>9673</v>
      </c>
      <c r="R398" s="250" t="s">
        <v>35</v>
      </c>
      <c r="S398" s="14"/>
    </row>
    <row r="399" spans="1:21" s="116" customFormat="1" ht="30" customHeight="1" x14ac:dyDescent="0.25">
      <c r="A399" s="406" t="s">
        <v>1439</v>
      </c>
      <c r="B399" s="356" t="s">
        <v>655</v>
      </c>
      <c r="C399" s="360">
        <v>1961</v>
      </c>
      <c r="D399" s="358" t="s">
        <v>141</v>
      </c>
      <c r="E399" s="360" t="s">
        <v>16</v>
      </c>
      <c r="F399" s="389">
        <v>2</v>
      </c>
      <c r="G399" s="389">
        <v>2</v>
      </c>
      <c r="H399" s="397">
        <v>370.3</v>
      </c>
      <c r="I399" s="410">
        <v>0</v>
      </c>
      <c r="J399" s="410">
        <v>370.3</v>
      </c>
      <c r="K399" s="232">
        <f t="shared" ref="K399:K402" si="97">SUM(L399:O399)</f>
        <v>2548453.9499999997</v>
      </c>
      <c r="L399" s="196">
        <v>0</v>
      </c>
      <c r="M399" s="196">
        <v>0</v>
      </c>
      <c r="N399" s="196">
        <v>0</v>
      </c>
      <c r="O399" s="283">
        <f>'[1]Прод. прилож (2)'!$D$124</f>
        <v>2548453.9499999997</v>
      </c>
      <c r="P399" s="196">
        <f>K399/H399</f>
        <v>6882.1332703213602</v>
      </c>
      <c r="Q399" s="41">
        <v>9673</v>
      </c>
      <c r="R399" s="281" t="s">
        <v>33</v>
      </c>
      <c r="S399" s="131"/>
      <c r="T399" s="15"/>
    </row>
    <row r="400" spans="1:21" s="116" customFormat="1" ht="30" customHeight="1" x14ac:dyDescent="0.25">
      <c r="A400" s="407"/>
      <c r="B400" s="357"/>
      <c r="C400" s="361"/>
      <c r="D400" s="359"/>
      <c r="E400" s="361"/>
      <c r="F400" s="390"/>
      <c r="G400" s="390"/>
      <c r="H400" s="398"/>
      <c r="I400" s="411"/>
      <c r="J400" s="411"/>
      <c r="K400" s="232">
        <f t="shared" si="97"/>
        <v>1544112.96</v>
      </c>
      <c r="L400" s="196">
        <v>0</v>
      </c>
      <c r="M400" s="196">
        <v>0</v>
      </c>
      <c r="N400" s="196">
        <v>0</v>
      </c>
      <c r="O400" s="283">
        <f>'[1]Прод. прилож (2)'!$D$576</f>
        <v>1544112.96</v>
      </c>
      <c r="P400" s="196">
        <f>K400/H399</f>
        <v>4169.8972724817713</v>
      </c>
      <c r="Q400" s="41">
        <v>9673</v>
      </c>
      <c r="R400" s="281" t="s">
        <v>34</v>
      </c>
      <c r="S400" s="15"/>
      <c r="T400" s="15"/>
    </row>
    <row r="401" spans="1:21" s="116" customFormat="1" ht="30" customHeight="1" x14ac:dyDescent="0.25">
      <c r="A401" s="269" t="s">
        <v>1406</v>
      </c>
      <c r="B401" s="275" t="s">
        <v>1319</v>
      </c>
      <c r="C401" s="252">
        <v>1983</v>
      </c>
      <c r="D401" s="253" t="s">
        <v>141</v>
      </c>
      <c r="E401" s="252" t="s">
        <v>18</v>
      </c>
      <c r="F401" s="270">
        <v>2</v>
      </c>
      <c r="G401" s="270">
        <v>2</v>
      </c>
      <c r="H401" s="264">
        <v>451.2</v>
      </c>
      <c r="I401" s="271">
        <v>0</v>
      </c>
      <c r="J401" s="271">
        <v>451.2</v>
      </c>
      <c r="K401" s="232">
        <f t="shared" si="97"/>
        <v>1623343.68</v>
      </c>
      <c r="L401" s="196">
        <v>0</v>
      </c>
      <c r="M401" s="196">
        <v>0</v>
      </c>
      <c r="N401" s="196">
        <v>0</v>
      </c>
      <c r="O401" s="283">
        <f>'[2]Прод. прилож (2)'!$D$1245</f>
        <v>1623343.68</v>
      </c>
      <c r="P401" s="196">
        <f>K401/H401</f>
        <v>3597.8361702127659</v>
      </c>
      <c r="Q401" s="41">
        <v>9673</v>
      </c>
      <c r="R401" s="281" t="s">
        <v>35</v>
      </c>
      <c r="S401" s="15"/>
      <c r="T401" s="15"/>
    </row>
    <row r="402" spans="1:21" s="116" customFormat="1" ht="30" customHeight="1" x14ac:dyDescent="0.25">
      <c r="A402" s="406" t="s">
        <v>1325</v>
      </c>
      <c r="B402" s="356" t="s">
        <v>656</v>
      </c>
      <c r="C402" s="360">
        <v>1961</v>
      </c>
      <c r="D402" s="358" t="s">
        <v>141</v>
      </c>
      <c r="E402" s="360" t="s">
        <v>16</v>
      </c>
      <c r="F402" s="389">
        <v>2</v>
      </c>
      <c r="G402" s="389">
        <v>2</v>
      </c>
      <c r="H402" s="397">
        <v>404</v>
      </c>
      <c r="I402" s="410">
        <v>0</v>
      </c>
      <c r="J402" s="410">
        <v>390.4</v>
      </c>
      <c r="K402" s="232">
        <f t="shared" si="97"/>
        <v>2706529.34</v>
      </c>
      <c r="L402" s="196">
        <v>0</v>
      </c>
      <c r="M402" s="196">
        <v>0</v>
      </c>
      <c r="N402" s="196">
        <v>0</v>
      </c>
      <c r="O402" s="283">
        <f>'[1]Прод. прилож (2)'!$D$125</f>
        <v>2706529.34</v>
      </c>
      <c r="P402" s="196">
        <f t="shared" ref="P402" si="98">K402/H402</f>
        <v>6699.3300495049498</v>
      </c>
      <c r="Q402" s="41">
        <v>9673</v>
      </c>
      <c r="R402" s="281" t="s">
        <v>33</v>
      </c>
      <c r="S402" s="131"/>
      <c r="T402" s="15"/>
    </row>
    <row r="403" spans="1:21" s="116" customFormat="1" ht="30" customHeight="1" x14ac:dyDescent="0.25">
      <c r="A403" s="407"/>
      <c r="B403" s="357"/>
      <c r="C403" s="361"/>
      <c r="D403" s="359"/>
      <c r="E403" s="361"/>
      <c r="F403" s="390"/>
      <c r="G403" s="390"/>
      <c r="H403" s="398"/>
      <c r="I403" s="411"/>
      <c r="J403" s="411"/>
      <c r="K403" s="232">
        <f t="shared" ref="K403:K409" si="99">SUM(L403:O403)</f>
        <v>1674366.09</v>
      </c>
      <c r="L403" s="196">
        <v>0</v>
      </c>
      <c r="M403" s="196">
        <v>0</v>
      </c>
      <c r="N403" s="196">
        <v>0</v>
      </c>
      <c r="O403" s="283">
        <f>'[1]Прод. прилож (2)'!$D$577</f>
        <v>1674366.09</v>
      </c>
      <c r="P403" s="196">
        <f>K403/H402</f>
        <v>4144.4705198019801</v>
      </c>
      <c r="Q403" s="41">
        <v>9673</v>
      </c>
      <c r="R403" s="281" t="s">
        <v>34</v>
      </c>
      <c r="S403" s="15"/>
      <c r="T403" s="15"/>
    </row>
    <row r="404" spans="1:21" s="116" customFormat="1" ht="30" customHeight="1" x14ac:dyDescent="0.25">
      <c r="A404" s="354">
        <v>306</v>
      </c>
      <c r="B404" s="356" t="s">
        <v>657</v>
      </c>
      <c r="C404" s="360">
        <v>1961</v>
      </c>
      <c r="D404" s="358" t="s">
        <v>141</v>
      </c>
      <c r="E404" s="360" t="s">
        <v>16</v>
      </c>
      <c r="F404" s="389">
        <v>2</v>
      </c>
      <c r="G404" s="389">
        <v>2</v>
      </c>
      <c r="H404" s="397">
        <v>500</v>
      </c>
      <c r="I404" s="410">
        <v>0</v>
      </c>
      <c r="J404" s="410">
        <v>397.4</v>
      </c>
      <c r="K404" s="232">
        <f t="shared" si="99"/>
        <v>20636.759999999998</v>
      </c>
      <c r="L404" s="196">
        <v>0</v>
      </c>
      <c r="M404" s="196">
        <v>0</v>
      </c>
      <c r="N404" s="196">
        <v>0</v>
      </c>
      <c r="O404" s="283">
        <f>'[1]Прод. прилож (2)'!$D$578</f>
        <v>20636.759999999998</v>
      </c>
      <c r="P404" s="196">
        <f t="shared" ref="P404:P409" si="100">K404/H404</f>
        <v>41.273519999999998</v>
      </c>
      <c r="Q404" s="41">
        <v>9673</v>
      </c>
      <c r="R404" s="57" t="s">
        <v>34</v>
      </c>
      <c r="S404" s="15"/>
      <c r="T404" s="15"/>
    </row>
    <row r="405" spans="1:21" s="116" customFormat="1" ht="30" customHeight="1" x14ac:dyDescent="0.25">
      <c r="A405" s="355"/>
      <c r="B405" s="357"/>
      <c r="C405" s="361"/>
      <c r="D405" s="359"/>
      <c r="E405" s="361"/>
      <c r="F405" s="390"/>
      <c r="G405" s="390"/>
      <c r="H405" s="398"/>
      <c r="I405" s="411"/>
      <c r="J405" s="411"/>
      <c r="K405" s="232">
        <f t="shared" si="99"/>
        <v>4981125.24</v>
      </c>
      <c r="L405" s="196">
        <v>0</v>
      </c>
      <c r="M405" s="196">
        <v>0</v>
      </c>
      <c r="N405" s="196">
        <v>0</v>
      </c>
      <c r="O405" s="283">
        <f>'[2]Прод. прилож (2)'!$D$1246</f>
        <v>4981125.24</v>
      </c>
      <c r="P405" s="196">
        <f>K405/H404</f>
        <v>9962.2504800000006</v>
      </c>
      <c r="Q405" s="41">
        <v>9673</v>
      </c>
      <c r="R405" s="57" t="s">
        <v>35</v>
      </c>
      <c r="S405" s="15"/>
      <c r="T405" s="15"/>
    </row>
    <row r="406" spans="1:21" s="116" customFormat="1" ht="30" customHeight="1" x14ac:dyDescent="0.25">
      <c r="A406" s="354">
        <v>307</v>
      </c>
      <c r="B406" s="356" t="s">
        <v>658</v>
      </c>
      <c r="C406" s="360">
        <v>1961</v>
      </c>
      <c r="D406" s="358" t="s">
        <v>141</v>
      </c>
      <c r="E406" s="360" t="s">
        <v>18</v>
      </c>
      <c r="F406" s="389">
        <v>2</v>
      </c>
      <c r="G406" s="389">
        <v>2</v>
      </c>
      <c r="H406" s="397">
        <v>490</v>
      </c>
      <c r="I406" s="410">
        <v>0</v>
      </c>
      <c r="J406" s="410">
        <v>381.3</v>
      </c>
      <c r="K406" s="232">
        <f t="shared" si="99"/>
        <v>20432.240000000002</v>
      </c>
      <c r="L406" s="196">
        <v>0</v>
      </c>
      <c r="M406" s="196">
        <v>0</v>
      </c>
      <c r="N406" s="196">
        <v>0</v>
      </c>
      <c r="O406" s="283">
        <f>'[1]Прод. прилож (2)'!$D$579</f>
        <v>20432.240000000002</v>
      </c>
      <c r="P406" s="196">
        <f t="shared" si="100"/>
        <v>41.698448979591838</v>
      </c>
      <c r="Q406" s="41">
        <v>9673</v>
      </c>
      <c r="R406" s="57" t="s">
        <v>34</v>
      </c>
      <c r="S406" s="15"/>
      <c r="T406" s="15"/>
    </row>
    <row r="407" spans="1:21" s="116" customFormat="1" ht="30" customHeight="1" x14ac:dyDescent="0.25">
      <c r="A407" s="355"/>
      <c r="B407" s="357"/>
      <c r="C407" s="361"/>
      <c r="D407" s="359"/>
      <c r="E407" s="361"/>
      <c r="F407" s="390"/>
      <c r="G407" s="390"/>
      <c r="H407" s="398"/>
      <c r="I407" s="411"/>
      <c r="J407" s="411"/>
      <c r="K407" s="232">
        <f t="shared" si="99"/>
        <v>5262360.87</v>
      </c>
      <c r="L407" s="196">
        <v>0</v>
      </c>
      <c r="M407" s="196">
        <v>0</v>
      </c>
      <c r="N407" s="196">
        <v>0</v>
      </c>
      <c r="O407" s="283">
        <f>'[2]Прод. прилож (2)'!$D$1247</f>
        <v>5262360.87</v>
      </c>
      <c r="P407" s="196">
        <f>K407/H406</f>
        <v>10739.511979591836</v>
      </c>
      <c r="Q407" s="41">
        <v>9673</v>
      </c>
      <c r="R407" s="57" t="s">
        <v>35</v>
      </c>
      <c r="S407" s="15"/>
      <c r="T407" s="15"/>
    </row>
    <row r="408" spans="1:21" s="116" customFormat="1" ht="30" customHeight="1" x14ac:dyDescent="0.25">
      <c r="A408" s="228">
        <v>308</v>
      </c>
      <c r="B408" s="234" t="s">
        <v>659</v>
      </c>
      <c r="C408" s="230">
        <v>1961</v>
      </c>
      <c r="D408" s="229" t="s">
        <v>141</v>
      </c>
      <c r="E408" s="230" t="s">
        <v>18</v>
      </c>
      <c r="F408" s="230">
        <v>2</v>
      </c>
      <c r="G408" s="230">
        <v>2</v>
      </c>
      <c r="H408" s="283">
        <v>376</v>
      </c>
      <c r="I408" s="283">
        <v>0</v>
      </c>
      <c r="J408" s="283">
        <v>383.8</v>
      </c>
      <c r="K408" s="232">
        <f t="shared" si="99"/>
        <v>22422.3</v>
      </c>
      <c r="L408" s="196">
        <v>0</v>
      </c>
      <c r="M408" s="196">
        <v>0</v>
      </c>
      <c r="N408" s="196">
        <v>0</v>
      </c>
      <c r="O408" s="283">
        <f>'[2]Прод. прилож (2)'!$D$1248</f>
        <v>22422.3</v>
      </c>
      <c r="P408" s="196">
        <f t="shared" si="100"/>
        <v>59.633776595744678</v>
      </c>
      <c r="Q408" s="41">
        <v>9673</v>
      </c>
      <c r="R408" s="57" t="s">
        <v>35</v>
      </c>
      <c r="S408" s="15"/>
      <c r="T408" s="15"/>
    </row>
    <row r="409" spans="1:21" s="116" customFormat="1" ht="30" customHeight="1" x14ac:dyDescent="0.25">
      <c r="A409" s="228">
        <v>309</v>
      </c>
      <c r="B409" s="234" t="s">
        <v>660</v>
      </c>
      <c r="C409" s="230">
        <v>1961</v>
      </c>
      <c r="D409" s="229" t="s">
        <v>141</v>
      </c>
      <c r="E409" s="230" t="s">
        <v>16</v>
      </c>
      <c r="F409" s="230">
        <v>2</v>
      </c>
      <c r="G409" s="230">
        <v>2</v>
      </c>
      <c r="H409" s="283">
        <v>390.4</v>
      </c>
      <c r="I409" s="283">
        <v>0</v>
      </c>
      <c r="J409" s="283">
        <v>409.8</v>
      </c>
      <c r="K409" s="232">
        <f t="shared" si="99"/>
        <v>22298.400000000001</v>
      </c>
      <c r="L409" s="196">
        <v>0</v>
      </c>
      <c r="M409" s="196">
        <v>0</v>
      </c>
      <c r="N409" s="196">
        <v>0</v>
      </c>
      <c r="O409" s="283">
        <f>'[2]Прод. прилож (2)'!$D$1249</f>
        <v>22298.400000000001</v>
      </c>
      <c r="P409" s="196">
        <f t="shared" si="100"/>
        <v>57.116803278688529</v>
      </c>
      <c r="Q409" s="41">
        <v>9673</v>
      </c>
      <c r="R409" s="57" t="s">
        <v>35</v>
      </c>
      <c r="S409" s="15"/>
      <c r="T409" s="15"/>
    </row>
    <row r="410" spans="1:21" s="116" customFormat="1" ht="30" customHeight="1" x14ac:dyDescent="0.25">
      <c r="A410" s="412" t="s">
        <v>1380</v>
      </c>
      <c r="B410" s="412"/>
      <c r="C410" s="412"/>
      <c r="D410" s="412"/>
      <c r="E410" s="412"/>
      <c r="F410" s="412"/>
      <c r="G410" s="412"/>
      <c r="H410" s="412"/>
      <c r="I410" s="412"/>
      <c r="J410" s="412"/>
      <c r="K410" s="412"/>
      <c r="L410" s="412"/>
      <c r="M410" s="412"/>
      <c r="N410" s="412"/>
      <c r="O410" s="412"/>
      <c r="P410" s="412"/>
      <c r="Q410" s="412"/>
      <c r="R410" s="412"/>
      <c r="S410" s="46"/>
      <c r="T410" s="15"/>
      <c r="U410" s="15"/>
    </row>
    <row r="411" spans="1:21" s="116" customFormat="1" ht="46.5" customHeight="1" x14ac:dyDescent="0.25">
      <c r="A411" s="396" t="s">
        <v>1394</v>
      </c>
      <c r="B411" s="396"/>
      <c r="C411" s="219" t="s">
        <v>17</v>
      </c>
      <c r="D411" s="219" t="s">
        <v>17</v>
      </c>
      <c r="E411" s="219" t="s">
        <v>17</v>
      </c>
      <c r="F411" s="73" t="s">
        <v>17</v>
      </c>
      <c r="G411" s="73" t="s">
        <v>17</v>
      </c>
      <c r="H411" s="74">
        <f>SUM(H412:H424)</f>
        <v>4072.1</v>
      </c>
      <c r="I411" s="74">
        <f t="shared" ref="I411:O411" si="101">SUM(I412:I424)</f>
        <v>1321.6000000000001</v>
      </c>
      <c r="J411" s="74">
        <f t="shared" si="101"/>
        <v>3134</v>
      </c>
      <c r="K411" s="74">
        <f t="shared" si="101"/>
        <v>14486201.170000002</v>
      </c>
      <c r="L411" s="74">
        <f t="shared" si="101"/>
        <v>0</v>
      </c>
      <c r="M411" s="74">
        <f t="shared" si="101"/>
        <v>516992.16</v>
      </c>
      <c r="N411" s="74">
        <f t="shared" si="101"/>
        <v>0</v>
      </c>
      <c r="O411" s="74">
        <f t="shared" si="101"/>
        <v>13969209.01</v>
      </c>
      <c r="P411" s="29">
        <f>K411/H411</f>
        <v>3557.4276589474725</v>
      </c>
      <c r="Q411" s="75" t="s">
        <v>17</v>
      </c>
      <c r="R411" s="76" t="s">
        <v>17</v>
      </c>
      <c r="S411" s="46"/>
      <c r="T411" s="15"/>
      <c r="U411" s="15"/>
    </row>
    <row r="412" spans="1:21" s="116" customFormat="1" ht="30" customHeight="1" x14ac:dyDescent="0.25">
      <c r="A412" s="406" t="s">
        <v>1440</v>
      </c>
      <c r="B412" s="356" t="s">
        <v>1050</v>
      </c>
      <c r="C412" s="360">
        <v>1956</v>
      </c>
      <c r="D412" s="360" t="s">
        <v>141</v>
      </c>
      <c r="E412" s="360" t="s">
        <v>16</v>
      </c>
      <c r="F412" s="389">
        <v>2</v>
      </c>
      <c r="G412" s="389">
        <v>2</v>
      </c>
      <c r="H412" s="397">
        <v>436.4</v>
      </c>
      <c r="I412" s="410">
        <v>303.60000000000002</v>
      </c>
      <c r="J412" s="410">
        <v>397.7</v>
      </c>
      <c r="K412" s="232">
        <f t="shared" ref="K412" si="102">SUM(L412:O412)</f>
        <v>424896.29</v>
      </c>
      <c r="L412" s="196">
        <v>0</v>
      </c>
      <c r="M412" s="196">
        <v>0</v>
      </c>
      <c r="N412" s="196">
        <v>0</v>
      </c>
      <c r="O412" s="283">
        <f>'[1]Прод. прилож (2)'!$D$127</f>
        <v>424896.29</v>
      </c>
      <c r="P412" s="196">
        <f t="shared" ref="P412" si="103">K412/H412</f>
        <v>973.63952795600369</v>
      </c>
      <c r="Q412" s="41">
        <v>9673</v>
      </c>
      <c r="R412" s="281" t="s">
        <v>33</v>
      </c>
      <c r="S412" s="141"/>
      <c r="T412" s="15"/>
      <c r="U412" s="15"/>
    </row>
    <row r="413" spans="1:21" s="116" customFormat="1" ht="30" customHeight="1" x14ac:dyDescent="0.25">
      <c r="A413" s="407"/>
      <c r="B413" s="357"/>
      <c r="C413" s="361"/>
      <c r="D413" s="361"/>
      <c r="E413" s="361"/>
      <c r="F413" s="390"/>
      <c r="G413" s="390"/>
      <c r="H413" s="398"/>
      <c r="I413" s="411"/>
      <c r="J413" s="411"/>
      <c r="K413" s="232">
        <f t="shared" ref="K413:K422" si="104">SUM(L413:O413)</f>
        <v>1606703.34</v>
      </c>
      <c r="L413" s="196">
        <v>0</v>
      </c>
      <c r="M413" s="196">
        <v>0</v>
      </c>
      <c r="N413" s="196">
        <v>0</v>
      </c>
      <c r="O413" s="283">
        <f>'[1]Прод. прилож (2)'!$D$581</f>
        <v>1606703.34</v>
      </c>
      <c r="P413" s="196">
        <f>K413/H412</f>
        <v>3681.7216773602204</v>
      </c>
      <c r="Q413" s="41">
        <v>9673</v>
      </c>
      <c r="R413" s="281" t="s">
        <v>34</v>
      </c>
      <c r="S413" s="53"/>
      <c r="T413" s="15"/>
      <c r="U413" s="15"/>
    </row>
    <row r="414" spans="1:21" s="116" customFormat="1" ht="30" customHeight="1" x14ac:dyDescent="0.25">
      <c r="A414" s="406" t="s">
        <v>1441</v>
      </c>
      <c r="B414" s="356" t="s">
        <v>1051</v>
      </c>
      <c r="C414" s="360">
        <v>1966</v>
      </c>
      <c r="D414" s="360" t="s">
        <v>141</v>
      </c>
      <c r="E414" s="360" t="s">
        <v>16</v>
      </c>
      <c r="F414" s="389">
        <v>2</v>
      </c>
      <c r="G414" s="389">
        <v>2</v>
      </c>
      <c r="H414" s="397">
        <v>418.8</v>
      </c>
      <c r="I414" s="410">
        <v>0</v>
      </c>
      <c r="J414" s="410">
        <v>371.3</v>
      </c>
      <c r="K414" s="232">
        <f t="shared" si="104"/>
        <v>2737343.78</v>
      </c>
      <c r="L414" s="196">
        <v>0</v>
      </c>
      <c r="M414" s="196">
        <v>0</v>
      </c>
      <c r="N414" s="196">
        <v>0</v>
      </c>
      <c r="O414" s="283">
        <f>'[1]Прод. прилож (2)'!$D$128</f>
        <v>2737343.78</v>
      </c>
      <c r="P414" s="196">
        <f>K414/H414</f>
        <v>6536.1599331423104</v>
      </c>
      <c r="Q414" s="41">
        <v>9673</v>
      </c>
      <c r="R414" s="281" t="s">
        <v>33</v>
      </c>
      <c r="S414" s="141"/>
      <c r="T414" s="15"/>
      <c r="U414" s="15"/>
    </row>
    <row r="415" spans="1:21" s="116" customFormat="1" ht="30" customHeight="1" x14ac:dyDescent="0.25">
      <c r="A415" s="407"/>
      <c r="B415" s="357"/>
      <c r="C415" s="361"/>
      <c r="D415" s="361"/>
      <c r="E415" s="361"/>
      <c r="F415" s="361"/>
      <c r="G415" s="361"/>
      <c r="H415" s="398"/>
      <c r="I415" s="398"/>
      <c r="J415" s="398"/>
      <c r="K415" s="232">
        <f t="shared" si="104"/>
        <v>16330.94</v>
      </c>
      <c r="L415" s="196">
        <v>0</v>
      </c>
      <c r="M415" s="196">
        <v>0</v>
      </c>
      <c r="N415" s="196">
        <v>0</v>
      </c>
      <c r="O415" s="283">
        <f>'[2]Прод. прилож (2)'!$D$1251</f>
        <v>16330.94</v>
      </c>
      <c r="P415" s="196">
        <f>K415/H414</f>
        <v>38.994603629417384</v>
      </c>
      <c r="Q415" s="41">
        <v>9673</v>
      </c>
      <c r="R415" s="281" t="s">
        <v>35</v>
      </c>
      <c r="S415" s="53"/>
      <c r="T415" s="15"/>
      <c r="U415" s="15"/>
    </row>
    <row r="416" spans="1:21" s="116" customFormat="1" ht="30" customHeight="1" x14ac:dyDescent="0.25">
      <c r="A416" s="406" t="s">
        <v>1442</v>
      </c>
      <c r="B416" s="356" t="s">
        <v>1075</v>
      </c>
      <c r="C416" s="360">
        <v>1993</v>
      </c>
      <c r="D416" s="360" t="s">
        <v>141</v>
      </c>
      <c r="E416" s="360" t="s">
        <v>18</v>
      </c>
      <c r="F416" s="389">
        <v>3</v>
      </c>
      <c r="G416" s="389">
        <v>2</v>
      </c>
      <c r="H416" s="397">
        <v>979</v>
      </c>
      <c r="I416" s="410">
        <v>0</v>
      </c>
      <c r="J416" s="410">
        <v>732</v>
      </c>
      <c r="K416" s="232">
        <f t="shared" ref="K416:K417" si="105">SUM(L416:O416)</f>
        <v>167160.41</v>
      </c>
      <c r="L416" s="196">
        <v>0</v>
      </c>
      <c r="M416" s="196">
        <v>0</v>
      </c>
      <c r="N416" s="196">
        <v>0</v>
      </c>
      <c r="O416" s="283">
        <f>'[1]Прод. прилож (2)'!$D$129</f>
        <v>167160.41</v>
      </c>
      <c r="P416" s="196">
        <f t="shared" ref="P416" si="106">K416/H416</f>
        <v>170.74607763023494</v>
      </c>
      <c r="Q416" s="41">
        <v>9673</v>
      </c>
      <c r="R416" s="281" t="s">
        <v>33</v>
      </c>
      <c r="S416" s="141"/>
      <c r="T416" s="15"/>
      <c r="U416" s="15"/>
    </row>
    <row r="417" spans="1:21" s="116" customFormat="1" ht="30" customHeight="1" x14ac:dyDescent="0.25">
      <c r="A417" s="407"/>
      <c r="B417" s="357"/>
      <c r="C417" s="361"/>
      <c r="D417" s="361"/>
      <c r="E417" s="361"/>
      <c r="F417" s="390"/>
      <c r="G417" s="390"/>
      <c r="H417" s="398"/>
      <c r="I417" s="411"/>
      <c r="J417" s="411"/>
      <c r="K417" s="232">
        <f t="shared" si="105"/>
        <v>3154792.5</v>
      </c>
      <c r="L417" s="196">
        <v>0</v>
      </c>
      <c r="M417" s="196">
        <v>0</v>
      </c>
      <c r="N417" s="196">
        <v>0</v>
      </c>
      <c r="O417" s="283">
        <f>'[1]Прод. прилож (2)'!$D$582</f>
        <v>3154792.5</v>
      </c>
      <c r="P417" s="196">
        <f>K417/H416</f>
        <v>3222.4642492339121</v>
      </c>
      <c r="Q417" s="41">
        <v>9673</v>
      </c>
      <c r="R417" s="281" t="s">
        <v>34</v>
      </c>
      <c r="S417" s="53"/>
      <c r="T417" s="15"/>
      <c r="U417" s="15"/>
    </row>
    <row r="418" spans="1:21" s="116" customFormat="1" ht="30" customHeight="1" x14ac:dyDescent="0.25">
      <c r="A418" s="228">
        <v>313</v>
      </c>
      <c r="B418" s="234" t="s">
        <v>1052</v>
      </c>
      <c r="C418" s="230">
        <v>1968</v>
      </c>
      <c r="D418" s="230" t="s">
        <v>141</v>
      </c>
      <c r="E418" s="230" t="s">
        <v>16</v>
      </c>
      <c r="F418" s="230">
        <v>2</v>
      </c>
      <c r="G418" s="230">
        <v>2</v>
      </c>
      <c r="H418" s="283">
        <v>400.7</v>
      </c>
      <c r="I418" s="283">
        <v>263.8</v>
      </c>
      <c r="J418" s="283">
        <v>351.5</v>
      </c>
      <c r="K418" s="232">
        <f t="shared" si="104"/>
        <v>17371.52</v>
      </c>
      <c r="L418" s="196">
        <v>0</v>
      </c>
      <c r="M418" s="196">
        <v>0</v>
      </c>
      <c r="N418" s="196">
        <v>0</v>
      </c>
      <c r="O418" s="283">
        <f>'[2]Прод. прилож (2)'!$D$1254</f>
        <v>17371.52</v>
      </c>
      <c r="P418" s="196">
        <f t="shared" ref="P418:P421" si="107">K418/H418</f>
        <v>43.352932368355383</v>
      </c>
      <c r="Q418" s="41">
        <v>9673</v>
      </c>
      <c r="R418" s="281" t="s">
        <v>35</v>
      </c>
      <c r="S418" s="16"/>
      <c r="T418" s="15"/>
      <c r="U418" s="15"/>
    </row>
    <row r="419" spans="1:21" s="117" customFormat="1" ht="30" customHeight="1" x14ac:dyDescent="0.25">
      <c r="A419" s="354">
        <v>314</v>
      </c>
      <c r="B419" s="356" t="s">
        <v>1053</v>
      </c>
      <c r="C419" s="360">
        <v>1964</v>
      </c>
      <c r="D419" s="360" t="s">
        <v>141</v>
      </c>
      <c r="E419" s="360" t="s">
        <v>16</v>
      </c>
      <c r="F419" s="389">
        <v>2</v>
      </c>
      <c r="G419" s="389">
        <v>2</v>
      </c>
      <c r="H419" s="397">
        <v>425.7</v>
      </c>
      <c r="I419" s="410">
        <v>213</v>
      </c>
      <c r="J419" s="410">
        <v>380.4</v>
      </c>
      <c r="K419" s="224">
        <f t="shared" si="104"/>
        <v>258496.08</v>
      </c>
      <c r="L419" s="237">
        <v>0</v>
      </c>
      <c r="M419" s="237">
        <f>'[1]Прод. прилож (2)'!$D$583</f>
        <v>258496.08</v>
      </c>
      <c r="N419" s="237">
        <v>0</v>
      </c>
      <c r="O419" s="222">
        <v>0</v>
      </c>
      <c r="P419" s="237">
        <f t="shared" si="107"/>
        <v>607.22593375616634</v>
      </c>
      <c r="Q419" s="239">
        <v>9673</v>
      </c>
      <c r="R419" s="215" t="s">
        <v>34</v>
      </c>
      <c r="S419" s="172"/>
      <c r="T419" s="118"/>
      <c r="U419" s="118"/>
    </row>
    <row r="420" spans="1:21" s="116" customFormat="1" ht="30" customHeight="1" x14ac:dyDescent="0.25">
      <c r="A420" s="355"/>
      <c r="B420" s="357"/>
      <c r="C420" s="361"/>
      <c r="D420" s="361"/>
      <c r="E420" s="361"/>
      <c r="F420" s="390"/>
      <c r="G420" s="390"/>
      <c r="H420" s="398"/>
      <c r="I420" s="411"/>
      <c r="J420" s="411"/>
      <c r="K420" s="232">
        <f t="shared" si="104"/>
        <v>2951992.24</v>
      </c>
      <c r="L420" s="196">
        <v>0</v>
      </c>
      <c r="M420" s="196">
        <v>0</v>
      </c>
      <c r="N420" s="196">
        <v>0</v>
      </c>
      <c r="O420" s="283">
        <f>'[2]Прод. прилож (2)'!$D$1252</f>
        <v>2951992.24</v>
      </c>
      <c r="P420" s="196">
        <f>K420/H419</f>
        <v>6934.4426591496367</v>
      </c>
      <c r="Q420" s="41">
        <v>9673</v>
      </c>
      <c r="R420" s="281" t="s">
        <v>35</v>
      </c>
      <c r="S420" s="16"/>
      <c r="T420" s="15"/>
      <c r="U420" s="15"/>
    </row>
    <row r="421" spans="1:21" s="116" customFormat="1" ht="30" customHeight="1" x14ac:dyDescent="0.25">
      <c r="A421" s="354">
        <v>315</v>
      </c>
      <c r="B421" s="356" t="s">
        <v>1054</v>
      </c>
      <c r="C421" s="360">
        <v>1964</v>
      </c>
      <c r="D421" s="360" t="s">
        <v>141</v>
      </c>
      <c r="E421" s="360" t="s">
        <v>16</v>
      </c>
      <c r="F421" s="389">
        <v>2</v>
      </c>
      <c r="G421" s="389">
        <v>2</v>
      </c>
      <c r="H421" s="397">
        <v>562</v>
      </c>
      <c r="I421" s="410">
        <v>212.1</v>
      </c>
      <c r="J421" s="410">
        <v>380.7</v>
      </c>
      <c r="K421" s="232">
        <f t="shared" si="104"/>
        <v>258496.08</v>
      </c>
      <c r="L421" s="196">
        <v>0</v>
      </c>
      <c r="M421" s="196">
        <f>'[1]Прод. прилож (2)'!$D$584</f>
        <v>258496.08</v>
      </c>
      <c r="N421" s="196">
        <v>0</v>
      </c>
      <c r="O421" s="283">
        <v>0</v>
      </c>
      <c r="P421" s="196">
        <f t="shared" si="107"/>
        <v>459.95743772241991</v>
      </c>
      <c r="Q421" s="41">
        <v>9673</v>
      </c>
      <c r="R421" s="281" t="s">
        <v>34</v>
      </c>
      <c r="S421" s="53"/>
      <c r="T421" s="15"/>
      <c r="U421" s="15"/>
    </row>
    <row r="422" spans="1:21" s="116" customFormat="1" ht="30" customHeight="1" x14ac:dyDescent="0.25">
      <c r="A422" s="355"/>
      <c r="B422" s="357"/>
      <c r="C422" s="361"/>
      <c r="D422" s="361"/>
      <c r="E422" s="361"/>
      <c r="F422" s="390"/>
      <c r="G422" s="390"/>
      <c r="H422" s="398"/>
      <c r="I422" s="411"/>
      <c r="J422" s="411"/>
      <c r="K422" s="232">
        <f t="shared" si="104"/>
        <v>2853251.59</v>
      </c>
      <c r="L422" s="196">
        <v>0</v>
      </c>
      <c r="M422" s="196">
        <v>0</v>
      </c>
      <c r="N422" s="196">
        <v>0</v>
      </c>
      <c r="O422" s="283">
        <f>'[2]Прод. прилож (2)'!$D$1253</f>
        <v>2853251.59</v>
      </c>
      <c r="P422" s="196">
        <f>K422/H421</f>
        <v>5076.9601245551603</v>
      </c>
      <c r="Q422" s="41">
        <v>9673</v>
      </c>
      <c r="R422" s="281" t="s">
        <v>35</v>
      </c>
      <c r="S422" s="53"/>
      <c r="T422" s="15"/>
      <c r="U422" s="15"/>
    </row>
    <row r="423" spans="1:21" s="116" customFormat="1" ht="30" customHeight="1" x14ac:dyDescent="0.25">
      <c r="A423" s="228">
        <v>316</v>
      </c>
      <c r="B423" s="234" t="s">
        <v>661</v>
      </c>
      <c r="C423" s="230">
        <v>1965</v>
      </c>
      <c r="D423" s="230" t="s">
        <v>141</v>
      </c>
      <c r="E423" s="230" t="s">
        <v>16</v>
      </c>
      <c r="F423" s="282">
        <v>2</v>
      </c>
      <c r="G423" s="282">
        <v>2</v>
      </c>
      <c r="H423" s="283">
        <v>430.8</v>
      </c>
      <c r="I423" s="283">
        <v>161.4</v>
      </c>
      <c r="J423" s="283">
        <v>269.39999999999998</v>
      </c>
      <c r="K423" s="232">
        <f>SUM(L423:O423)</f>
        <v>16864.419999999998</v>
      </c>
      <c r="L423" s="196">
        <v>0</v>
      </c>
      <c r="M423" s="196">
        <v>0</v>
      </c>
      <c r="N423" s="196">
        <v>0</v>
      </c>
      <c r="O423" s="283">
        <f>'[2]Прод. прилож (2)'!$D$1255</f>
        <v>16864.419999999998</v>
      </c>
      <c r="P423" s="196">
        <f>K423/H423</f>
        <v>39.146750232126273</v>
      </c>
      <c r="Q423" s="41">
        <v>9673</v>
      </c>
      <c r="R423" s="281" t="s">
        <v>35</v>
      </c>
      <c r="S423" s="46"/>
      <c r="T423" s="15"/>
      <c r="U423" s="15"/>
    </row>
    <row r="424" spans="1:21" ht="30" customHeight="1" x14ac:dyDescent="0.25">
      <c r="A424" s="228">
        <v>317</v>
      </c>
      <c r="B424" s="234" t="s">
        <v>662</v>
      </c>
      <c r="C424" s="230">
        <v>1965</v>
      </c>
      <c r="D424" s="230" t="s">
        <v>141</v>
      </c>
      <c r="E424" s="230" t="s">
        <v>16</v>
      </c>
      <c r="F424" s="282">
        <v>2</v>
      </c>
      <c r="G424" s="282">
        <v>2</v>
      </c>
      <c r="H424" s="283">
        <v>418.7</v>
      </c>
      <c r="I424" s="283">
        <v>167.7</v>
      </c>
      <c r="J424" s="283">
        <v>251</v>
      </c>
      <c r="K424" s="232">
        <f>SUM(L424:O424)</f>
        <v>22501.98</v>
      </c>
      <c r="L424" s="196">
        <v>0</v>
      </c>
      <c r="M424" s="196">
        <v>0</v>
      </c>
      <c r="N424" s="196">
        <v>0</v>
      </c>
      <c r="O424" s="283">
        <f>'[2]Прод. прилож (2)'!$D$1256</f>
        <v>22501.98</v>
      </c>
      <c r="P424" s="196">
        <f>K424/H424</f>
        <v>53.742488655361832</v>
      </c>
      <c r="Q424" s="41">
        <v>9673</v>
      </c>
      <c r="R424" s="281" t="s">
        <v>35</v>
      </c>
      <c r="S424" s="14"/>
    </row>
    <row r="425" spans="1:21" s="116" customFormat="1" ht="30" customHeight="1" x14ac:dyDescent="0.25">
      <c r="A425" s="412" t="s">
        <v>1343</v>
      </c>
      <c r="B425" s="412"/>
      <c r="C425" s="412"/>
      <c r="D425" s="412"/>
      <c r="E425" s="412"/>
      <c r="F425" s="412"/>
      <c r="G425" s="412"/>
      <c r="H425" s="412"/>
      <c r="I425" s="412"/>
      <c r="J425" s="412"/>
      <c r="K425" s="412"/>
      <c r="L425" s="412"/>
      <c r="M425" s="412"/>
      <c r="N425" s="412"/>
      <c r="O425" s="412"/>
      <c r="P425" s="412"/>
      <c r="Q425" s="412"/>
      <c r="R425" s="412"/>
      <c r="S425" s="46"/>
      <c r="T425" s="15"/>
      <c r="U425" s="15"/>
    </row>
    <row r="426" spans="1:21" ht="33" customHeight="1" x14ac:dyDescent="0.25">
      <c r="A426" s="396" t="s">
        <v>1381</v>
      </c>
      <c r="B426" s="396"/>
      <c r="C426" s="219" t="s">
        <v>17</v>
      </c>
      <c r="D426" s="219" t="s">
        <v>17</v>
      </c>
      <c r="E426" s="219" t="s">
        <v>17</v>
      </c>
      <c r="F426" s="73" t="s">
        <v>17</v>
      </c>
      <c r="G426" s="73" t="s">
        <v>17</v>
      </c>
      <c r="H426" s="74">
        <f>SUM(H427)</f>
        <v>375</v>
      </c>
      <c r="I426" s="74">
        <f t="shared" ref="I426:O426" si="108">SUM(I427)</f>
        <v>0</v>
      </c>
      <c r="J426" s="74">
        <f t="shared" si="108"/>
        <v>257.76</v>
      </c>
      <c r="K426" s="74">
        <f t="shared" si="108"/>
        <v>5271530.7300000004</v>
      </c>
      <c r="L426" s="74">
        <f t="shared" si="108"/>
        <v>0</v>
      </c>
      <c r="M426" s="74">
        <f t="shared" si="108"/>
        <v>0</v>
      </c>
      <c r="N426" s="74">
        <f t="shared" si="108"/>
        <v>0</v>
      </c>
      <c r="O426" s="74">
        <f t="shared" si="108"/>
        <v>5271530.7300000004</v>
      </c>
      <c r="P426" s="29">
        <f>K426/H426</f>
        <v>14057.415280000001</v>
      </c>
      <c r="Q426" s="75" t="s">
        <v>17</v>
      </c>
      <c r="R426" s="76" t="s">
        <v>17</v>
      </c>
      <c r="S426" s="14"/>
    </row>
    <row r="427" spans="1:21" ht="30" customHeight="1" x14ac:dyDescent="0.25">
      <c r="A427" s="228">
        <v>318</v>
      </c>
      <c r="B427" s="234" t="s">
        <v>663</v>
      </c>
      <c r="C427" s="230">
        <v>1956</v>
      </c>
      <c r="D427" s="230" t="s">
        <v>141</v>
      </c>
      <c r="E427" s="229" t="s">
        <v>16</v>
      </c>
      <c r="F427" s="231">
        <v>2</v>
      </c>
      <c r="G427" s="231">
        <v>2</v>
      </c>
      <c r="H427" s="196">
        <v>375</v>
      </c>
      <c r="I427" s="194">
        <v>0</v>
      </c>
      <c r="J427" s="194">
        <v>257.76</v>
      </c>
      <c r="K427" s="232">
        <f>SUM(L427:O427)</f>
        <v>5271530.7300000004</v>
      </c>
      <c r="L427" s="196">
        <v>0</v>
      </c>
      <c r="M427" s="196">
        <v>0</v>
      </c>
      <c r="N427" s="196">
        <v>0</v>
      </c>
      <c r="O427" s="39">
        <f>'[1]Прод. прилож (2)'!$D$131</f>
        <v>5271530.7300000004</v>
      </c>
      <c r="P427" s="196">
        <f>K427/H427</f>
        <v>14057.415280000001</v>
      </c>
      <c r="Q427" s="41">
        <v>9673</v>
      </c>
      <c r="R427" s="57" t="s">
        <v>33</v>
      </c>
    </row>
    <row r="428" spans="1:21" s="15" customFormat="1" ht="30" customHeight="1" x14ac:dyDescent="0.25">
      <c r="A428" s="412" t="s">
        <v>1344</v>
      </c>
      <c r="B428" s="412"/>
      <c r="C428" s="412"/>
      <c r="D428" s="412"/>
      <c r="E428" s="412"/>
      <c r="F428" s="412"/>
      <c r="G428" s="412"/>
      <c r="H428" s="412"/>
      <c r="I428" s="412"/>
      <c r="J428" s="412"/>
      <c r="K428" s="412"/>
      <c r="L428" s="412"/>
      <c r="M428" s="412"/>
      <c r="N428" s="412"/>
      <c r="O428" s="412"/>
      <c r="P428" s="412"/>
      <c r="Q428" s="412"/>
      <c r="R428" s="412"/>
      <c r="S428" s="53"/>
    </row>
    <row r="429" spans="1:21" ht="33" customHeight="1" x14ac:dyDescent="0.25">
      <c r="A429" s="396" t="s">
        <v>1382</v>
      </c>
      <c r="B429" s="396"/>
      <c r="C429" s="219" t="s">
        <v>17</v>
      </c>
      <c r="D429" s="219" t="s">
        <v>17</v>
      </c>
      <c r="E429" s="219" t="s">
        <v>17</v>
      </c>
      <c r="F429" s="73" t="s">
        <v>17</v>
      </c>
      <c r="G429" s="73" t="s">
        <v>17</v>
      </c>
      <c r="H429" s="74">
        <f>SUM(H430:H489)</f>
        <v>37914.639999999992</v>
      </c>
      <c r="I429" s="74">
        <f t="shared" ref="I429:O429" si="109">SUM(I430:I489)</f>
        <v>5068.8700000000008</v>
      </c>
      <c r="J429" s="74">
        <f t="shared" si="109"/>
        <v>28280.229999999992</v>
      </c>
      <c r="K429" s="74">
        <f t="shared" si="109"/>
        <v>77860403.680000022</v>
      </c>
      <c r="L429" s="74">
        <f t="shared" si="109"/>
        <v>0</v>
      </c>
      <c r="M429" s="74">
        <f t="shared" si="109"/>
        <v>0</v>
      </c>
      <c r="N429" s="74">
        <f t="shared" si="109"/>
        <v>0</v>
      </c>
      <c r="O429" s="74">
        <f t="shared" si="109"/>
        <v>77860403.680000022</v>
      </c>
      <c r="P429" s="29">
        <f t="shared" ref="P429:P447" si="110">K429/H429</f>
        <v>2053.5709604522167</v>
      </c>
      <c r="Q429" s="75" t="s">
        <v>17</v>
      </c>
      <c r="R429" s="76" t="s">
        <v>17</v>
      </c>
      <c r="S429" s="14"/>
    </row>
    <row r="430" spans="1:21" s="346" customFormat="1" ht="30" customHeight="1" x14ac:dyDescent="0.25">
      <c r="A430" s="340">
        <v>319</v>
      </c>
      <c r="B430" s="335" t="s">
        <v>664</v>
      </c>
      <c r="C430" s="341">
        <v>1987</v>
      </c>
      <c r="D430" s="330" t="s">
        <v>141</v>
      </c>
      <c r="E430" s="341" t="s">
        <v>18</v>
      </c>
      <c r="F430" s="342">
        <v>5</v>
      </c>
      <c r="G430" s="342">
        <v>4</v>
      </c>
      <c r="H430" s="38">
        <v>4307.1000000000004</v>
      </c>
      <c r="I430" s="321">
        <v>0</v>
      </c>
      <c r="J430" s="38">
        <v>4307.1000000000004</v>
      </c>
      <c r="K430" s="343">
        <f t="shared" ref="K430:K447" si="111">SUM(L430:O430)</f>
        <v>30473.57</v>
      </c>
      <c r="L430" s="196">
        <v>0</v>
      </c>
      <c r="M430" s="196">
        <v>0</v>
      </c>
      <c r="N430" s="196">
        <v>0</v>
      </c>
      <c r="O430" s="321">
        <f>'[2]Прод. прилож (2)'!$D$1258</f>
        <v>30473.57</v>
      </c>
      <c r="P430" s="196">
        <f t="shared" si="110"/>
        <v>7.0751944463792338</v>
      </c>
      <c r="Q430" s="41">
        <v>9673</v>
      </c>
      <c r="R430" s="325" t="s">
        <v>35</v>
      </c>
    </row>
    <row r="431" spans="1:21" s="86" customFormat="1" ht="30" customHeight="1" x14ac:dyDescent="0.25">
      <c r="A431" s="228">
        <v>320</v>
      </c>
      <c r="B431" s="234" t="s">
        <v>939</v>
      </c>
      <c r="C431" s="229">
        <v>1954</v>
      </c>
      <c r="D431" s="229" t="s">
        <v>141</v>
      </c>
      <c r="E431" s="230" t="s">
        <v>16</v>
      </c>
      <c r="F431" s="231">
        <v>2</v>
      </c>
      <c r="G431" s="231">
        <v>1</v>
      </c>
      <c r="H431" s="38">
        <v>1070.4000000000001</v>
      </c>
      <c r="I431" s="222">
        <v>137</v>
      </c>
      <c r="J431" s="233">
        <v>398.2</v>
      </c>
      <c r="K431" s="232">
        <f>SUM(L431:O431)</f>
        <v>2485773.4</v>
      </c>
      <c r="L431" s="233">
        <v>0</v>
      </c>
      <c r="M431" s="233">
        <v>0</v>
      </c>
      <c r="N431" s="233">
        <v>0</v>
      </c>
      <c r="O431" s="196">
        <f>'[1]Прод. прилож (2)'!$D$133</f>
        <v>2485773.4</v>
      </c>
      <c r="P431" s="41">
        <f>K431/H431</f>
        <v>2322.2845665171894</v>
      </c>
      <c r="Q431" s="232">
        <v>9673</v>
      </c>
      <c r="R431" s="57" t="s">
        <v>33</v>
      </c>
      <c r="S431" s="132"/>
      <c r="T431" s="85"/>
      <c r="U431" s="85"/>
    </row>
    <row r="432" spans="1:21" s="86" customFormat="1" ht="30" customHeight="1" x14ac:dyDescent="0.25">
      <c r="A432" s="228">
        <v>321</v>
      </c>
      <c r="B432" s="234" t="s">
        <v>938</v>
      </c>
      <c r="C432" s="229">
        <v>1956</v>
      </c>
      <c r="D432" s="229" t="s">
        <v>141</v>
      </c>
      <c r="E432" s="230" t="s">
        <v>16</v>
      </c>
      <c r="F432" s="231">
        <v>2</v>
      </c>
      <c r="G432" s="231">
        <v>1</v>
      </c>
      <c r="H432" s="38">
        <v>1062.5999999999999</v>
      </c>
      <c r="I432" s="222">
        <v>134</v>
      </c>
      <c r="J432" s="233">
        <v>396</v>
      </c>
      <c r="K432" s="232">
        <f>SUM(L432:O432)</f>
        <v>2483760.7999999998</v>
      </c>
      <c r="L432" s="233">
        <v>0</v>
      </c>
      <c r="M432" s="233">
        <v>0</v>
      </c>
      <c r="N432" s="233">
        <v>0</v>
      </c>
      <c r="O432" s="196">
        <f>'[1]Прод. прилож (2)'!$D$134</f>
        <v>2483760.7999999998</v>
      </c>
      <c r="P432" s="41">
        <f>K432/H432</f>
        <v>2337.4372294372297</v>
      </c>
      <c r="Q432" s="232">
        <v>9673</v>
      </c>
      <c r="R432" s="57" t="s">
        <v>33</v>
      </c>
      <c r="S432" s="132"/>
      <c r="T432" s="85"/>
      <c r="U432" s="85"/>
    </row>
    <row r="433" spans="1:21" s="86" customFormat="1" ht="30" customHeight="1" x14ac:dyDescent="0.25">
      <c r="A433" s="228">
        <v>322</v>
      </c>
      <c r="B433" s="234" t="s">
        <v>937</v>
      </c>
      <c r="C433" s="229">
        <v>1953</v>
      </c>
      <c r="D433" s="229" t="s">
        <v>141</v>
      </c>
      <c r="E433" s="230" t="s">
        <v>16</v>
      </c>
      <c r="F433" s="231">
        <v>1</v>
      </c>
      <c r="G433" s="231">
        <v>1</v>
      </c>
      <c r="H433" s="233">
        <v>644.79999999999995</v>
      </c>
      <c r="I433" s="222">
        <v>74</v>
      </c>
      <c r="J433" s="233">
        <v>219</v>
      </c>
      <c r="K433" s="232">
        <f>SUM(L433:O433)</f>
        <v>2348405.6</v>
      </c>
      <c r="L433" s="233">
        <v>0</v>
      </c>
      <c r="M433" s="233">
        <v>0</v>
      </c>
      <c r="N433" s="233">
        <v>0</v>
      </c>
      <c r="O433" s="196">
        <f>'[1]Прод. прилож (2)'!$D$135</f>
        <v>2348405.6</v>
      </c>
      <c r="P433" s="41">
        <f>K433/H433</f>
        <v>3642.0682382134</v>
      </c>
      <c r="Q433" s="232">
        <v>9673</v>
      </c>
      <c r="R433" s="57" t="s">
        <v>33</v>
      </c>
      <c r="S433" s="132"/>
      <c r="T433" s="85"/>
      <c r="U433" s="85"/>
    </row>
    <row r="434" spans="1:21" ht="30" customHeight="1" x14ac:dyDescent="0.25">
      <c r="A434" s="228">
        <v>323</v>
      </c>
      <c r="B434" s="234" t="s">
        <v>874</v>
      </c>
      <c r="C434" s="230">
        <v>1965</v>
      </c>
      <c r="D434" s="230" t="s">
        <v>141</v>
      </c>
      <c r="E434" s="230" t="s">
        <v>16</v>
      </c>
      <c r="F434" s="282">
        <v>2</v>
      </c>
      <c r="G434" s="282">
        <v>1</v>
      </c>
      <c r="H434" s="283">
        <v>1747.4</v>
      </c>
      <c r="I434" s="222">
        <v>224</v>
      </c>
      <c r="J434" s="288">
        <v>422</v>
      </c>
      <c r="K434" s="232">
        <f t="shared" si="111"/>
        <v>32806.99</v>
      </c>
      <c r="L434" s="196">
        <v>0</v>
      </c>
      <c r="M434" s="196">
        <v>0</v>
      </c>
      <c r="N434" s="196">
        <v>0</v>
      </c>
      <c r="O434" s="283">
        <f>'[1]Прод. прилож (2)'!$D$586</f>
        <v>32806.99</v>
      </c>
      <c r="P434" s="196">
        <f t="shared" si="110"/>
        <v>18.774745335927662</v>
      </c>
      <c r="Q434" s="41">
        <v>9673</v>
      </c>
      <c r="R434" s="57" t="s">
        <v>34</v>
      </c>
      <c r="S434" s="2"/>
      <c r="T434" s="2"/>
      <c r="U434" s="2"/>
    </row>
    <row r="435" spans="1:21" ht="30" customHeight="1" x14ac:dyDescent="0.25">
      <c r="A435" s="228">
        <v>324</v>
      </c>
      <c r="B435" s="234" t="s">
        <v>163</v>
      </c>
      <c r="C435" s="230">
        <v>1964</v>
      </c>
      <c r="D435" s="230">
        <v>1999</v>
      </c>
      <c r="E435" s="230" t="s">
        <v>16</v>
      </c>
      <c r="F435" s="282">
        <v>2</v>
      </c>
      <c r="G435" s="282">
        <v>1</v>
      </c>
      <c r="H435" s="283">
        <v>658.4</v>
      </c>
      <c r="I435" s="222">
        <v>356.4</v>
      </c>
      <c r="J435" s="288">
        <v>302</v>
      </c>
      <c r="K435" s="232">
        <f t="shared" si="111"/>
        <v>32423.14</v>
      </c>
      <c r="L435" s="196">
        <v>0</v>
      </c>
      <c r="M435" s="196">
        <v>0</v>
      </c>
      <c r="N435" s="196">
        <v>0</v>
      </c>
      <c r="O435" s="283">
        <f>'[1]Прод. прилож (2)'!$D$587</f>
        <v>32423.14</v>
      </c>
      <c r="P435" s="196">
        <f t="shared" si="110"/>
        <v>49.245352369380313</v>
      </c>
      <c r="Q435" s="41">
        <v>9673</v>
      </c>
      <c r="R435" s="57" t="s">
        <v>34</v>
      </c>
      <c r="S435" s="2"/>
      <c r="T435" s="2"/>
      <c r="U435" s="2"/>
    </row>
    <row r="436" spans="1:21" ht="30" customHeight="1" x14ac:dyDescent="0.25">
      <c r="A436" s="228">
        <v>325</v>
      </c>
      <c r="B436" s="234" t="s">
        <v>164</v>
      </c>
      <c r="C436" s="230">
        <v>1964</v>
      </c>
      <c r="D436" s="230" t="s">
        <v>141</v>
      </c>
      <c r="E436" s="230" t="s">
        <v>16</v>
      </c>
      <c r="F436" s="282">
        <v>2</v>
      </c>
      <c r="G436" s="282">
        <v>2</v>
      </c>
      <c r="H436" s="283">
        <v>651.5</v>
      </c>
      <c r="I436" s="222">
        <v>225.4</v>
      </c>
      <c r="J436" s="288">
        <v>425.1</v>
      </c>
      <c r="K436" s="232">
        <f t="shared" si="111"/>
        <v>33333.01</v>
      </c>
      <c r="L436" s="196">
        <v>0</v>
      </c>
      <c r="M436" s="196">
        <v>0</v>
      </c>
      <c r="N436" s="196">
        <v>0</v>
      </c>
      <c r="O436" s="283">
        <f>'[1]Прод. прилож (2)'!$D$588</f>
        <v>33333.01</v>
      </c>
      <c r="P436" s="196">
        <f t="shared" si="110"/>
        <v>51.16348426707598</v>
      </c>
      <c r="Q436" s="41">
        <v>9673</v>
      </c>
      <c r="R436" s="57" t="s">
        <v>34</v>
      </c>
      <c r="S436" s="2"/>
      <c r="T436" s="2"/>
      <c r="U436" s="2"/>
    </row>
    <row r="437" spans="1:21" ht="30" customHeight="1" x14ac:dyDescent="0.25">
      <c r="A437" s="228">
        <v>326</v>
      </c>
      <c r="B437" s="234" t="s">
        <v>165</v>
      </c>
      <c r="C437" s="230">
        <v>1962</v>
      </c>
      <c r="D437" s="230" t="s">
        <v>141</v>
      </c>
      <c r="E437" s="230" t="s">
        <v>16</v>
      </c>
      <c r="F437" s="282">
        <v>3</v>
      </c>
      <c r="G437" s="282">
        <v>2</v>
      </c>
      <c r="H437" s="283">
        <v>963.2</v>
      </c>
      <c r="I437" s="222">
        <v>351.5</v>
      </c>
      <c r="J437" s="288">
        <v>570.20000000000005</v>
      </c>
      <c r="K437" s="232">
        <f t="shared" si="111"/>
        <v>8371598.5899999999</v>
      </c>
      <c r="L437" s="196">
        <v>0</v>
      </c>
      <c r="M437" s="196">
        <v>0</v>
      </c>
      <c r="N437" s="196">
        <v>0</v>
      </c>
      <c r="O437" s="196">
        <f>'[1]Прод. прилож (2)'!$D$136</f>
        <v>8371598.5899999999</v>
      </c>
      <c r="P437" s="196">
        <f t="shared" si="110"/>
        <v>8691.4437188538195</v>
      </c>
      <c r="Q437" s="41">
        <v>9673</v>
      </c>
      <c r="R437" s="281" t="s">
        <v>33</v>
      </c>
      <c r="S437" s="142"/>
      <c r="T437" s="2"/>
      <c r="U437" s="2"/>
    </row>
    <row r="438" spans="1:21" ht="30" customHeight="1" x14ac:dyDescent="0.25">
      <c r="A438" s="228">
        <v>327</v>
      </c>
      <c r="B438" s="234" t="s">
        <v>166</v>
      </c>
      <c r="C438" s="230">
        <v>1962</v>
      </c>
      <c r="D438" s="230" t="s">
        <v>141</v>
      </c>
      <c r="E438" s="230" t="s">
        <v>16</v>
      </c>
      <c r="F438" s="282">
        <v>2</v>
      </c>
      <c r="G438" s="282">
        <v>2</v>
      </c>
      <c r="H438" s="283">
        <v>441.9</v>
      </c>
      <c r="I438" s="222">
        <v>121.6</v>
      </c>
      <c r="J438" s="288">
        <v>263.89999999999998</v>
      </c>
      <c r="K438" s="232">
        <f t="shared" si="111"/>
        <v>4310557.2200000007</v>
      </c>
      <c r="L438" s="196">
        <v>0</v>
      </c>
      <c r="M438" s="196">
        <v>0</v>
      </c>
      <c r="N438" s="196">
        <v>0</v>
      </c>
      <c r="O438" s="283">
        <f>'[1]Прод. прилож (2)'!$D$137</f>
        <v>4310557.2200000007</v>
      </c>
      <c r="P438" s="196">
        <f t="shared" si="110"/>
        <v>9754.5988232631844</v>
      </c>
      <c r="Q438" s="41">
        <v>9673</v>
      </c>
      <c r="R438" s="281" t="s">
        <v>33</v>
      </c>
      <c r="S438" s="142"/>
      <c r="T438" s="2"/>
      <c r="U438" s="2"/>
    </row>
    <row r="439" spans="1:21" ht="30" customHeight="1" x14ac:dyDescent="0.25">
      <c r="A439" s="228">
        <v>328</v>
      </c>
      <c r="B439" s="150" t="s">
        <v>167</v>
      </c>
      <c r="C439" s="200">
        <v>1965</v>
      </c>
      <c r="D439" s="200" t="s">
        <v>141</v>
      </c>
      <c r="E439" s="200" t="s">
        <v>16</v>
      </c>
      <c r="F439" s="200">
        <v>2</v>
      </c>
      <c r="G439" s="200">
        <v>2</v>
      </c>
      <c r="H439" s="283">
        <v>450.1</v>
      </c>
      <c r="I439" s="222">
        <v>121.6</v>
      </c>
      <c r="J439" s="222">
        <v>263.89999999999998</v>
      </c>
      <c r="K439" s="224">
        <f t="shared" si="111"/>
        <v>23926.27</v>
      </c>
      <c r="L439" s="237">
        <v>0</v>
      </c>
      <c r="M439" s="237">
        <v>0</v>
      </c>
      <c r="N439" s="237">
        <v>0</v>
      </c>
      <c r="O439" s="222">
        <f>'[2]Прод. прилож (2)'!$D$1259</f>
        <v>23926.27</v>
      </c>
      <c r="P439" s="237">
        <f t="shared" si="110"/>
        <v>53.157676071984</v>
      </c>
      <c r="Q439" s="239">
        <v>9673</v>
      </c>
      <c r="R439" s="215" t="s">
        <v>35</v>
      </c>
      <c r="S439" s="2"/>
      <c r="T439" s="2"/>
      <c r="U439" s="2"/>
    </row>
    <row r="440" spans="1:21" s="116" customFormat="1" ht="30" customHeight="1" x14ac:dyDescent="0.25">
      <c r="A440" s="228">
        <v>329</v>
      </c>
      <c r="B440" s="234" t="s">
        <v>168</v>
      </c>
      <c r="C440" s="230">
        <v>1960</v>
      </c>
      <c r="D440" s="230" t="s">
        <v>141</v>
      </c>
      <c r="E440" s="230" t="s">
        <v>16</v>
      </c>
      <c r="F440" s="282">
        <v>2</v>
      </c>
      <c r="G440" s="282">
        <v>1</v>
      </c>
      <c r="H440" s="283">
        <v>307.10000000000002</v>
      </c>
      <c r="I440" s="283">
        <v>53</v>
      </c>
      <c r="J440" s="288">
        <v>195.3</v>
      </c>
      <c r="K440" s="232">
        <f t="shared" si="111"/>
        <v>771013.75</v>
      </c>
      <c r="L440" s="196">
        <v>0</v>
      </c>
      <c r="M440" s="196">
        <v>0</v>
      </c>
      <c r="N440" s="196">
        <v>0</v>
      </c>
      <c r="O440" s="283">
        <f>'[1]Прод. прилож (2)'!$D$138</f>
        <v>771013.75</v>
      </c>
      <c r="P440" s="196">
        <f t="shared" si="110"/>
        <v>2510.627645718007</v>
      </c>
      <c r="Q440" s="41">
        <v>9673</v>
      </c>
      <c r="R440" s="281" t="s">
        <v>33</v>
      </c>
      <c r="S440" s="151"/>
    </row>
    <row r="441" spans="1:21" ht="30" customHeight="1" x14ac:dyDescent="0.25">
      <c r="A441" s="228">
        <v>330</v>
      </c>
      <c r="B441" s="199" t="s">
        <v>169</v>
      </c>
      <c r="C441" s="201">
        <v>1960</v>
      </c>
      <c r="D441" s="201" t="s">
        <v>141</v>
      </c>
      <c r="E441" s="201" t="s">
        <v>16</v>
      </c>
      <c r="F441" s="212">
        <v>2</v>
      </c>
      <c r="G441" s="212">
        <v>2</v>
      </c>
      <c r="H441" s="223">
        <v>561.9</v>
      </c>
      <c r="I441" s="264">
        <v>45.1</v>
      </c>
      <c r="J441" s="214">
        <v>386.9</v>
      </c>
      <c r="K441" s="225">
        <f t="shared" si="111"/>
        <v>1403491.94</v>
      </c>
      <c r="L441" s="238">
        <v>0</v>
      </c>
      <c r="M441" s="238">
        <v>0</v>
      </c>
      <c r="N441" s="238">
        <v>0</v>
      </c>
      <c r="O441" s="223">
        <f>'[1]Прод. прилож (2)'!$D$139</f>
        <v>1403491.94</v>
      </c>
      <c r="P441" s="238">
        <f t="shared" si="110"/>
        <v>2497.7610606869548</v>
      </c>
      <c r="Q441" s="240">
        <v>9673</v>
      </c>
      <c r="R441" s="216" t="s">
        <v>33</v>
      </c>
      <c r="S441" s="142"/>
      <c r="T441" s="2"/>
      <c r="U441" s="2"/>
    </row>
    <row r="442" spans="1:21" ht="30" customHeight="1" x14ac:dyDescent="0.25">
      <c r="A442" s="354">
        <v>331</v>
      </c>
      <c r="B442" s="356" t="s">
        <v>170</v>
      </c>
      <c r="C442" s="360">
        <v>1964</v>
      </c>
      <c r="D442" s="360" t="s">
        <v>141</v>
      </c>
      <c r="E442" s="360" t="s">
        <v>16</v>
      </c>
      <c r="F442" s="389">
        <v>4</v>
      </c>
      <c r="G442" s="389">
        <v>2</v>
      </c>
      <c r="H442" s="397">
        <v>1387.4</v>
      </c>
      <c r="I442" s="397">
        <v>460.2</v>
      </c>
      <c r="J442" s="410">
        <v>839.7</v>
      </c>
      <c r="K442" s="232">
        <f t="shared" si="111"/>
        <v>20536.849999999999</v>
      </c>
      <c r="L442" s="196">
        <v>0</v>
      </c>
      <c r="M442" s="196">
        <v>0</v>
      </c>
      <c r="N442" s="196">
        <v>0</v>
      </c>
      <c r="O442" s="283">
        <f>'[1]Прод. прилож (2)'!$D$589</f>
        <v>20536.849999999999</v>
      </c>
      <c r="P442" s="196">
        <f t="shared" si="110"/>
        <v>14.802400172985438</v>
      </c>
      <c r="Q442" s="41">
        <v>9673</v>
      </c>
      <c r="R442" s="57" t="s">
        <v>34</v>
      </c>
      <c r="S442" s="2"/>
      <c r="T442" s="2"/>
      <c r="U442" s="2"/>
    </row>
    <row r="443" spans="1:21" ht="30" customHeight="1" x14ac:dyDescent="0.25">
      <c r="A443" s="355"/>
      <c r="B443" s="357"/>
      <c r="C443" s="361"/>
      <c r="D443" s="361"/>
      <c r="E443" s="361"/>
      <c r="F443" s="390"/>
      <c r="G443" s="390"/>
      <c r="H443" s="398"/>
      <c r="I443" s="398"/>
      <c r="J443" s="411"/>
      <c r="K443" s="232">
        <f t="shared" si="111"/>
        <v>9533275.1499999985</v>
      </c>
      <c r="L443" s="196">
        <v>0</v>
      </c>
      <c r="M443" s="196">
        <v>0</v>
      </c>
      <c r="N443" s="196">
        <v>0</v>
      </c>
      <c r="O443" s="283">
        <f>'[2]Прод. прилож (2)'!$D$1260</f>
        <v>9533275.1499999985</v>
      </c>
      <c r="P443" s="196">
        <f>K443/H442</f>
        <v>6871.3241675075669</v>
      </c>
      <c r="Q443" s="41">
        <v>9673</v>
      </c>
      <c r="R443" s="57" t="s">
        <v>35</v>
      </c>
      <c r="S443" s="2"/>
      <c r="T443" s="2"/>
      <c r="U443" s="2"/>
    </row>
    <row r="444" spans="1:21" ht="30" customHeight="1" x14ac:dyDescent="0.25">
      <c r="A444" s="228">
        <v>332</v>
      </c>
      <c r="B444" s="114" t="s">
        <v>171</v>
      </c>
      <c r="C444" s="230">
        <v>1965</v>
      </c>
      <c r="D444" s="230" t="s">
        <v>141</v>
      </c>
      <c r="E444" s="230" t="s">
        <v>16</v>
      </c>
      <c r="F444" s="230">
        <v>4</v>
      </c>
      <c r="G444" s="230">
        <v>2</v>
      </c>
      <c r="H444" s="283">
        <v>1965.5</v>
      </c>
      <c r="I444" s="222">
        <v>344.3</v>
      </c>
      <c r="J444" s="283">
        <v>1621.2</v>
      </c>
      <c r="K444" s="232">
        <f t="shared" si="111"/>
        <v>17985.98</v>
      </c>
      <c r="L444" s="196">
        <v>0</v>
      </c>
      <c r="M444" s="196">
        <v>0</v>
      </c>
      <c r="N444" s="196">
        <v>0</v>
      </c>
      <c r="O444" s="283">
        <f>'[2]Прод. прилож (2)'!$D$1261</f>
        <v>17985.98</v>
      </c>
      <c r="P444" s="196">
        <f t="shared" si="110"/>
        <v>9.1508420249300428</v>
      </c>
      <c r="Q444" s="41">
        <v>9673</v>
      </c>
      <c r="R444" s="281" t="s">
        <v>35</v>
      </c>
      <c r="S444" s="2"/>
      <c r="T444" s="2"/>
      <c r="U444" s="2"/>
    </row>
    <row r="445" spans="1:21" ht="30" customHeight="1" x14ac:dyDescent="0.25">
      <c r="A445" s="228">
        <v>333</v>
      </c>
      <c r="B445" s="116" t="s">
        <v>172</v>
      </c>
      <c r="C445" s="229">
        <v>1966</v>
      </c>
      <c r="D445" s="230" t="s">
        <v>141</v>
      </c>
      <c r="E445" s="229" t="s">
        <v>16</v>
      </c>
      <c r="F445" s="229">
        <v>2</v>
      </c>
      <c r="G445" s="229">
        <v>2</v>
      </c>
      <c r="H445" s="39">
        <v>472.44</v>
      </c>
      <c r="I445" s="222">
        <v>178</v>
      </c>
      <c r="J445" s="39">
        <v>300.2</v>
      </c>
      <c r="K445" s="232">
        <f t="shared" si="111"/>
        <v>29075.85</v>
      </c>
      <c r="L445" s="196">
        <v>0</v>
      </c>
      <c r="M445" s="196">
        <v>0</v>
      </c>
      <c r="N445" s="196">
        <v>0</v>
      </c>
      <c r="O445" s="39">
        <f>'[2]Прод. прилож (2)'!$D$1262</f>
        <v>29075.85</v>
      </c>
      <c r="P445" s="196">
        <f t="shared" si="110"/>
        <v>61.544005588011174</v>
      </c>
      <c r="Q445" s="41">
        <v>9673</v>
      </c>
      <c r="R445" s="281" t="s">
        <v>35</v>
      </c>
      <c r="S445" s="14"/>
    </row>
    <row r="446" spans="1:21" ht="30" customHeight="1" x14ac:dyDescent="0.25">
      <c r="A446" s="228">
        <v>334</v>
      </c>
      <c r="B446" s="116" t="s">
        <v>173</v>
      </c>
      <c r="C446" s="229">
        <v>1966</v>
      </c>
      <c r="D446" s="230" t="s">
        <v>141</v>
      </c>
      <c r="E446" s="229" t="s">
        <v>16</v>
      </c>
      <c r="F446" s="229">
        <v>2</v>
      </c>
      <c r="G446" s="229">
        <v>2</v>
      </c>
      <c r="H446" s="39">
        <v>398.8</v>
      </c>
      <c r="I446" s="222">
        <v>168.9</v>
      </c>
      <c r="J446" s="39">
        <v>259.39999999999998</v>
      </c>
      <c r="K446" s="232">
        <f t="shared" si="111"/>
        <v>22214.37</v>
      </c>
      <c r="L446" s="196">
        <v>0</v>
      </c>
      <c r="M446" s="196">
        <v>0</v>
      </c>
      <c r="N446" s="196">
        <v>0</v>
      </c>
      <c r="O446" s="39">
        <f>'[2]Прод. прилож (2)'!$D$1263</f>
        <v>22214.37</v>
      </c>
      <c r="P446" s="196">
        <f t="shared" si="110"/>
        <v>55.703034102306916</v>
      </c>
      <c r="Q446" s="41">
        <v>9673</v>
      </c>
      <c r="R446" s="281" t="s">
        <v>35</v>
      </c>
      <c r="S446" s="14"/>
    </row>
    <row r="447" spans="1:21" ht="30" customHeight="1" x14ac:dyDescent="0.25">
      <c r="A447" s="228">
        <v>335</v>
      </c>
      <c r="B447" s="195" t="s">
        <v>174</v>
      </c>
      <c r="C447" s="229">
        <v>1963</v>
      </c>
      <c r="D447" s="229">
        <v>2010</v>
      </c>
      <c r="E447" s="229" t="s">
        <v>16</v>
      </c>
      <c r="F447" s="26">
        <v>2</v>
      </c>
      <c r="G447" s="26">
        <v>2</v>
      </c>
      <c r="H447" s="39">
        <v>494</v>
      </c>
      <c r="I447" s="222">
        <v>121.6</v>
      </c>
      <c r="J447" s="119">
        <v>268.10000000000002</v>
      </c>
      <c r="K447" s="232">
        <f t="shared" si="111"/>
        <v>8316.32</v>
      </c>
      <c r="L447" s="196">
        <v>0</v>
      </c>
      <c r="M447" s="196">
        <v>0</v>
      </c>
      <c r="N447" s="196">
        <v>0</v>
      </c>
      <c r="O447" s="39">
        <f>'[1]Прод. прилож (2)'!$D$590</f>
        <v>8316.32</v>
      </c>
      <c r="P447" s="196">
        <f t="shared" si="110"/>
        <v>16.834655870445342</v>
      </c>
      <c r="Q447" s="41">
        <v>9673</v>
      </c>
      <c r="R447" s="57" t="s">
        <v>34</v>
      </c>
      <c r="S447" s="14"/>
    </row>
    <row r="448" spans="1:21" ht="30" customHeight="1" x14ac:dyDescent="0.25">
      <c r="A448" s="228">
        <v>336</v>
      </c>
      <c r="B448" s="195" t="s">
        <v>180</v>
      </c>
      <c r="C448" s="229">
        <v>1961</v>
      </c>
      <c r="D448" s="229">
        <v>2014</v>
      </c>
      <c r="E448" s="229" t="s">
        <v>16</v>
      </c>
      <c r="F448" s="26">
        <v>2</v>
      </c>
      <c r="G448" s="26">
        <v>1</v>
      </c>
      <c r="H448" s="39">
        <v>272.3</v>
      </c>
      <c r="I448" s="119">
        <v>0</v>
      </c>
      <c r="J448" s="119">
        <v>182.8</v>
      </c>
      <c r="K448" s="232">
        <f>SUM(L448:O448)</f>
        <v>1172904.24</v>
      </c>
      <c r="L448" s="196">
        <v>0</v>
      </c>
      <c r="M448" s="196">
        <v>0</v>
      </c>
      <c r="N448" s="196">
        <v>0</v>
      </c>
      <c r="O448" s="18">
        <f>'[1]Прод. прилож (2)'!$D$141</f>
        <v>1172904.24</v>
      </c>
      <c r="P448" s="196">
        <f t="shared" ref="P448:P454" si="112">K448/H448</f>
        <v>4307.3971355123022</v>
      </c>
      <c r="Q448" s="41">
        <v>9673</v>
      </c>
      <c r="R448" s="57" t="s">
        <v>33</v>
      </c>
    </row>
    <row r="449" spans="1:21" s="116" customFormat="1" ht="30" customHeight="1" x14ac:dyDescent="0.25">
      <c r="A449" s="228">
        <v>337</v>
      </c>
      <c r="B449" s="195" t="s">
        <v>199</v>
      </c>
      <c r="C449" s="229">
        <v>1962</v>
      </c>
      <c r="D449" s="229">
        <v>2010</v>
      </c>
      <c r="E449" s="229" t="s">
        <v>16</v>
      </c>
      <c r="F449" s="26">
        <v>2</v>
      </c>
      <c r="G449" s="26">
        <v>2</v>
      </c>
      <c r="H449" s="39">
        <v>397.3</v>
      </c>
      <c r="I449" s="119">
        <v>44.4</v>
      </c>
      <c r="J449" s="119">
        <v>350.5</v>
      </c>
      <c r="K449" s="232">
        <f t="shared" ref="K449:K454" si="113">SUM(L449:O449)</f>
        <v>2185127.92</v>
      </c>
      <c r="L449" s="196">
        <v>0</v>
      </c>
      <c r="M449" s="196">
        <v>0</v>
      </c>
      <c r="N449" s="196">
        <v>0</v>
      </c>
      <c r="O449" s="18">
        <f>'[1]Прод. прилож (2)'!$D$143</f>
        <v>2185127.92</v>
      </c>
      <c r="P449" s="196">
        <f t="shared" si="112"/>
        <v>5499.9444248678574</v>
      </c>
      <c r="Q449" s="41">
        <v>9673</v>
      </c>
      <c r="R449" s="57" t="s">
        <v>33</v>
      </c>
      <c r="S449" s="141"/>
      <c r="T449" s="15"/>
      <c r="U449" s="15"/>
    </row>
    <row r="450" spans="1:21" s="116" customFormat="1" ht="30" customHeight="1" x14ac:dyDescent="0.25">
      <c r="A450" s="228">
        <v>338</v>
      </c>
      <c r="B450" s="195" t="s">
        <v>200</v>
      </c>
      <c r="C450" s="229">
        <v>1962</v>
      </c>
      <c r="D450" s="229">
        <v>2010</v>
      </c>
      <c r="E450" s="229" t="s">
        <v>16</v>
      </c>
      <c r="F450" s="26">
        <v>2</v>
      </c>
      <c r="G450" s="26">
        <v>2</v>
      </c>
      <c r="H450" s="39">
        <v>383.6</v>
      </c>
      <c r="I450" s="119">
        <v>17.100000000000001</v>
      </c>
      <c r="J450" s="119">
        <v>358.9</v>
      </c>
      <c r="K450" s="232">
        <f t="shared" si="113"/>
        <v>2090305.5799999998</v>
      </c>
      <c r="L450" s="196">
        <v>0</v>
      </c>
      <c r="M450" s="196">
        <v>0</v>
      </c>
      <c r="N450" s="196">
        <v>0</v>
      </c>
      <c r="O450" s="18">
        <f>'[1]Прод. прилож (2)'!$D$144</f>
        <v>2090305.5799999998</v>
      </c>
      <c r="P450" s="196">
        <f t="shared" si="112"/>
        <v>5449.1803441084458</v>
      </c>
      <c r="Q450" s="41">
        <v>9673</v>
      </c>
      <c r="R450" s="57" t="s">
        <v>33</v>
      </c>
      <c r="S450" s="141"/>
      <c r="T450" s="15"/>
      <c r="U450" s="15"/>
    </row>
    <row r="451" spans="1:21" s="116" customFormat="1" ht="30" customHeight="1" x14ac:dyDescent="0.25">
      <c r="A451" s="228">
        <v>339</v>
      </c>
      <c r="B451" s="116" t="s">
        <v>201</v>
      </c>
      <c r="C451" s="229">
        <v>1965</v>
      </c>
      <c r="D451" s="229">
        <v>2010</v>
      </c>
      <c r="E451" s="229" t="s">
        <v>16</v>
      </c>
      <c r="F451" s="229">
        <v>2</v>
      </c>
      <c r="G451" s="229">
        <v>2</v>
      </c>
      <c r="H451" s="39">
        <v>379.6</v>
      </c>
      <c r="I451" s="39">
        <v>20.2</v>
      </c>
      <c r="J451" s="39">
        <v>355.8</v>
      </c>
      <c r="K451" s="232">
        <f t="shared" si="113"/>
        <v>16927.27</v>
      </c>
      <c r="L451" s="196">
        <v>0</v>
      </c>
      <c r="M451" s="196">
        <v>0</v>
      </c>
      <c r="N451" s="196">
        <v>0</v>
      </c>
      <c r="O451" s="18">
        <f>'[2]Прод. прилож (2)'!$D$1269</f>
        <v>16927.27</v>
      </c>
      <c r="P451" s="196">
        <f t="shared" si="112"/>
        <v>44.592386722866173</v>
      </c>
      <c r="Q451" s="41">
        <v>9673</v>
      </c>
      <c r="R451" s="57" t="s">
        <v>35</v>
      </c>
      <c r="S451" s="53"/>
      <c r="T451" s="15"/>
      <c r="U451" s="15"/>
    </row>
    <row r="452" spans="1:21" s="116" customFormat="1" ht="30" customHeight="1" x14ac:dyDescent="0.25">
      <c r="A452" s="228">
        <v>340</v>
      </c>
      <c r="B452" s="195" t="s">
        <v>202</v>
      </c>
      <c r="C452" s="229">
        <v>1964</v>
      </c>
      <c r="D452" s="229">
        <v>2010</v>
      </c>
      <c r="E452" s="229" t="s">
        <v>16</v>
      </c>
      <c r="F452" s="26">
        <v>2</v>
      </c>
      <c r="G452" s="26">
        <v>2</v>
      </c>
      <c r="H452" s="39">
        <v>384.9</v>
      </c>
      <c r="I452" s="119">
        <v>24</v>
      </c>
      <c r="J452" s="119">
        <v>352</v>
      </c>
      <c r="K452" s="232">
        <f t="shared" si="113"/>
        <v>18620.330000000002</v>
      </c>
      <c r="L452" s="196">
        <v>0</v>
      </c>
      <c r="M452" s="196">
        <v>0</v>
      </c>
      <c r="N452" s="196">
        <v>0</v>
      </c>
      <c r="O452" s="18">
        <f>'[1]Прод. прилож (2)'!$D$592</f>
        <v>18620.330000000002</v>
      </c>
      <c r="P452" s="196">
        <f t="shared" si="112"/>
        <v>48.377058976357503</v>
      </c>
      <c r="Q452" s="41">
        <v>9673</v>
      </c>
      <c r="R452" s="57" t="s">
        <v>34</v>
      </c>
      <c r="S452" s="53"/>
      <c r="T452" s="15"/>
      <c r="U452" s="15"/>
    </row>
    <row r="453" spans="1:21" s="116" customFormat="1" ht="30" customHeight="1" x14ac:dyDescent="0.25">
      <c r="A453" s="228">
        <v>341</v>
      </c>
      <c r="B453" s="195" t="s">
        <v>203</v>
      </c>
      <c r="C453" s="229">
        <v>1964</v>
      </c>
      <c r="D453" s="229">
        <v>2010</v>
      </c>
      <c r="E453" s="229" t="s">
        <v>16</v>
      </c>
      <c r="F453" s="26">
        <v>2</v>
      </c>
      <c r="G453" s="26">
        <v>2</v>
      </c>
      <c r="H453" s="39">
        <v>369.5</v>
      </c>
      <c r="I453" s="119">
        <v>24</v>
      </c>
      <c r="J453" s="119">
        <v>352</v>
      </c>
      <c r="K453" s="232">
        <f t="shared" si="113"/>
        <v>20013.400000000001</v>
      </c>
      <c r="L453" s="196">
        <v>0</v>
      </c>
      <c r="M453" s="196">
        <v>0</v>
      </c>
      <c r="N453" s="196">
        <v>0</v>
      </c>
      <c r="O453" s="18">
        <f>'[1]Прод. прилож (2)'!$D$593</f>
        <v>20013.400000000001</v>
      </c>
      <c r="P453" s="196">
        <f t="shared" si="112"/>
        <v>54.163464140730724</v>
      </c>
      <c r="Q453" s="41">
        <v>9673</v>
      </c>
      <c r="R453" s="57" t="s">
        <v>34</v>
      </c>
      <c r="S453" s="16"/>
      <c r="T453" s="15"/>
      <c r="U453" s="15"/>
    </row>
    <row r="454" spans="1:21" s="116" customFormat="1" ht="30" customHeight="1" x14ac:dyDescent="0.25">
      <c r="A454" s="228">
        <v>342</v>
      </c>
      <c r="B454" s="116" t="s">
        <v>204</v>
      </c>
      <c r="C454" s="229">
        <v>1965</v>
      </c>
      <c r="D454" s="229">
        <v>2010</v>
      </c>
      <c r="E454" s="229" t="s">
        <v>16</v>
      </c>
      <c r="F454" s="229">
        <v>2</v>
      </c>
      <c r="G454" s="229">
        <v>2</v>
      </c>
      <c r="H454" s="39">
        <v>373.1</v>
      </c>
      <c r="I454" s="39">
        <v>24</v>
      </c>
      <c r="J454" s="39">
        <v>352</v>
      </c>
      <c r="K454" s="232">
        <f t="shared" si="113"/>
        <v>17094.66</v>
      </c>
      <c r="L454" s="196">
        <v>0</v>
      </c>
      <c r="M454" s="196">
        <v>0</v>
      </c>
      <c r="N454" s="196">
        <v>0</v>
      </c>
      <c r="O454" s="18">
        <f>'[2]Прод. прилож (2)'!$D$1270</f>
        <v>17094.66</v>
      </c>
      <c r="P454" s="196">
        <f t="shared" si="112"/>
        <v>45.817904047172334</v>
      </c>
      <c r="Q454" s="41">
        <v>9673</v>
      </c>
      <c r="R454" s="57" t="s">
        <v>35</v>
      </c>
      <c r="S454" s="53"/>
      <c r="T454" s="15"/>
      <c r="U454" s="15"/>
    </row>
    <row r="455" spans="1:21" s="116" customFormat="1" ht="30" customHeight="1" x14ac:dyDescent="0.25">
      <c r="A455" s="228">
        <v>343</v>
      </c>
      <c r="B455" s="195" t="s">
        <v>1106</v>
      </c>
      <c r="C455" s="229">
        <v>1974</v>
      </c>
      <c r="D455" s="230" t="s">
        <v>141</v>
      </c>
      <c r="E455" s="229" t="s">
        <v>16</v>
      </c>
      <c r="F455" s="26">
        <v>2</v>
      </c>
      <c r="G455" s="26">
        <v>3</v>
      </c>
      <c r="H455" s="39">
        <v>931.9</v>
      </c>
      <c r="I455" s="119">
        <v>8.4</v>
      </c>
      <c r="J455" s="119">
        <v>940.9</v>
      </c>
      <c r="K455" s="232">
        <f t="shared" ref="K455:K465" si="114">SUM(L455:O455)</f>
        <v>6065251.2400000002</v>
      </c>
      <c r="L455" s="196">
        <v>0</v>
      </c>
      <c r="M455" s="196">
        <v>0</v>
      </c>
      <c r="N455" s="196">
        <v>0</v>
      </c>
      <c r="O455" s="39">
        <f>'[1]Прод. прилож (2)'!$D$146</f>
        <v>6065251.2400000002</v>
      </c>
      <c r="P455" s="196">
        <f>K455/H455</f>
        <v>6508.4786350466793</v>
      </c>
      <c r="Q455" s="41">
        <v>9673</v>
      </c>
      <c r="R455" s="57" t="s">
        <v>33</v>
      </c>
      <c r="S455" s="131"/>
      <c r="T455" s="15"/>
      <c r="U455" s="15"/>
    </row>
    <row r="456" spans="1:21" ht="30" customHeight="1" x14ac:dyDescent="0.25">
      <c r="A456" s="228">
        <v>344</v>
      </c>
      <c r="B456" s="277" t="s">
        <v>177</v>
      </c>
      <c r="C456" s="210">
        <v>1958</v>
      </c>
      <c r="D456" s="210">
        <v>2019</v>
      </c>
      <c r="E456" s="210" t="s">
        <v>16</v>
      </c>
      <c r="F456" s="207">
        <v>2</v>
      </c>
      <c r="G456" s="207">
        <v>2</v>
      </c>
      <c r="H456" s="39">
        <v>365.9</v>
      </c>
      <c r="I456" s="205">
        <v>0</v>
      </c>
      <c r="J456" s="205">
        <v>365.9</v>
      </c>
      <c r="K456" s="225">
        <f t="shared" si="114"/>
        <v>1446437.77</v>
      </c>
      <c r="L456" s="238">
        <v>0</v>
      </c>
      <c r="M456" s="238">
        <v>0</v>
      </c>
      <c r="N456" s="238">
        <v>0</v>
      </c>
      <c r="O456" s="203">
        <f>'[1]Прод. прилож (2)'!$D$147</f>
        <v>1446437.77</v>
      </c>
      <c r="P456" s="238">
        <f t="shared" ref="P456:P465" si="115">K456/H456</f>
        <v>3953.0958458595246</v>
      </c>
      <c r="Q456" s="240">
        <v>9673</v>
      </c>
      <c r="R456" s="250" t="s">
        <v>33</v>
      </c>
    </row>
    <row r="457" spans="1:21" ht="30" customHeight="1" x14ac:dyDescent="0.25">
      <c r="A457" s="228">
        <v>345</v>
      </c>
      <c r="B457" s="195" t="s">
        <v>178</v>
      </c>
      <c r="C457" s="229">
        <v>1958</v>
      </c>
      <c r="D457" s="229">
        <v>2019</v>
      </c>
      <c r="E457" s="229" t="s">
        <v>16</v>
      </c>
      <c r="F457" s="26">
        <v>2</v>
      </c>
      <c r="G457" s="26">
        <v>2</v>
      </c>
      <c r="H457" s="39">
        <v>366.2</v>
      </c>
      <c r="I457" s="119">
        <v>0</v>
      </c>
      <c r="J457" s="119">
        <v>366.2</v>
      </c>
      <c r="K457" s="232">
        <f t="shared" si="114"/>
        <v>1449157.74</v>
      </c>
      <c r="L457" s="196">
        <v>0</v>
      </c>
      <c r="M457" s="196">
        <v>0</v>
      </c>
      <c r="N457" s="196">
        <v>0</v>
      </c>
      <c r="O457" s="39">
        <f>'[1]Прод. прилож (2)'!$D$148</f>
        <v>1449157.74</v>
      </c>
      <c r="P457" s="196">
        <f t="shared" si="115"/>
        <v>3957.2849262697982</v>
      </c>
      <c r="Q457" s="41">
        <v>9673</v>
      </c>
      <c r="R457" s="57" t="s">
        <v>33</v>
      </c>
    </row>
    <row r="458" spans="1:21" ht="30" customHeight="1" x14ac:dyDescent="0.25">
      <c r="A458" s="228">
        <v>346</v>
      </c>
      <c r="B458" s="195" t="s">
        <v>179</v>
      </c>
      <c r="C458" s="229">
        <v>1958</v>
      </c>
      <c r="D458" s="229">
        <v>2019</v>
      </c>
      <c r="E458" s="229" t="s">
        <v>16</v>
      </c>
      <c r="F458" s="26">
        <v>2</v>
      </c>
      <c r="G458" s="26">
        <v>2</v>
      </c>
      <c r="H458" s="39">
        <v>362.6</v>
      </c>
      <c r="I458" s="119">
        <v>0</v>
      </c>
      <c r="J458" s="119">
        <v>362.6</v>
      </c>
      <c r="K458" s="232">
        <f t="shared" si="114"/>
        <v>18930.25</v>
      </c>
      <c r="L458" s="196">
        <v>0</v>
      </c>
      <c r="M458" s="196">
        <v>0</v>
      </c>
      <c r="N458" s="196">
        <v>0</v>
      </c>
      <c r="O458" s="39">
        <f>'[1]Прод. прилож (2)'!$D$595</f>
        <v>18930.25</v>
      </c>
      <c r="P458" s="196">
        <f t="shared" si="115"/>
        <v>52.206977385548811</v>
      </c>
      <c r="Q458" s="41">
        <v>9673</v>
      </c>
      <c r="R458" s="57" t="s">
        <v>34</v>
      </c>
      <c r="S458" s="14"/>
    </row>
    <row r="459" spans="1:21" s="116" customFormat="1" ht="30" customHeight="1" x14ac:dyDescent="0.25">
      <c r="A459" s="354">
        <v>347</v>
      </c>
      <c r="B459" s="416" t="s">
        <v>186</v>
      </c>
      <c r="C459" s="358">
        <v>1962</v>
      </c>
      <c r="D459" s="360" t="s">
        <v>141</v>
      </c>
      <c r="E459" s="358" t="s">
        <v>16</v>
      </c>
      <c r="F459" s="362">
        <v>2</v>
      </c>
      <c r="G459" s="362">
        <v>2</v>
      </c>
      <c r="H459" s="364">
        <v>488</v>
      </c>
      <c r="I459" s="366">
        <v>50.8</v>
      </c>
      <c r="J459" s="366">
        <v>388.3</v>
      </c>
      <c r="K459" s="232">
        <f t="shared" si="114"/>
        <v>21646.26</v>
      </c>
      <c r="L459" s="196">
        <v>0</v>
      </c>
      <c r="M459" s="196">
        <v>0</v>
      </c>
      <c r="N459" s="196">
        <v>0</v>
      </c>
      <c r="O459" s="39">
        <f>'[1]Прод. прилож (2)'!$D$596</f>
        <v>21646.26</v>
      </c>
      <c r="P459" s="196">
        <f t="shared" si="115"/>
        <v>44.357090163934423</v>
      </c>
      <c r="Q459" s="41">
        <v>9673</v>
      </c>
      <c r="R459" s="57" t="s">
        <v>34</v>
      </c>
      <c r="S459" s="53"/>
      <c r="T459" s="16"/>
      <c r="U459" s="15"/>
    </row>
    <row r="460" spans="1:21" ht="30" customHeight="1" x14ac:dyDescent="0.25">
      <c r="A460" s="355"/>
      <c r="B460" s="417"/>
      <c r="C460" s="359"/>
      <c r="D460" s="361"/>
      <c r="E460" s="359"/>
      <c r="F460" s="363"/>
      <c r="G460" s="363"/>
      <c r="H460" s="365"/>
      <c r="I460" s="367"/>
      <c r="J460" s="367"/>
      <c r="K460" s="232">
        <f t="shared" si="114"/>
        <v>3157519.7399999998</v>
      </c>
      <c r="L460" s="196">
        <v>0</v>
      </c>
      <c r="M460" s="196">
        <v>0</v>
      </c>
      <c r="N460" s="196">
        <v>0</v>
      </c>
      <c r="O460" s="39">
        <f>'[2]Прод. прилож (2)'!$D$1271</f>
        <v>3157519.7399999998</v>
      </c>
      <c r="P460" s="196">
        <f>K460/H459</f>
        <v>6470.327336065573</v>
      </c>
      <c r="Q460" s="41">
        <v>9673</v>
      </c>
      <c r="R460" s="57" t="s">
        <v>35</v>
      </c>
      <c r="S460" s="17"/>
      <c r="T460" s="17"/>
    </row>
    <row r="461" spans="1:21" ht="30" customHeight="1" x14ac:dyDescent="0.25">
      <c r="A461" s="354">
        <v>348</v>
      </c>
      <c r="B461" s="416" t="s">
        <v>187</v>
      </c>
      <c r="C461" s="358">
        <v>1962</v>
      </c>
      <c r="D461" s="360" t="s">
        <v>141</v>
      </c>
      <c r="E461" s="358" t="s">
        <v>16</v>
      </c>
      <c r="F461" s="362">
        <v>2</v>
      </c>
      <c r="G461" s="362">
        <v>2</v>
      </c>
      <c r="H461" s="364">
        <v>402.4</v>
      </c>
      <c r="I461" s="366">
        <v>0</v>
      </c>
      <c r="J461" s="366">
        <v>402</v>
      </c>
      <c r="K461" s="232">
        <f t="shared" si="114"/>
        <v>20892.3</v>
      </c>
      <c r="L461" s="196">
        <v>0</v>
      </c>
      <c r="M461" s="196">
        <v>0</v>
      </c>
      <c r="N461" s="196">
        <v>0</v>
      </c>
      <c r="O461" s="39">
        <f>'[1]Прод. прилож (2)'!$D$597</f>
        <v>20892.3</v>
      </c>
      <c r="P461" s="196">
        <f t="shared" si="115"/>
        <v>51.919234592445328</v>
      </c>
      <c r="Q461" s="41">
        <v>9673</v>
      </c>
      <c r="R461" s="57" t="s">
        <v>34</v>
      </c>
      <c r="S461" s="17"/>
      <c r="T461" s="17"/>
    </row>
    <row r="462" spans="1:21" ht="30" customHeight="1" x14ac:dyDescent="0.25">
      <c r="A462" s="355"/>
      <c r="B462" s="417"/>
      <c r="C462" s="359"/>
      <c r="D462" s="361"/>
      <c r="E462" s="359"/>
      <c r="F462" s="363"/>
      <c r="G462" s="363"/>
      <c r="H462" s="365"/>
      <c r="I462" s="367"/>
      <c r="J462" s="367"/>
      <c r="K462" s="232">
        <f t="shared" si="114"/>
        <v>3526386.5300000003</v>
      </c>
      <c r="L462" s="196">
        <v>0</v>
      </c>
      <c r="M462" s="196">
        <v>0</v>
      </c>
      <c r="N462" s="196">
        <v>0</v>
      </c>
      <c r="O462" s="39">
        <f>'[2]Прод. прилож (2)'!$D$1272</f>
        <v>3526386.5300000003</v>
      </c>
      <c r="P462" s="196">
        <f>K462/H461</f>
        <v>8763.3860089463233</v>
      </c>
      <c r="Q462" s="41">
        <v>9673</v>
      </c>
      <c r="R462" s="57" t="s">
        <v>35</v>
      </c>
      <c r="S462" s="17"/>
      <c r="T462" s="17"/>
    </row>
    <row r="463" spans="1:21" ht="30" customHeight="1" x14ac:dyDescent="0.25">
      <c r="A463" s="228">
        <v>349</v>
      </c>
      <c r="B463" s="116" t="s">
        <v>188</v>
      </c>
      <c r="C463" s="229">
        <v>1962</v>
      </c>
      <c r="D463" s="229">
        <v>2019</v>
      </c>
      <c r="E463" s="229" t="s">
        <v>16</v>
      </c>
      <c r="F463" s="229">
        <v>2</v>
      </c>
      <c r="G463" s="229">
        <v>2</v>
      </c>
      <c r="H463" s="39">
        <v>448.6</v>
      </c>
      <c r="I463" s="39">
        <v>0</v>
      </c>
      <c r="J463" s="39">
        <v>397.8</v>
      </c>
      <c r="K463" s="232">
        <f t="shared" si="114"/>
        <v>16958.61</v>
      </c>
      <c r="L463" s="196">
        <v>0</v>
      </c>
      <c r="M463" s="196">
        <v>0</v>
      </c>
      <c r="N463" s="196">
        <v>0</v>
      </c>
      <c r="O463" s="39">
        <f>'[2]Прод. прилож (2)'!$D$1273</f>
        <v>16958.61</v>
      </c>
      <c r="P463" s="196">
        <f t="shared" si="115"/>
        <v>37.803410610789122</v>
      </c>
      <c r="Q463" s="41">
        <v>9673</v>
      </c>
      <c r="R463" s="57" t="s">
        <v>35</v>
      </c>
      <c r="S463" s="17"/>
      <c r="T463" s="17"/>
    </row>
    <row r="464" spans="1:21" ht="30" customHeight="1" x14ac:dyDescent="0.25">
      <c r="A464" s="228">
        <v>350</v>
      </c>
      <c r="B464" s="116" t="s">
        <v>189</v>
      </c>
      <c r="C464" s="229">
        <v>1962</v>
      </c>
      <c r="D464" s="230" t="s">
        <v>141</v>
      </c>
      <c r="E464" s="229" t="s">
        <v>16</v>
      </c>
      <c r="F464" s="229">
        <v>2</v>
      </c>
      <c r="G464" s="229">
        <v>2</v>
      </c>
      <c r="H464" s="39">
        <v>393.6</v>
      </c>
      <c r="I464" s="39">
        <v>0</v>
      </c>
      <c r="J464" s="39">
        <v>399.3</v>
      </c>
      <c r="K464" s="232">
        <f t="shared" si="114"/>
        <v>3039059.77</v>
      </c>
      <c r="L464" s="196">
        <v>0</v>
      </c>
      <c r="M464" s="196">
        <v>0</v>
      </c>
      <c r="N464" s="196">
        <v>0</v>
      </c>
      <c r="O464" s="39">
        <f>'[2]Прод. прилож (2)'!$D$1274</f>
        <v>3039059.77</v>
      </c>
      <c r="P464" s="196">
        <f t="shared" si="115"/>
        <v>7721.1884400406498</v>
      </c>
      <c r="Q464" s="41">
        <v>9673</v>
      </c>
      <c r="R464" s="57" t="s">
        <v>35</v>
      </c>
      <c r="S464" s="17"/>
      <c r="T464" s="17"/>
    </row>
    <row r="465" spans="1:21" ht="30" customHeight="1" x14ac:dyDescent="0.25">
      <c r="A465" s="228">
        <v>351</v>
      </c>
      <c r="B465" s="116" t="s">
        <v>190</v>
      </c>
      <c r="C465" s="229">
        <v>1962</v>
      </c>
      <c r="D465" s="230" t="s">
        <v>141</v>
      </c>
      <c r="E465" s="229" t="s">
        <v>16</v>
      </c>
      <c r="F465" s="229">
        <v>2</v>
      </c>
      <c r="G465" s="229">
        <v>2</v>
      </c>
      <c r="H465" s="39">
        <v>379.9</v>
      </c>
      <c r="I465" s="39">
        <v>0</v>
      </c>
      <c r="J465" s="39">
        <v>373.6</v>
      </c>
      <c r="K465" s="232">
        <f t="shared" si="114"/>
        <v>21529.54</v>
      </c>
      <c r="L465" s="196">
        <v>0</v>
      </c>
      <c r="M465" s="196">
        <v>0</v>
      </c>
      <c r="N465" s="196">
        <v>0</v>
      </c>
      <c r="O465" s="39">
        <f>'[2]Прод. прилож (2)'!$D$1275</f>
        <v>21529.54</v>
      </c>
      <c r="P465" s="196">
        <f t="shared" si="115"/>
        <v>56.671597788891816</v>
      </c>
      <c r="Q465" s="41">
        <v>9673</v>
      </c>
      <c r="R465" s="57" t="s">
        <v>35</v>
      </c>
      <c r="S465" s="17"/>
      <c r="T465" s="17"/>
    </row>
    <row r="466" spans="1:21" s="116" customFormat="1" ht="30" customHeight="1" x14ac:dyDescent="0.25">
      <c r="A466" s="354">
        <v>352</v>
      </c>
      <c r="B466" s="416" t="s">
        <v>192</v>
      </c>
      <c r="C466" s="358">
        <v>1965</v>
      </c>
      <c r="D466" s="360" t="s">
        <v>141</v>
      </c>
      <c r="E466" s="358" t="s">
        <v>16</v>
      </c>
      <c r="F466" s="362">
        <v>2</v>
      </c>
      <c r="G466" s="362">
        <v>2</v>
      </c>
      <c r="H466" s="364">
        <v>367.6</v>
      </c>
      <c r="I466" s="366">
        <v>0</v>
      </c>
      <c r="J466" s="366">
        <v>367.6</v>
      </c>
      <c r="K466" s="232">
        <f t="shared" ref="K466:K474" si="116">SUM(L466:O466)</f>
        <v>21978.44</v>
      </c>
      <c r="L466" s="196">
        <v>0</v>
      </c>
      <c r="M466" s="196">
        <v>0</v>
      </c>
      <c r="N466" s="196">
        <v>0</v>
      </c>
      <c r="O466" s="18">
        <f>'[1]Прод. прилож (2)'!$D$598</f>
        <v>21978.44</v>
      </c>
      <c r="P466" s="196">
        <f t="shared" ref="P466:P474" si="117">K466/H466</f>
        <v>59.789009793253527</v>
      </c>
      <c r="Q466" s="41">
        <v>9673</v>
      </c>
      <c r="R466" s="57" t="s">
        <v>34</v>
      </c>
      <c r="S466" s="46"/>
      <c r="T466" s="16"/>
      <c r="U466" s="15"/>
    </row>
    <row r="467" spans="1:21" s="116" customFormat="1" ht="30" customHeight="1" x14ac:dyDescent="0.25">
      <c r="A467" s="355"/>
      <c r="B467" s="417"/>
      <c r="C467" s="359"/>
      <c r="D467" s="361"/>
      <c r="E467" s="359"/>
      <c r="F467" s="363"/>
      <c r="G467" s="363"/>
      <c r="H467" s="365"/>
      <c r="I467" s="367"/>
      <c r="J467" s="367"/>
      <c r="K467" s="343">
        <f t="shared" si="116"/>
        <v>2910002.24</v>
      </c>
      <c r="L467" s="196">
        <v>0</v>
      </c>
      <c r="M467" s="196">
        <v>0</v>
      </c>
      <c r="N467" s="196">
        <v>0</v>
      </c>
      <c r="O467" s="18">
        <f>'[2]Прод. прилож (2)'!$D$1266</f>
        <v>2910002.24</v>
      </c>
      <c r="P467" s="196">
        <f>K467/H466</f>
        <v>7916.2193688792167</v>
      </c>
      <c r="Q467" s="41">
        <v>9673</v>
      </c>
      <c r="R467" s="57" t="s">
        <v>35</v>
      </c>
      <c r="S467" s="46"/>
      <c r="T467" s="16"/>
      <c r="U467" s="15"/>
    </row>
    <row r="468" spans="1:21" s="116" customFormat="1" ht="30" customHeight="1" x14ac:dyDescent="0.25">
      <c r="A468" s="228">
        <v>353</v>
      </c>
      <c r="B468" s="195" t="s">
        <v>193</v>
      </c>
      <c r="C468" s="229">
        <v>1965</v>
      </c>
      <c r="D468" s="230" t="s">
        <v>141</v>
      </c>
      <c r="E468" s="229" t="s">
        <v>16</v>
      </c>
      <c r="F468" s="26">
        <v>2</v>
      </c>
      <c r="G468" s="26">
        <v>2</v>
      </c>
      <c r="H468" s="39">
        <v>366</v>
      </c>
      <c r="I468" s="119">
        <v>0</v>
      </c>
      <c r="J468" s="119">
        <v>362.4</v>
      </c>
      <c r="K468" s="232">
        <f t="shared" si="116"/>
        <v>21467.29</v>
      </c>
      <c r="L468" s="196">
        <v>0</v>
      </c>
      <c r="M468" s="196">
        <v>0</v>
      </c>
      <c r="N468" s="196">
        <v>0</v>
      </c>
      <c r="O468" s="18">
        <f>'[1]Прод. прилож (2)'!$D$599</f>
        <v>21467.29</v>
      </c>
      <c r="P468" s="196">
        <f t="shared" si="117"/>
        <v>58.65379781420765</v>
      </c>
      <c r="Q468" s="41">
        <v>9673</v>
      </c>
      <c r="R468" s="57" t="s">
        <v>34</v>
      </c>
      <c r="S468" s="53"/>
      <c r="T468" s="15"/>
      <c r="U468" s="15"/>
    </row>
    <row r="469" spans="1:21" s="116" customFormat="1" ht="30" customHeight="1" x14ac:dyDescent="0.25">
      <c r="A469" s="228">
        <v>354</v>
      </c>
      <c r="B469" s="116" t="s">
        <v>194</v>
      </c>
      <c r="C469" s="229">
        <v>1983</v>
      </c>
      <c r="D469" s="230" t="s">
        <v>141</v>
      </c>
      <c r="E469" s="229" t="s">
        <v>16</v>
      </c>
      <c r="F469" s="229">
        <v>2</v>
      </c>
      <c r="G469" s="229">
        <v>2</v>
      </c>
      <c r="H469" s="39">
        <v>375</v>
      </c>
      <c r="I469" s="39">
        <v>0</v>
      </c>
      <c r="J469" s="39">
        <v>375</v>
      </c>
      <c r="K469" s="232">
        <f t="shared" si="116"/>
        <v>23173.01</v>
      </c>
      <c r="L469" s="196">
        <v>0</v>
      </c>
      <c r="M469" s="196">
        <v>0</v>
      </c>
      <c r="N469" s="196">
        <v>0</v>
      </c>
      <c r="O469" s="18">
        <f>'[2]Прод. прилож (2)'!$D$1267</f>
        <v>23173.01</v>
      </c>
      <c r="P469" s="196">
        <f t="shared" si="117"/>
        <v>61.794693333333328</v>
      </c>
      <c r="Q469" s="41">
        <v>9673</v>
      </c>
      <c r="R469" s="57" t="s">
        <v>35</v>
      </c>
      <c r="S469" s="53"/>
      <c r="T469" s="15"/>
      <c r="U469" s="15"/>
    </row>
    <row r="470" spans="1:21" s="116" customFormat="1" ht="30" customHeight="1" x14ac:dyDescent="0.25">
      <c r="A470" s="228">
        <v>355</v>
      </c>
      <c r="B470" s="195" t="s">
        <v>195</v>
      </c>
      <c r="C470" s="229">
        <v>1965</v>
      </c>
      <c r="D470" s="230" t="s">
        <v>141</v>
      </c>
      <c r="E470" s="229" t="s">
        <v>16</v>
      </c>
      <c r="F470" s="26">
        <v>2</v>
      </c>
      <c r="G470" s="26">
        <v>2</v>
      </c>
      <c r="H470" s="39">
        <v>366</v>
      </c>
      <c r="I470" s="119">
        <v>0</v>
      </c>
      <c r="J470" s="119">
        <v>366</v>
      </c>
      <c r="K470" s="232">
        <f t="shared" si="116"/>
        <v>21569.56</v>
      </c>
      <c r="L470" s="196">
        <v>0</v>
      </c>
      <c r="M470" s="196">
        <v>0</v>
      </c>
      <c r="N470" s="196">
        <v>0</v>
      </c>
      <c r="O470" s="18">
        <f>'[1]Прод. прилож (2)'!$D$600</f>
        <v>21569.56</v>
      </c>
      <c r="P470" s="196">
        <f t="shared" si="117"/>
        <v>58.933224043715853</v>
      </c>
      <c r="Q470" s="41">
        <v>9673</v>
      </c>
      <c r="R470" s="57" t="s">
        <v>34</v>
      </c>
      <c r="S470" s="53"/>
      <c r="T470" s="15"/>
      <c r="U470" s="15"/>
    </row>
    <row r="471" spans="1:21" s="116" customFormat="1" ht="30" customHeight="1" x14ac:dyDescent="0.25">
      <c r="A471" s="228">
        <v>356</v>
      </c>
      <c r="B471" s="195" t="s">
        <v>1242</v>
      </c>
      <c r="C471" s="229">
        <v>1984</v>
      </c>
      <c r="D471" s="230" t="s">
        <v>141</v>
      </c>
      <c r="E471" s="229" t="s">
        <v>16</v>
      </c>
      <c r="F471" s="26">
        <v>2</v>
      </c>
      <c r="G471" s="26">
        <v>2</v>
      </c>
      <c r="H471" s="39">
        <v>885.1</v>
      </c>
      <c r="I471" s="119">
        <v>0</v>
      </c>
      <c r="J471" s="119">
        <v>881.6</v>
      </c>
      <c r="K471" s="232">
        <f>SUM(L471:O471)</f>
        <v>12848.34</v>
      </c>
      <c r="L471" s="196">
        <v>0</v>
      </c>
      <c r="M471" s="196">
        <v>0</v>
      </c>
      <c r="N471" s="196">
        <v>0</v>
      </c>
      <c r="O471" s="18">
        <f>'[2]Прод. прилож (2)'!$D$1268</f>
        <v>12848.34</v>
      </c>
      <c r="P471" s="196">
        <f>K471/H471</f>
        <v>14.516258049937861</v>
      </c>
      <c r="Q471" s="41">
        <v>9673</v>
      </c>
      <c r="R471" s="57" t="s">
        <v>35</v>
      </c>
      <c r="S471" s="53"/>
      <c r="T471" s="15"/>
      <c r="U471" s="15"/>
    </row>
    <row r="472" spans="1:21" s="116" customFormat="1" ht="30" customHeight="1" x14ac:dyDescent="0.25">
      <c r="A472" s="228">
        <v>357</v>
      </c>
      <c r="B472" s="195" t="s">
        <v>196</v>
      </c>
      <c r="C472" s="229">
        <v>1963</v>
      </c>
      <c r="D472" s="229">
        <v>2009</v>
      </c>
      <c r="E472" s="229" t="s">
        <v>16</v>
      </c>
      <c r="F472" s="26">
        <v>2</v>
      </c>
      <c r="G472" s="26">
        <v>2</v>
      </c>
      <c r="H472" s="39">
        <v>381</v>
      </c>
      <c r="I472" s="119">
        <v>0</v>
      </c>
      <c r="J472" s="119">
        <v>371.7</v>
      </c>
      <c r="K472" s="232">
        <f t="shared" si="116"/>
        <v>1547543.1400000001</v>
      </c>
      <c r="L472" s="196">
        <v>0</v>
      </c>
      <c r="M472" s="196">
        <v>0</v>
      </c>
      <c r="N472" s="196">
        <v>0</v>
      </c>
      <c r="O472" s="18">
        <f>'[1]Прод. прилож (2)'!$D$142</f>
        <v>1547543.1400000001</v>
      </c>
      <c r="P472" s="196">
        <f t="shared" si="117"/>
        <v>4061.793018372704</v>
      </c>
      <c r="Q472" s="41">
        <v>9673</v>
      </c>
      <c r="R472" s="57" t="s">
        <v>33</v>
      </c>
      <c r="S472" s="141"/>
      <c r="T472" s="15"/>
      <c r="U472" s="15"/>
    </row>
    <row r="473" spans="1:21" s="116" customFormat="1" ht="30" customHeight="1" x14ac:dyDescent="0.25">
      <c r="A473" s="228">
        <v>358</v>
      </c>
      <c r="B473" s="116" t="s">
        <v>197</v>
      </c>
      <c r="C473" s="229">
        <v>1965</v>
      </c>
      <c r="D473" s="229">
        <v>2009</v>
      </c>
      <c r="E473" s="229" t="s">
        <v>16</v>
      </c>
      <c r="F473" s="229">
        <v>2</v>
      </c>
      <c r="G473" s="229">
        <v>2</v>
      </c>
      <c r="H473" s="39">
        <v>371.1</v>
      </c>
      <c r="I473" s="39">
        <v>0</v>
      </c>
      <c r="J473" s="39">
        <v>371.1</v>
      </c>
      <c r="K473" s="232">
        <f t="shared" si="116"/>
        <v>9554.92</v>
      </c>
      <c r="L473" s="196">
        <v>0</v>
      </c>
      <c r="M473" s="196">
        <v>0</v>
      </c>
      <c r="N473" s="196">
        <v>0</v>
      </c>
      <c r="O473" s="18">
        <f>'[2]Прод. прилож (2)'!$D$1264</f>
        <v>9554.92</v>
      </c>
      <c r="P473" s="196">
        <f t="shared" si="117"/>
        <v>25.747561304230665</v>
      </c>
      <c r="Q473" s="41">
        <v>9673</v>
      </c>
      <c r="R473" s="57" t="s">
        <v>35</v>
      </c>
      <c r="S473" s="53"/>
      <c r="T473" s="15"/>
      <c r="U473" s="15"/>
    </row>
    <row r="474" spans="1:21" s="116" customFormat="1" ht="30" customHeight="1" x14ac:dyDescent="0.25">
      <c r="A474" s="228">
        <v>359</v>
      </c>
      <c r="B474" s="116" t="s">
        <v>198</v>
      </c>
      <c r="C474" s="229">
        <v>1965</v>
      </c>
      <c r="D474" s="229">
        <v>2009</v>
      </c>
      <c r="E474" s="229" t="s">
        <v>16</v>
      </c>
      <c r="F474" s="229">
        <v>2</v>
      </c>
      <c r="G474" s="229">
        <v>2</v>
      </c>
      <c r="H474" s="39">
        <v>371.7</v>
      </c>
      <c r="I474" s="39">
        <v>0</v>
      </c>
      <c r="J474" s="39">
        <v>371.1</v>
      </c>
      <c r="K474" s="232">
        <f t="shared" si="116"/>
        <v>23981.05</v>
      </c>
      <c r="L474" s="196">
        <v>0</v>
      </c>
      <c r="M474" s="196">
        <v>0</v>
      </c>
      <c r="N474" s="196">
        <v>0</v>
      </c>
      <c r="O474" s="18">
        <f>'[2]Прод. прилож (2)'!$D$1265</f>
        <v>23981.05</v>
      </c>
      <c r="P474" s="196">
        <f t="shared" si="117"/>
        <v>64.517218186709712</v>
      </c>
      <c r="Q474" s="41">
        <v>9673</v>
      </c>
      <c r="R474" s="57" t="s">
        <v>35</v>
      </c>
      <c r="S474" s="53"/>
      <c r="T474" s="15"/>
      <c r="U474" s="15"/>
    </row>
    <row r="475" spans="1:21" s="116" customFormat="1" ht="30" customHeight="1" x14ac:dyDescent="0.25">
      <c r="A475" s="228">
        <v>360</v>
      </c>
      <c r="B475" s="116" t="s">
        <v>191</v>
      </c>
      <c r="C475" s="229">
        <v>1982</v>
      </c>
      <c r="D475" s="230" t="s">
        <v>141</v>
      </c>
      <c r="E475" s="229" t="s">
        <v>18</v>
      </c>
      <c r="F475" s="229">
        <v>5</v>
      </c>
      <c r="G475" s="229">
        <v>3</v>
      </c>
      <c r="H475" s="39">
        <f>I475+J475</f>
        <v>3914.8999999999996</v>
      </c>
      <c r="I475" s="39">
        <v>645.97</v>
      </c>
      <c r="J475" s="39">
        <v>3268.93</v>
      </c>
      <c r="K475" s="232">
        <f>SUM(L475:O475)</f>
        <v>35670.31</v>
      </c>
      <c r="L475" s="196">
        <v>0</v>
      </c>
      <c r="M475" s="196">
        <v>0</v>
      </c>
      <c r="N475" s="196">
        <v>0</v>
      </c>
      <c r="O475" s="39">
        <f>'[2]Прод. прилож (2)'!$D$1276</f>
        <v>35670.31</v>
      </c>
      <c r="P475" s="196">
        <f>K475/H475</f>
        <v>9.1114230248537638</v>
      </c>
      <c r="Q475" s="41">
        <v>9673</v>
      </c>
      <c r="R475" s="57" t="s">
        <v>35</v>
      </c>
      <c r="S475" s="46"/>
      <c r="T475" s="15"/>
      <c r="U475" s="15"/>
    </row>
    <row r="476" spans="1:21" s="116" customFormat="1" ht="30" customHeight="1" x14ac:dyDescent="0.25">
      <c r="A476" s="228">
        <v>361</v>
      </c>
      <c r="B476" s="195" t="s">
        <v>206</v>
      </c>
      <c r="C476" s="229">
        <v>1967</v>
      </c>
      <c r="D476" s="230" t="s">
        <v>141</v>
      </c>
      <c r="E476" s="229" t="s">
        <v>16</v>
      </c>
      <c r="F476" s="26">
        <v>2</v>
      </c>
      <c r="G476" s="26">
        <v>2</v>
      </c>
      <c r="H476" s="39">
        <v>724.1</v>
      </c>
      <c r="I476" s="119">
        <v>0</v>
      </c>
      <c r="J476" s="119">
        <v>457.1</v>
      </c>
      <c r="K476" s="232">
        <f t="shared" ref="K476:K481" si="118">SUM(L476:O476)</f>
        <v>3486879.5900000003</v>
      </c>
      <c r="L476" s="196">
        <v>0</v>
      </c>
      <c r="M476" s="196">
        <v>0</v>
      </c>
      <c r="N476" s="196">
        <v>0</v>
      </c>
      <c r="O476" s="39">
        <f>'[1]Прод. прилож (2)'!$D$150</f>
        <v>3486879.5900000003</v>
      </c>
      <c r="P476" s="196">
        <f t="shared" ref="P476:P481" si="119">K476/H476</f>
        <v>4815.4669106477013</v>
      </c>
      <c r="Q476" s="41">
        <v>9673</v>
      </c>
      <c r="R476" s="57" t="s">
        <v>33</v>
      </c>
      <c r="S476" s="141"/>
      <c r="T476" s="15"/>
      <c r="U476" s="15"/>
    </row>
    <row r="477" spans="1:21" s="116" customFormat="1" ht="30" customHeight="1" x14ac:dyDescent="0.25">
      <c r="A477" s="228">
        <v>362</v>
      </c>
      <c r="B477" s="195" t="s">
        <v>207</v>
      </c>
      <c r="C477" s="229">
        <v>1966</v>
      </c>
      <c r="D477" s="230" t="s">
        <v>141</v>
      </c>
      <c r="E477" s="229" t="s">
        <v>16</v>
      </c>
      <c r="F477" s="26">
        <v>3</v>
      </c>
      <c r="G477" s="26">
        <v>2</v>
      </c>
      <c r="H477" s="39">
        <v>979.4</v>
      </c>
      <c r="I477" s="119">
        <v>0</v>
      </c>
      <c r="J477" s="119">
        <v>461.5</v>
      </c>
      <c r="K477" s="232">
        <f t="shared" si="118"/>
        <v>4876207.2799999993</v>
      </c>
      <c r="L477" s="196">
        <v>0</v>
      </c>
      <c r="M477" s="196">
        <v>0</v>
      </c>
      <c r="N477" s="196">
        <v>0</v>
      </c>
      <c r="O477" s="39">
        <f>'[1]Прод. прилож (2)'!$D$151</f>
        <v>4876207.2799999993</v>
      </c>
      <c r="P477" s="196">
        <f t="shared" si="119"/>
        <v>4978.7699407800692</v>
      </c>
      <c r="Q477" s="41">
        <v>9673</v>
      </c>
      <c r="R477" s="57" t="s">
        <v>33</v>
      </c>
      <c r="S477" s="141"/>
      <c r="T477" s="15"/>
      <c r="U477" s="15"/>
    </row>
    <row r="478" spans="1:21" s="116" customFormat="1" ht="30" customHeight="1" x14ac:dyDescent="0.25">
      <c r="A478" s="228">
        <v>363</v>
      </c>
      <c r="B478" s="195" t="s">
        <v>208</v>
      </c>
      <c r="C478" s="229">
        <v>1964</v>
      </c>
      <c r="D478" s="230" t="s">
        <v>141</v>
      </c>
      <c r="E478" s="229" t="s">
        <v>16</v>
      </c>
      <c r="F478" s="26">
        <v>2</v>
      </c>
      <c r="G478" s="26">
        <v>2</v>
      </c>
      <c r="H478" s="39">
        <v>396.1</v>
      </c>
      <c r="I478" s="119">
        <v>0</v>
      </c>
      <c r="J478" s="119">
        <v>257.89999999999998</v>
      </c>
      <c r="K478" s="232">
        <f t="shared" si="118"/>
        <v>20470.75</v>
      </c>
      <c r="L478" s="196">
        <v>0</v>
      </c>
      <c r="M478" s="196">
        <v>0</v>
      </c>
      <c r="N478" s="196">
        <v>0</v>
      </c>
      <c r="O478" s="39">
        <f>'[1]Прод. прилож (2)'!$D$602</f>
        <v>20470.75</v>
      </c>
      <c r="P478" s="196">
        <f t="shared" si="119"/>
        <v>51.680762433728852</v>
      </c>
      <c r="Q478" s="41">
        <v>9673</v>
      </c>
      <c r="R478" s="57" t="s">
        <v>34</v>
      </c>
      <c r="S478" s="53"/>
      <c r="T478" s="15"/>
      <c r="U478" s="15"/>
    </row>
    <row r="479" spans="1:21" s="116" customFormat="1" ht="30" customHeight="1" x14ac:dyDescent="0.25">
      <c r="A479" s="228">
        <v>364</v>
      </c>
      <c r="B479" s="195" t="s">
        <v>209</v>
      </c>
      <c r="C479" s="229">
        <v>1962</v>
      </c>
      <c r="D479" s="230" t="s">
        <v>141</v>
      </c>
      <c r="E479" s="229" t="s">
        <v>16</v>
      </c>
      <c r="F479" s="26">
        <v>2</v>
      </c>
      <c r="G479" s="26">
        <v>2</v>
      </c>
      <c r="H479" s="39">
        <v>398.7</v>
      </c>
      <c r="I479" s="119">
        <v>0</v>
      </c>
      <c r="J479" s="119">
        <v>258.2</v>
      </c>
      <c r="K479" s="232">
        <f t="shared" si="118"/>
        <v>18858.07</v>
      </c>
      <c r="L479" s="196">
        <v>0</v>
      </c>
      <c r="M479" s="196">
        <v>0</v>
      </c>
      <c r="N479" s="196">
        <v>0</v>
      </c>
      <c r="O479" s="39">
        <f>'[1]Прод. прилож (2)'!$D$603</f>
        <v>18858.07</v>
      </c>
      <c r="P479" s="196">
        <f t="shared" si="119"/>
        <v>47.298896413343364</v>
      </c>
      <c r="Q479" s="41">
        <v>9673</v>
      </c>
      <c r="R479" s="57" t="s">
        <v>34</v>
      </c>
      <c r="S479" s="53"/>
      <c r="T479" s="15"/>
      <c r="U479" s="15"/>
    </row>
    <row r="480" spans="1:21" s="116" customFormat="1" ht="30" customHeight="1" x14ac:dyDescent="0.25">
      <c r="A480" s="228">
        <v>365</v>
      </c>
      <c r="B480" s="116" t="s">
        <v>210</v>
      </c>
      <c r="C480" s="229">
        <v>1964</v>
      </c>
      <c r="D480" s="229">
        <v>2009</v>
      </c>
      <c r="E480" s="229" t="s">
        <v>16</v>
      </c>
      <c r="F480" s="229">
        <v>2</v>
      </c>
      <c r="G480" s="229">
        <v>2</v>
      </c>
      <c r="H480" s="39">
        <v>450.2</v>
      </c>
      <c r="I480" s="39">
        <v>178.6</v>
      </c>
      <c r="J480" s="39">
        <v>271.60000000000002</v>
      </c>
      <c r="K480" s="232">
        <f t="shared" si="118"/>
        <v>8576.8700000000008</v>
      </c>
      <c r="L480" s="196">
        <v>0</v>
      </c>
      <c r="M480" s="196">
        <v>0</v>
      </c>
      <c r="N480" s="196">
        <v>0</v>
      </c>
      <c r="O480" s="39">
        <f>'[2]Прод. прилож (2)'!$D$1277</f>
        <v>8576.8700000000008</v>
      </c>
      <c r="P480" s="196">
        <f t="shared" si="119"/>
        <v>19.051243891603733</v>
      </c>
      <c r="Q480" s="41">
        <v>9673</v>
      </c>
      <c r="R480" s="57" t="s">
        <v>35</v>
      </c>
      <c r="S480" s="53"/>
      <c r="T480" s="15"/>
      <c r="U480" s="15"/>
    </row>
    <row r="481" spans="1:207" s="116" customFormat="1" ht="30" customHeight="1" x14ac:dyDescent="0.25">
      <c r="A481" s="228">
        <v>366</v>
      </c>
      <c r="B481" s="116" t="s">
        <v>211</v>
      </c>
      <c r="C481" s="229">
        <v>1965</v>
      </c>
      <c r="D481" s="230" t="s">
        <v>141</v>
      </c>
      <c r="E481" s="229" t="s">
        <v>16</v>
      </c>
      <c r="F481" s="229">
        <v>2</v>
      </c>
      <c r="G481" s="229">
        <v>2</v>
      </c>
      <c r="H481" s="39">
        <v>385.8</v>
      </c>
      <c r="I481" s="39">
        <v>114.4</v>
      </c>
      <c r="J481" s="39">
        <v>267</v>
      </c>
      <c r="K481" s="232">
        <f t="shared" si="118"/>
        <v>21625.43</v>
      </c>
      <c r="L481" s="196">
        <v>0</v>
      </c>
      <c r="M481" s="196">
        <v>0</v>
      </c>
      <c r="N481" s="196">
        <v>0</v>
      </c>
      <c r="O481" s="39">
        <f>'[2]Прод. прилож (2)'!$D$1278</f>
        <v>21625.43</v>
      </c>
      <c r="P481" s="196">
        <f t="shared" si="119"/>
        <v>56.053473302229136</v>
      </c>
      <c r="Q481" s="41">
        <v>9673</v>
      </c>
      <c r="R481" s="57" t="s">
        <v>35</v>
      </c>
      <c r="S481" s="16"/>
      <c r="T481" s="15"/>
      <c r="U481" s="15"/>
    </row>
    <row r="482" spans="1:207" s="116" customFormat="1" ht="30" customHeight="1" x14ac:dyDescent="0.25">
      <c r="A482" s="228">
        <v>367</v>
      </c>
      <c r="B482" s="116" t="s">
        <v>181</v>
      </c>
      <c r="C482" s="229">
        <v>1965</v>
      </c>
      <c r="D482" s="230" t="s">
        <v>141</v>
      </c>
      <c r="E482" s="229" t="s">
        <v>16</v>
      </c>
      <c r="F482" s="229">
        <v>2</v>
      </c>
      <c r="G482" s="229">
        <v>2</v>
      </c>
      <c r="H482" s="39">
        <v>367.8</v>
      </c>
      <c r="I482" s="39">
        <v>117.8</v>
      </c>
      <c r="J482" s="39">
        <v>257.8</v>
      </c>
      <c r="K482" s="232">
        <f t="shared" ref="K482:K489" si="120">SUM(L482:O482)</f>
        <v>22269.15</v>
      </c>
      <c r="L482" s="196">
        <v>0</v>
      </c>
      <c r="M482" s="196">
        <v>0</v>
      </c>
      <c r="N482" s="196">
        <v>0</v>
      </c>
      <c r="O482" s="39">
        <f>'[2]Прод. прилож (2)'!$D$1279</f>
        <v>22269.15</v>
      </c>
      <c r="P482" s="196">
        <f t="shared" ref="P482:P489" si="121">K482/H482</f>
        <v>60.546900489396414</v>
      </c>
      <c r="Q482" s="41">
        <v>9673</v>
      </c>
      <c r="R482" s="57" t="s">
        <v>35</v>
      </c>
      <c r="S482" s="15"/>
      <c r="T482" s="15"/>
      <c r="U482" s="15"/>
    </row>
    <row r="483" spans="1:207" s="116" customFormat="1" ht="30" customHeight="1" x14ac:dyDescent="0.25">
      <c r="A483" s="228">
        <v>368</v>
      </c>
      <c r="B483" s="116" t="s">
        <v>182</v>
      </c>
      <c r="C483" s="229">
        <v>1963</v>
      </c>
      <c r="D483" s="230" t="s">
        <v>141</v>
      </c>
      <c r="E483" s="229" t="s">
        <v>16</v>
      </c>
      <c r="F483" s="229">
        <v>2</v>
      </c>
      <c r="G483" s="229">
        <v>2</v>
      </c>
      <c r="H483" s="39">
        <v>374.5</v>
      </c>
      <c r="I483" s="39">
        <v>174</v>
      </c>
      <c r="J483" s="39">
        <v>262.39999999999998</v>
      </c>
      <c r="K483" s="232">
        <f t="shared" si="120"/>
        <v>22584.14</v>
      </c>
      <c r="L483" s="196">
        <v>0</v>
      </c>
      <c r="M483" s="196">
        <v>0</v>
      </c>
      <c r="N483" s="196">
        <v>0</v>
      </c>
      <c r="O483" s="39">
        <f>'[2]Прод. прилож (2)'!$D$1280</f>
        <v>22584.14</v>
      </c>
      <c r="P483" s="196">
        <f t="shared" si="121"/>
        <v>60.304779706275035</v>
      </c>
      <c r="Q483" s="41">
        <v>9673</v>
      </c>
      <c r="R483" s="57" t="s">
        <v>35</v>
      </c>
      <c r="S483" s="53"/>
      <c r="T483" s="16"/>
      <c r="U483" s="15"/>
    </row>
    <row r="484" spans="1:207" ht="30" customHeight="1" x14ac:dyDescent="0.25">
      <c r="A484" s="228">
        <v>369</v>
      </c>
      <c r="B484" s="195" t="s">
        <v>183</v>
      </c>
      <c r="C484" s="229">
        <v>1962</v>
      </c>
      <c r="D484" s="230" t="s">
        <v>141</v>
      </c>
      <c r="E484" s="229" t="s">
        <v>16</v>
      </c>
      <c r="F484" s="26">
        <v>2</v>
      </c>
      <c r="G484" s="26">
        <v>2</v>
      </c>
      <c r="H484" s="39">
        <v>483.6</v>
      </c>
      <c r="I484" s="119">
        <v>0</v>
      </c>
      <c r="J484" s="119">
        <v>257</v>
      </c>
      <c r="K484" s="232">
        <f t="shared" si="120"/>
        <v>22182.9</v>
      </c>
      <c r="L484" s="196">
        <v>0</v>
      </c>
      <c r="M484" s="196">
        <v>0</v>
      </c>
      <c r="N484" s="196">
        <v>0</v>
      </c>
      <c r="O484" s="39">
        <f>'[1]Прод. прилож (2)'!$D$605</f>
        <v>22182.9</v>
      </c>
      <c r="P484" s="196">
        <f t="shared" si="121"/>
        <v>45.870347394540943</v>
      </c>
      <c r="Q484" s="41">
        <v>9673</v>
      </c>
      <c r="R484" s="57" t="s">
        <v>34</v>
      </c>
      <c r="S484" s="17"/>
      <c r="T484" s="17"/>
    </row>
    <row r="485" spans="1:207" ht="30" customHeight="1" x14ac:dyDescent="0.25">
      <c r="A485" s="228">
        <v>370</v>
      </c>
      <c r="B485" s="195" t="s">
        <v>184</v>
      </c>
      <c r="C485" s="229">
        <v>1962</v>
      </c>
      <c r="D485" s="230" t="s">
        <v>141</v>
      </c>
      <c r="E485" s="229" t="s">
        <v>16</v>
      </c>
      <c r="F485" s="26">
        <v>2</v>
      </c>
      <c r="G485" s="26">
        <v>2</v>
      </c>
      <c r="H485" s="39">
        <v>322</v>
      </c>
      <c r="I485" s="119">
        <v>90.6</v>
      </c>
      <c r="J485" s="119">
        <v>191</v>
      </c>
      <c r="K485" s="232">
        <f t="shared" si="120"/>
        <v>15282.7</v>
      </c>
      <c r="L485" s="196">
        <v>0</v>
      </c>
      <c r="M485" s="196">
        <v>0</v>
      </c>
      <c r="N485" s="196">
        <v>0</v>
      </c>
      <c r="O485" s="39">
        <f>'[1]Прод. прилож (2)'!$D$606</f>
        <v>15282.7</v>
      </c>
      <c r="P485" s="196">
        <f t="shared" si="121"/>
        <v>47.461801242236028</v>
      </c>
      <c r="Q485" s="41">
        <v>9673</v>
      </c>
      <c r="R485" s="57" t="s">
        <v>34</v>
      </c>
      <c r="S485" s="17"/>
      <c r="T485" s="17"/>
    </row>
    <row r="486" spans="1:207" ht="30" customHeight="1" x14ac:dyDescent="0.25">
      <c r="A486" s="354">
        <v>371</v>
      </c>
      <c r="B486" s="416" t="s">
        <v>185</v>
      </c>
      <c r="C486" s="358">
        <v>1961</v>
      </c>
      <c r="D486" s="360" t="s">
        <v>141</v>
      </c>
      <c r="E486" s="358" t="s">
        <v>16</v>
      </c>
      <c r="F486" s="362">
        <v>2</v>
      </c>
      <c r="G486" s="362">
        <v>2</v>
      </c>
      <c r="H486" s="364">
        <v>332</v>
      </c>
      <c r="I486" s="366">
        <v>91.5</v>
      </c>
      <c r="J486" s="366">
        <v>190.1</v>
      </c>
      <c r="K486" s="232">
        <f t="shared" si="120"/>
        <v>6757.38</v>
      </c>
      <c r="L486" s="196">
        <v>0</v>
      </c>
      <c r="M486" s="196">
        <v>0</v>
      </c>
      <c r="N486" s="196">
        <v>0</v>
      </c>
      <c r="O486" s="39">
        <f>'[1]Прод. прилож (2)'!$D$607</f>
        <v>6757.38</v>
      </c>
      <c r="P486" s="196">
        <f t="shared" si="121"/>
        <v>20.353554216867469</v>
      </c>
      <c r="Q486" s="41">
        <v>9673</v>
      </c>
      <c r="R486" s="57" t="s">
        <v>34</v>
      </c>
      <c r="S486" s="17"/>
      <c r="T486" s="17"/>
    </row>
    <row r="487" spans="1:207" ht="30" customHeight="1" x14ac:dyDescent="0.25">
      <c r="A487" s="355"/>
      <c r="B487" s="417"/>
      <c r="C487" s="359"/>
      <c r="D487" s="361"/>
      <c r="E487" s="359"/>
      <c r="F487" s="363"/>
      <c r="G487" s="363"/>
      <c r="H487" s="365"/>
      <c r="I487" s="367"/>
      <c r="J487" s="367"/>
      <c r="K487" s="232">
        <f t="shared" si="120"/>
        <v>1989425</v>
      </c>
      <c r="L487" s="196">
        <v>0</v>
      </c>
      <c r="M487" s="196">
        <v>0</v>
      </c>
      <c r="N487" s="196">
        <v>0</v>
      </c>
      <c r="O487" s="39">
        <f>'[2]Прод. прилож (2)'!$D$1281</f>
        <v>1989425</v>
      </c>
      <c r="P487" s="196">
        <f>K487/H486</f>
        <v>5992.2439759036142</v>
      </c>
      <c r="Q487" s="41">
        <v>9673</v>
      </c>
      <c r="R487" s="57" t="s">
        <v>35</v>
      </c>
      <c r="S487" s="17"/>
      <c r="T487" s="17"/>
    </row>
    <row r="488" spans="1:207" s="116" customFormat="1" ht="30" customHeight="1" x14ac:dyDescent="0.25">
      <c r="A488" s="228">
        <v>372</v>
      </c>
      <c r="B488" s="195" t="s">
        <v>205</v>
      </c>
      <c r="C488" s="229">
        <v>1960</v>
      </c>
      <c r="D488" s="229">
        <v>2019</v>
      </c>
      <c r="E488" s="229" t="s">
        <v>16</v>
      </c>
      <c r="F488" s="26">
        <v>2</v>
      </c>
      <c r="G488" s="26">
        <v>2</v>
      </c>
      <c r="H488" s="39">
        <v>654.20000000000005</v>
      </c>
      <c r="I488" s="119">
        <v>220.6</v>
      </c>
      <c r="J488" s="119">
        <v>416.4</v>
      </c>
      <c r="K488" s="232">
        <f t="shared" si="120"/>
        <v>4688508.28</v>
      </c>
      <c r="L488" s="196">
        <v>0</v>
      </c>
      <c r="M488" s="196">
        <v>0</v>
      </c>
      <c r="N488" s="196">
        <v>0</v>
      </c>
      <c r="O488" s="39">
        <f>'[1]Прод. прилож (2)'!$D$153</f>
        <v>4688508.28</v>
      </c>
      <c r="P488" s="196">
        <f t="shared" si="121"/>
        <v>7166.7812289819622</v>
      </c>
      <c r="Q488" s="41">
        <v>9673</v>
      </c>
      <c r="R488" s="57" t="s">
        <v>33</v>
      </c>
      <c r="S488" s="141"/>
      <c r="T488" s="15"/>
      <c r="U488" s="15"/>
    </row>
    <row r="489" spans="1:207" s="116" customFormat="1" ht="30" customHeight="1" x14ac:dyDescent="0.25">
      <c r="A489" s="228">
        <v>373</v>
      </c>
      <c r="B489" s="195" t="s">
        <v>175</v>
      </c>
      <c r="C489" s="229">
        <v>1962</v>
      </c>
      <c r="D489" s="229">
        <v>2017</v>
      </c>
      <c r="E489" s="229" t="s">
        <v>176</v>
      </c>
      <c r="F489" s="26">
        <v>1</v>
      </c>
      <c r="G489" s="26">
        <v>1</v>
      </c>
      <c r="H489" s="39">
        <v>363.9</v>
      </c>
      <c r="I489" s="119">
        <v>105.9</v>
      </c>
      <c r="J489" s="119">
        <v>258</v>
      </c>
      <c r="K489" s="232">
        <f t="shared" si="120"/>
        <v>1769255.89</v>
      </c>
      <c r="L489" s="196">
        <v>0</v>
      </c>
      <c r="M489" s="196">
        <v>0</v>
      </c>
      <c r="N489" s="196">
        <v>0</v>
      </c>
      <c r="O489" s="39">
        <f>'[1]Прод. прилож (2)'!$D$154</f>
        <v>1769255.89</v>
      </c>
      <c r="P489" s="196">
        <f t="shared" si="121"/>
        <v>4861.9287991206374</v>
      </c>
      <c r="Q489" s="41">
        <v>9673</v>
      </c>
      <c r="R489" s="57" t="s">
        <v>33</v>
      </c>
      <c r="S489" s="131"/>
      <c r="T489" s="15"/>
      <c r="U489" s="15"/>
    </row>
    <row r="490" spans="1:207" s="230" customFormat="1" ht="30" customHeight="1" x14ac:dyDescent="0.25">
      <c r="A490" s="412" t="s">
        <v>1345</v>
      </c>
      <c r="B490" s="412"/>
      <c r="C490" s="412"/>
      <c r="D490" s="412"/>
      <c r="E490" s="412"/>
      <c r="F490" s="412"/>
      <c r="G490" s="412"/>
      <c r="H490" s="412"/>
      <c r="I490" s="412"/>
      <c r="J490" s="412"/>
      <c r="K490" s="412"/>
      <c r="L490" s="412"/>
      <c r="M490" s="412"/>
      <c r="N490" s="412"/>
      <c r="O490" s="412"/>
      <c r="P490" s="412"/>
      <c r="Q490" s="412"/>
      <c r="R490" s="412"/>
      <c r="S490" s="46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  <c r="AP490" s="15"/>
      <c r="AQ490" s="15"/>
      <c r="AR490" s="15"/>
      <c r="AS490" s="15"/>
      <c r="AT490" s="15"/>
      <c r="AU490" s="15"/>
      <c r="AV490" s="15"/>
      <c r="AW490" s="15"/>
      <c r="AX490" s="15"/>
      <c r="AY490" s="15"/>
      <c r="AZ490" s="15"/>
      <c r="BA490" s="15"/>
      <c r="BB490" s="15"/>
      <c r="BC490" s="15"/>
      <c r="BD490" s="15"/>
      <c r="BE490" s="15"/>
      <c r="BF490" s="15"/>
      <c r="BG490" s="15"/>
      <c r="BH490" s="15"/>
      <c r="BI490" s="15"/>
      <c r="BJ490" s="15"/>
      <c r="BK490" s="15"/>
      <c r="BL490" s="15"/>
      <c r="BM490" s="15"/>
      <c r="BN490" s="15"/>
      <c r="BO490" s="15"/>
      <c r="BP490" s="15"/>
      <c r="BQ490" s="15"/>
      <c r="BR490" s="15"/>
      <c r="BS490" s="15"/>
      <c r="BT490" s="15"/>
      <c r="BU490" s="15"/>
      <c r="BV490" s="15"/>
      <c r="BW490" s="15"/>
      <c r="BX490" s="15"/>
      <c r="BY490" s="15"/>
      <c r="BZ490" s="15"/>
      <c r="CA490" s="15"/>
      <c r="CB490" s="15"/>
      <c r="CC490" s="15"/>
      <c r="CD490" s="15"/>
      <c r="CE490" s="15"/>
      <c r="CF490" s="15"/>
      <c r="CG490" s="15"/>
      <c r="CH490" s="15"/>
      <c r="CI490" s="15"/>
      <c r="CJ490" s="15"/>
      <c r="CK490" s="15"/>
      <c r="CL490" s="15"/>
      <c r="CM490" s="15"/>
      <c r="CN490" s="15"/>
      <c r="CO490" s="15"/>
      <c r="CP490" s="15"/>
      <c r="CQ490" s="15"/>
      <c r="CR490" s="15"/>
      <c r="CS490" s="15"/>
      <c r="CT490" s="15"/>
      <c r="CU490" s="15"/>
      <c r="CV490" s="15"/>
      <c r="CW490" s="15"/>
      <c r="CX490" s="15"/>
      <c r="CY490" s="15"/>
      <c r="CZ490" s="15"/>
      <c r="DA490" s="15"/>
      <c r="DB490" s="15"/>
      <c r="DC490" s="15"/>
      <c r="DD490" s="15"/>
      <c r="DE490" s="15"/>
      <c r="DF490" s="15"/>
      <c r="DG490" s="15"/>
      <c r="DH490" s="15"/>
      <c r="DI490" s="15"/>
      <c r="DJ490" s="15"/>
      <c r="DK490" s="15"/>
      <c r="DL490" s="15"/>
      <c r="DM490" s="15"/>
      <c r="DN490" s="15"/>
      <c r="DO490" s="15"/>
      <c r="DP490" s="15"/>
      <c r="DQ490" s="15"/>
      <c r="DR490" s="15"/>
      <c r="DS490" s="15"/>
      <c r="DT490" s="15"/>
      <c r="DU490" s="15"/>
      <c r="DV490" s="15"/>
      <c r="DW490" s="15"/>
      <c r="DX490" s="15"/>
      <c r="DY490" s="15"/>
      <c r="DZ490" s="15"/>
      <c r="EA490" s="15"/>
      <c r="EB490" s="15"/>
      <c r="EC490" s="15"/>
      <c r="ED490" s="15"/>
      <c r="EE490" s="15"/>
      <c r="EF490" s="15"/>
      <c r="EG490" s="15"/>
      <c r="EH490" s="15"/>
      <c r="EI490" s="15"/>
      <c r="EJ490" s="15"/>
      <c r="EK490" s="15"/>
      <c r="EL490" s="15"/>
      <c r="EM490" s="15"/>
      <c r="EN490" s="15"/>
      <c r="EO490" s="15"/>
      <c r="EP490" s="15"/>
      <c r="EQ490" s="15"/>
      <c r="ER490" s="15"/>
      <c r="ES490" s="15"/>
      <c r="ET490" s="15"/>
      <c r="EU490" s="15"/>
      <c r="EV490" s="15"/>
      <c r="EW490" s="15"/>
      <c r="EX490" s="15"/>
      <c r="EY490" s="15"/>
      <c r="EZ490" s="15"/>
      <c r="FA490" s="15"/>
      <c r="FB490" s="15"/>
      <c r="FC490" s="15"/>
      <c r="FD490" s="15"/>
      <c r="FE490" s="15"/>
      <c r="FF490" s="15"/>
      <c r="FG490" s="15"/>
      <c r="FH490" s="15"/>
      <c r="FI490" s="15"/>
      <c r="FJ490" s="15"/>
      <c r="FK490" s="15"/>
      <c r="FL490" s="15"/>
      <c r="FM490" s="15"/>
      <c r="FN490" s="15"/>
      <c r="FO490" s="15"/>
      <c r="FP490" s="15"/>
      <c r="FQ490" s="15"/>
      <c r="FR490" s="15"/>
      <c r="FS490" s="15"/>
      <c r="FT490" s="15"/>
      <c r="FU490" s="15"/>
      <c r="FV490" s="15"/>
      <c r="FW490" s="15"/>
      <c r="FX490" s="15"/>
      <c r="FY490" s="15"/>
      <c r="FZ490" s="15"/>
      <c r="GA490" s="15"/>
      <c r="GB490" s="15"/>
      <c r="GC490" s="15"/>
      <c r="GD490" s="15"/>
      <c r="GE490" s="15"/>
      <c r="GF490" s="15"/>
      <c r="GG490" s="15"/>
      <c r="GH490" s="15"/>
      <c r="GI490" s="15"/>
      <c r="GJ490" s="15"/>
      <c r="GK490" s="15"/>
      <c r="GL490" s="15"/>
      <c r="GM490" s="15"/>
      <c r="GN490" s="15"/>
      <c r="GO490" s="15"/>
      <c r="GP490" s="15"/>
      <c r="GQ490" s="15"/>
      <c r="GR490" s="15"/>
      <c r="GS490" s="15"/>
      <c r="GT490" s="15"/>
      <c r="GU490" s="15"/>
      <c r="GV490" s="15"/>
      <c r="GW490" s="15"/>
      <c r="GX490" s="15"/>
      <c r="GY490" s="15"/>
    </row>
    <row r="491" spans="1:207" s="230" customFormat="1" ht="33" customHeight="1" x14ac:dyDescent="0.25">
      <c r="A491" s="396" t="s">
        <v>1383</v>
      </c>
      <c r="B491" s="396"/>
      <c r="C491" s="219" t="s">
        <v>17</v>
      </c>
      <c r="D491" s="219" t="s">
        <v>17</v>
      </c>
      <c r="E491" s="219" t="s">
        <v>17</v>
      </c>
      <c r="F491" s="73" t="s">
        <v>17</v>
      </c>
      <c r="G491" s="73" t="s">
        <v>17</v>
      </c>
      <c r="H491" s="74">
        <f>SUM(H492:H623)</f>
        <v>242607.19999999992</v>
      </c>
      <c r="I491" s="74">
        <f t="shared" ref="I491:O491" si="122">SUM(I492:I623)</f>
        <v>9507.2999999999975</v>
      </c>
      <c r="J491" s="74">
        <f t="shared" si="122"/>
        <v>163086.49999999988</v>
      </c>
      <c r="K491" s="74">
        <f t="shared" si="122"/>
        <v>412423269.54999971</v>
      </c>
      <c r="L491" s="74">
        <f t="shared" si="122"/>
        <v>0</v>
      </c>
      <c r="M491" s="74">
        <f t="shared" si="122"/>
        <v>10158171.390000001</v>
      </c>
      <c r="N491" s="74">
        <f t="shared" si="122"/>
        <v>0</v>
      </c>
      <c r="O491" s="74">
        <f t="shared" si="122"/>
        <v>402265098.15999973</v>
      </c>
      <c r="P491" s="29">
        <f t="shared" ref="P491:P533" si="123">K491/H491</f>
        <v>1699.9630247989337</v>
      </c>
      <c r="Q491" s="75" t="s">
        <v>17</v>
      </c>
      <c r="R491" s="76" t="s">
        <v>17</v>
      </c>
      <c r="S491" s="54"/>
      <c r="T491" s="32"/>
      <c r="U491" s="32"/>
    </row>
    <row r="492" spans="1:207" s="230" customFormat="1" ht="30" customHeight="1" x14ac:dyDescent="0.25">
      <c r="A492" s="429" t="s">
        <v>1443</v>
      </c>
      <c r="B492" s="416" t="s">
        <v>212</v>
      </c>
      <c r="C492" s="360">
        <v>1966</v>
      </c>
      <c r="D492" s="360" t="s">
        <v>141</v>
      </c>
      <c r="E492" s="358" t="s">
        <v>16</v>
      </c>
      <c r="F492" s="368">
        <v>5</v>
      </c>
      <c r="G492" s="368">
        <v>4</v>
      </c>
      <c r="H492" s="364">
        <v>3962.3</v>
      </c>
      <c r="I492" s="410">
        <v>0</v>
      </c>
      <c r="J492" s="364">
        <v>2424.3000000000002</v>
      </c>
      <c r="K492" s="232">
        <f t="shared" ref="K492:K538" si="124">SUM(L492:O492)</f>
        <v>8839063.3499999996</v>
      </c>
      <c r="L492" s="196">
        <v>0</v>
      </c>
      <c r="M492" s="196">
        <v>0</v>
      </c>
      <c r="N492" s="196">
        <v>0</v>
      </c>
      <c r="O492" s="196">
        <f>'[1]Прод. прилож (2)'!$D$156</f>
        <v>8839063.3499999996</v>
      </c>
      <c r="P492" s="196">
        <f t="shared" si="123"/>
        <v>2230.7910430810384</v>
      </c>
      <c r="Q492" s="41">
        <v>9673</v>
      </c>
      <c r="R492" s="57" t="s">
        <v>33</v>
      </c>
      <c r="S492" s="143"/>
      <c r="T492" s="32"/>
      <c r="U492" s="32"/>
    </row>
    <row r="493" spans="1:207" s="230" customFormat="1" ht="30" customHeight="1" x14ac:dyDescent="0.25">
      <c r="A493" s="380"/>
      <c r="B493" s="417"/>
      <c r="C493" s="361"/>
      <c r="D493" s="361"/>
      <c r="E493" s="359"/>
      <c r="F493" s="369"/>
      <c r="G493" s="369"/>
      <c r="H493" s="365"/>
      <c r="I493" s="411"/>
      <c r="J493" s="365"/>
      <c r="K493" s="232">
        <f t="shared" ref="K493:K494" si="125">SUM(L493:O493)</f>
        <v>1307766</v>
      </c>
      <c r="L493" s="196">
        <v>0</v>
      </c>
      <c r="M493" s="196">
        <v>0</v>
      </c>
      <c r="N493" s="196">
        <v>0</v>
      </c>
      <c r="O493" s="196">
        <f>'[1]Прод. прилож (2)'!$D$609</f>
        <v>1307766</v>
      </c>
      <c r="P493" s="196">
        <f>K493/H492</f>
        <v>330.05224238447363</v>
      </c>
      <c r="Q493" s="41">
        <v>9673</v>
      </c>
      <c r="R493" s="57" t="s">
        <v>34</v>
      </c>
      <c r="S493" s="54"/>
      <c r="T493" s="32"/>
      <c r="U493" s="32"/>
    </row>
    <row r="494" spans="1:207" s="230" customFormat="1" ht="30" customHeight="1" x14ac:dyDescent="0.25">
      <c r="A494" s="354">
        <v>375</v>
      </c>
      <c r="B494" s="416" t="s">
        <v>213</v>
      </c>
      <c r="C494" s="360">
        <v>1966</v>
      </c>
      <c r="D494" s="360" t="s">
        <v>141</v>
      </c>
      <c r="E494" s="358" t="s">
        <v>16</v>
      </c>
      <c r="F494" s="368">
        <v>5</v>
      </c>
      <c r="G494" s="368">
        <v>3</v>
      </c>
      <c r="H494" s="364">
        <v>2915.6</v>
      </c>
      <c r="I494" s="410">
        <v>0</v>
      </c>
      <c r="J494" s="364">
        <v>1615.1</v>
      </c>
      <c r="K494" s="232">
        <f t="shared" si="125"/>
        <v>6331282.370000001</v>
      </c>
      <c r="L494" s="196">
        <v>0</v>
      </c>
      <c r="M494" s="196">
        <v>0</v>
      </c>
      <c r="N494" s="196">
        <v>0</v>
      </c>
      <c r="O494" s="196">
        <f>'[1]Прод. прилож (2)'!$D$157</f>
        <v>6331282.370000001</v>
      </c>
      <c r="P494" s="196">
        <f t="shared" ref="P494" si="126">K494/H494</f>
        <v>2171.5195397173829</v>
      </c>
      <c r="Q494" s="41">
        <v>9673</v>
      </c>
      <c r="R494" s="57" t="s">
        <v>33</v>
      </c>
      <c r="S494" s="143"/>
      <c r="T494" s="32"/>
      <c r="U494" s="32"/>
    </row>
    <row r="495" spans="1:207" s="230" customFormat="1" ht="30" customHeight="1" x14ac:dyDescent="0.25">
      <c r="A495" s="355"/>
      <c r="B495" s="417"/>
      <c r="C495" s="361"/>
      <c r="D495" s="361"/>
      <c r="E495" s="359"/>
      <c r="F495" s="369"/>
      <c r="G495" s="369"/>
      <c r="H495" s="365"/>
      <c r="I495" s="411"/>
      <c r="J495" s="365"/>
      <c r="K495" s="232">
        <f t="shared" si="124"/>
        <v>1280421.6000000001</v>
      </c>
      <c r="L495" s="196">
        <v>0</v>
      </c>
      <c r="M495" s="196">
        <v>0</v>
      </c>
      <c r="N495" s="196">
        <v>0</v>
      </c>
      <c r="O495" s="196">
        <f>'[1]Прод. прилож (2)'!$D$610</f>
        <v>1280421.6000000001</v>
      </c>
      <c r="P495" s="196">
        <f>K495/H494</f>
        <v>439.16229935519283</v>
      </c>
      <c r="Q495" s="41">
        <v>9673</v>
      </c>
      <c r="R495" s="57" t="s">
        <v>34</v>
      </c>
      <c r="S495" s="54"/>
      <c r="T495" s="32"/>
      <c r="U495" s="32"/>
    </row>
    <row r="496" spans="1:207" s="230" customFormat="1" ht="30" customHeight="1" x14ac:dyDescent="0.25">
      <c r="A496" s="228">
        <v>376</v>
      </c>
      <c r="B496" s="77" t="s">
        <v>250</v>
      </c>
      <c r="C496" s="229">
        <v>1981</v>
      </c>
      <c r="D496" s="229" t="s">
        <v>141</v>
      </c>
      <c r="E496" s="229" t="s">
        <v>18</v>
      </c>
      <c r="F496" s="231">
        <v>9</v>
      </c>
      <c r="G496" s="231">
        <v>2</v>
      </c>
      <c r="H496" s="39">
        <v>9491.6</v>
      </c>
      <c r="I496" s="119">
        <v>0</v>
      </c>
      <c r="J496" s="283">
        <v>5661.6</v>
      </c>
      <c r="K496" s="232">
        <f t="shared" si="124"/>
        <v>7173672.9800000004</v>
      </c>
      <c r="L496" s="196">
        <v>0</v>
      </c>
      <c r="M496" s="196">
        <v>0</v>
      </c>
      <c r="N496" s="196">
        <v>0</v>
      </c>
      <c r="O496" s="196">
        <f>'[1]Прод. прилож (2)'!$D$611</f>
        <v>7173672.9800000004</v>
      </c>
      <c r="P496" s="196">
        <f t="shared" si="123"/>
        <v>755.79175060053103</v>
      </c>
      <c r="Q496" s="41">
        <v>9673</v>
      </c>
      <c r="R496" s="57" t="s">
        <v>34</v>
      </c>
      <c r="S496" s="46"/>
      <c r="T496" s="15"/>
      <c r="U496" s="15"/>
      <c r="V496" s="116"/>
      <c r="W496" s="116"/>
      <c r="X496" s="116"/>
      <c r="Y496" s="116"/>
      <c r="Z496" s="116"/>
      <c r="AA496" s="116"/>
      <c r="AB496" s="116"/>
      <c r="AC496" s="116"/>
      <c r="AD496" s="116"/>
      <c r="AE496" s="116"/>
      <c r="AF496" s="116"/>
      <c r="AG496" s="116"/>
      <c r="AH496" s="116"/>
      <c r="AI496" s="116"/>
      <c r="AJ496" s="116"/>
      <c r="AK496" s="116"/>
      <c r="AL496" s="116"/>
      <c r="AM496" s="116"/>
      <c r="AN496" s="116"/>
      <c r="AO496" s="116"/>
      <c r="AP496" s="116"/>
      <c r="AQ496" s="116"/>
      <c r="AR496" s="116"/>
      <c r="AS496" s="116"/>
      <c r="AT496" s="116"/>
      <c r="AU496" s="116"/>
      <c r="AV496" s="116"/>
      <c r="AW496" s="116"/>
      <c r="AX496" s="116"/>
      <c r="AY496" s="116"/>
      <c r="AZ496" s="116"/>
      <c r="BA496" s="116"/>
      <c r="BB496" s="116"/>
      <c r="BC496" s="116"/>
      <c r="BD496" s="116"/>
      <c r="BE496" s="116"/>
      <c r="BF496" s="116"/>
      <c r="BG496" s="116"/>
      <c r="BH496" s="116"/>
      <c r="BI496" s="116"/>
      <c r="BJ496" s="116"/>
      <c r="BK496" s="116"/>
      <c r="BL496" s="116"/>
      <c r="BM496" s="116"/>
      <c r="BN496" s="116"/>
      <c r="BO496" s="116"/>
      <c r="BP496" s="116"/>
      <c r="BQ496" s="116"/>
      <c r="BR496" s="116"/>
      <c r="BS496" s="116"/>
      <c r="BT496" s="116"/>
      <c r="BU496" s="116"/>
      <c r="BV496" s="116"/>
      <c r="BW496" s="116"/>
      <c r="BX496" s="116"/>
      <c r="BY496" s="116"/>
      <c r="BZ496" s="116"/>
      <c r="CA496" s="116"/>
      <c r="CB496" s="116"/>
      <c r="CC496" s="116"/>
      <c r="CD496" s="116"/>
      <c r="CE496" s="116"/>
      <c r="CF496" s="116"/>
      <c r="CG496" s="116"/>
      <c r="CH496" s="116"/>
      <c r="CI496" s="116"/>
      <c r="CJ496" s="116"/>
      <c r="CK496" s="116"/>
      <c r="CL496" s="116"/>
      <c r="CM496" s="116"/>
      <c r="CN496" s="116"/>
      <c r="CO496" s="116"/>
      <c r="CP496" s="116"/>
      <c r="CQ496" s="116"/>
      <c r="CR496" s="116"/>
      <c r="CS496" s="116"/>
      <c r="CT496" s="116"/>
      <c r="CU496" s="116"/>
      <c r="CV496" s="116"/>
      <c r="CW496" s="116"/>
      <c r="CX496" s="116"/>
      <c r="CY496" s="116"/>
      <c r="CZ496" s="116"/>
      <c r="DA496" s="116"/>
      <c r="DB496" s="116"/>
      <c r="DC496" s="116"/>
      <c r="DD496" s="116"/>
      <c r="DE496" s="116"/>
      <c r="DF496" s="116"/>
      <c r="DG496" s="116"/>
      <c r="DH496" s="116"/>
      <c r="DI496" s="116"/>
      <c r="DJ496" s="116"/>
      <c r="DK496" s="116"/>
      <c r="DL496" s="116"/>
      <c r="DM496" s="116"/>
      <c r="DN496" s="116"/>
      <c r="DO496" s="116"/>
      <c r="DP496" s="116"/>
      <c r="DQ496" s="116"/>
      <c r="DR496" s="116"/>
      <c r="DS496" s="116"/>
      <c r="DT496" s="116"/>
      <c r="DU496" s="116"/>
      <c r="DV496" s="116"/>
      <c r="DW496" s="116"/>
      <c r="DX496" s="116"/>
      <c r="DY496" s="116"/>
      <c r="DZ496" s="116"/>
      <c r="EA496" s="116"/>
      <c r="EB496" s="116"/>
      <c r="EC496" s="116"/>
      <c r="ED496" s="116"/>
      <c r="EE496" s="116"/>
      <c r="EF496" s="116"/>
      <c r="EG496" s="116"/>
      <c r="EH496" s="116"/>
      <c r="EI496" s="116"/>
      <c r="EJ496" s="116"/>
      <c r="EK496" s="116"/>
      <c r="EL496" s="116"/>
      <c r="EM496" s="116"/>
      <c r="EN496" s="116"/>
      <c r="EO496" s="116"/>
      <c r="EP496" s="116"/>
      <c r="EQ496" s="116"/>
      <c r="ER496" s="116"/>
      <c r="ES496" s="116"/>
      <c r="ET496" s="116"/>
      <c r="EU496" s="116"/>
      <c r="EV496" s="116"/>
      <c r="EW496" s="116"/>
      <c r="EX496" s="116"/>
      <c r="EY496" s="116"/>
      <c r="EZ496" s="116"/>
      <c r="FA496" s="116"/>
      <c r="FB496" s="116"/>
      <c r="FC496" s="116"/>
      <c r="FD496" s="116"/>
      <c r="FE496" s="116"/>
      <c r="FF496" s="116"/>
      <c r="FG496" s="116"/>
      <c r="FH496" s="116"/>
      <c r="FI496" s="116"/>
      <c r="FJ496" s="116"/>
      <c r="FK496" s="116"/>
      <c r="FL496" s="116"/>
      <c r="FM496" s="116"/>
      <c r="FN496" s="116"/>
      <c r="FO496" s="116"/>
      <c r="FP496" s="116"/>
      <c r="FQ496" s="116"/>
      <c r="FR496" s="116"/>
      <c r="FS496" s="116"/>
      <c r="FT496" s="116"/>
      <c r="FU496" s="116"/>
      <c r="FV496" s="116"/>
      <c r="FW496" s="116"/>
      <c r="FX496" s="116"/>
      <c r="FY496" s="116"/>
      <c r="FZ496" s="116"/>
      <c r="GA496" s="116"/>
      <c r="GB496" s="116"/>
      <c r="GC496" s="116"/>
      <c r="GD496" s="116"/>
      <c r="GE496" s="116"/>
      <c r="GF496" s="116"/>
      <c r="GG496" s="116"/>
      <c r="GH496" s="116"/>
      <c r="GI496" s="116"/>
      <c r="GJ496" s="116"/>
      <c r="GK496" s="116"/>
      <c r="GL496" s="116"/>
      <c r="GM496" s="116"/>
      <c r="GN496" s="116"/>
      <c r="GO496" s="116"/>
      <c r="GP496" s="116"/>
      <c r="GQ496" s="116"/>
      <c r="GR496" s="116"/>
      <c r="GS496" s="116"/>
      <c r="GT496" s="116"/>
      <c r="GU496" s="116"/>
      <c r="GV496" s="116"/>
      <c r="GW496" s="116"/>
      <c r="GX496" s="116"/>
      <c r="GY496" s="116"/>
    </row>
    <row r="497" spans="1:207" s="230" customFormat="1" ht="30" customHeight="1" x14ac:dyDescent="0.25">
      <c r="A497" s="228">
        <v>377</v>
      </c>
      <c r="B497" s="195" t="s">
        <v>1356</v>
      </c>
      <c r="C497" s="230">
        <v>1980</v>
      </c>
      <c r="D497" s="230" t="s">
        <v>141</v>
      </c>
      <c r="E497" s="229" t="s">
        <v>18</v>
      </c>
      <c r="F497" s="231">
        <v>9</v>
      </c>
      <c r="G497" s="231">
        <v>4</v>
      </c>
      <c r="H497" s="39">
        <v>9966.5</v>
      </c>
      <c r="I497" s="288">
        <v>0</v>
      </c>
      <c r="J497" s="283">
        <v>7678</v>
      </c>
      <c r="K497" s="232">
        <f t="shared" si="124"/>
        <v>14174928.380000001</v>
      </c>
      <c r="L497" s="196">
        <v>0</v>
      </c>
      <c r="M497" s="196">
        <v>0</v>
      </c>
      <c r="N497" s="196">
        <v>0</v>
      </c>
      <c r="O497" s="196">
        <f>'[2]Прод. прилож (2)'!$D$1283</f>
        <v>14174928.380000001</v>
      </c>
      <c r="P497" s="196">
        <f t="shared" si="123"/>
        <v>1422.2574002909748</v>
      </c>
      <c r="Q497" s="41">
        <v>9673</v>
      </c>
      <c r="R497" s="57" t="s">
        <v>35</v>
      </c>
      <c r="S497" s="143"/>
      <c r="T497" s="32"/>
      <c r="U497" s="32"/>
    </row>
    <row r="498" spans="1:207" s="230" customFormat="1" ht="30" customHeight="1" x14ac:dyDescent="0.25">
      <c r="A498" s="228">
        <v>378</v>
      </c>
      <c r="B498" s="77" t="s">
        <v>1076</v>
      </c>
      <c r="C498" s="229">
        <v>1982</v>
      </c>
      <c r="D498" s="229" t="s">
        <v>141</v>
      </c>
      <c r="E498" s="229" t="s">
        <v>16</v>
      </c>
      <c r="F498" s="231">
        <v>5</v>
      </c>
      <c r="G498" s="231">
        <v>6</v>
      </c>
      <c r="H498" s="39">
        <v>5275.8</v>
      </c>
      <c r="I498" s="119">
        <v>0</v>
      </c>
      <c r="J498" s="283">
        <v>3757.3</v>
      </c>
      <c r="K498" s="232">
        <f t="shared" ref="K498:K499" si="127">SUM(L498:O498)</f>
        <v>5168532.2300000004</v>
      </c>
      <c r="L498" s="196">
        <v>0</v>
      </c>
      <c r="M498" s="196">
        <v>0</v>
      </c>
      <c r="N498" s="196">
        <v>0</v>
      </c>
      <c r="O498" s="196">
        <f>'[1]Прод. прилож (2)'!$D$158</f>
        <v>5168532.2300000004</v>
      </c>
      <c r="P498" s="196">
        <f t="shared" ref="P498:P499" si="128">K498/H498</f>
        <v>979.6679612570606</v>
      </c>
      <c r="Q498" s="41">
        <v>9673</v>
      </c>
      <c r="R498" s="57" t="s">
        <v>33</v>
      </c>
      <c r="S498" s="141"/>
      <c r="T498" s="15"/>
      <c r="U498" s="15"/>
      <c r="V498" s="116"/>
      <c r="W498" s="116"/>
      <c r="X498" s="116"/>
      <c r="Y498" s="116"/>
      <c r="Z498" s="116"/>
      <c r="AA498" s="116"/>
      <c r="AB498" s="116"/>
      <c r="AC498" s="116"/>
      <c r="AD498" s="116"/>
      <c r="AE498" s="116"/>
      <c r="AF498" s="116"/>
      <c r="AG498" s="116"/>
      <c r="AH498" s="116"/>
      <c r="AI498" s="116"/>
      <c r="AJ498" s="116"/>
      <c r="AK498" s="116"/>
      <c r="AL498" s="116"/>
      <c r="AM498" s="116"/>
      <c r="AN498" s="116"/>
      <c r="AO498" s="116"/>
      <c r="AP498" s="116"/>
      <c r="AQ498" s="116"/>
      <c r="AR498" s="116"/>
      <c r="AS498" s="116"/>
      <c r="AT498" s="116"/>
      <c r="AU498" s="116"/>
      <c r="AV498" s="116"/>
      <c r="AW498" s="116"/>
      <c r="AX498" s="116"/>
      <c r="AY498" s="116"/>
      <c r="AZ498" s="116"/>
      <c r="BA498" s="116"/>
      <c r="BB498" s="116"/>
      <c r="BC498" s="116"/>
      <c r="BD498" s="116"/>
      <c r="BE498" s="116"/>
      <c r="BF498" s="116"/>
      <c r="BG498" s="116"/>
      <c r="BH498" s="116"/>
      <c r="BI498" s="116"/>
      <c r="BJ498" s="116"/>
      <c r="BK498" s="116"/>
      <c r="BL498" s="116"/>
      <c r="BM498" s="116"/>
      <c r="BN498" s="116"/>
      <c r="BO498" s="116"/>
      <c r="BP498" s="116"/>
      <c r="BQ498" s="116"/>
      <c r="BR498" s="116"/>
      <c r="BS498" s="116"/>
      <c r="BT498" s="116"/>
      <c r="BU498" s="116"/>
      <c r="BV498" s="116"/>
      <c r="BW498" s="116"/>
      <c r="BX498" s="116"/>
      <c r="BY498" s="116"/>
      <c r="BZ498" s="116"/>
      <c r="CA498" s="116"/>
      <c r="CB498" s="116"/>
      <c r="CC498" s="116"/>
      <c r="CD498" s="116"/>
      <c r="CE498" s="116"/>
      <c r="CF498" s="116"/>
      <c r="CG498" s="116"/>
      <c r="CH498" s="116"/>
      <c r="CI498" s="116"/>
      <c r="CJ498" s="116"/>
      <c r="CK498" s="116"/>
      <c r="CL498" s="116"/>
      <c r="CM498" s="116"/>
      <c r="CN498" s="116"/>
      <c r="CO498" s="116"/>
      <c r="CP498" s="116"/>
      <c r="CQ498" s="116"/>
      <c r="CR498" s="116"/>
      <c r="CS498" s="116"/>
      <c r="CT498" s="116"/>
      <c r="CU498" s="116"/>
      <c r="CV498" s="116"/>
      <c r="CW498" s="116"/>
      <c r="CX498" s="116"/>
      <c r="CY498" s="116"/>
      <c r="CZ498" s="116"/>
      <c r="DA498" s="116"/>
      <c r="DB498" s="116"/>
      <c r="DC498" s="116"/>
      <c r="DD498" s="116"/>
      <c r="DE498" s="116"/>
      <c r="DF498" s="116"/>
      <c r="DG498" s="116"/>
      <c r="DH498" s="116"/>
      <c r="DI498" s="116"/>
      <c r="DJ498" s="116"/>
      <c r="DK498" s="116"/>
      <c r="DL498" s="116"/>
      <c r="DM498" s="116"/>
      <c r="DN498" s="116"/>
      <c r="DO498" s="116"/>
      <c r="DP498" s="116"/>
      <c r="DQ498" s="116"/>
      <c r="DR498" s="116"/>
      <c r="DS498" s="116"/>
      <c r="DT498" s="116"/>
      <c r="DU498" s="116"/>
      <c r="DV498" s="116"/>
      <c r="DW498" s="116"/>
      <c r="DX498" s="116"/>
      <c r="DY498" s="116"/>
      <c r="DZ498" s="116"/>
      <c r="EA498" s="116"/>
      <c r="EB498" s="116"/>
      <c r="EC498" s="116"/>
      <c r="ED498" s="116"/>
      <c r="EE498" s="116"/>
      <c r="EF498" s="116"/>
      <c r="EG498" s="116"/>
      <c r="EH498" s="116"/>
      <c r="EI498" s="116"/>
      <c r="EJ498" s="116"/>
      <c r="EK498" s="116"/>
      <c r="EL498" s="116"/>
      <c r="EM498" s="116"/>
      <c r="EN498" s="116"/>
      <c r="EO498" s="116"/>
      <c r="EP498" s="116"/>
      <c r="EQ498" s="116"/>
      <c r="ER498" s="116"/>
      <c r="ES498" s="116"/>
      <c r="ET498" s="116"/>
      <c r="EU498" s="116"/>
      <c r="EV498" s="116"/>
      <c r="EW498" s="116"/>
      <c r="EX498" s="116"/>
      <c r="EY498" s="116"/>
      <c r="EZ498" s="116"/>
      <c r="FA498" s="116"/>
      <c r="FB498" s="116"/>
      <c r="FC498" s="116"/>
      <c r="FD498" s="116"/>
      <c r="FE498" s="116"/>
      <c r="FF498" s="116"/>
      <c r="FG498" s="116"/>
      <c r="FH498" s="116"/>
      <c r="FI498" s="116"/>
      <c r="FJ498" s="116"/>
      <c r="FK498" s="116"/>
      <c r="FL498" s="116"/>
      <c r="FM498" s="116"/>
      <c r="FN498" s="116"/>
      <c r="FO498" s="116"/>
      <c r="FP498" s="116"/>
      <c r="FQ498" s="116"/>
      <c r="FR498" s="116"/>
      <c r="FS498" s="116"/>
      <c r="FT498" s="116"/>
      <c r="FU498" s="116"/>
      <c r="FV498" s="116"/>
      <c r="FW498" s="116"/>
      <c r="FX498" s="116"/>
      <c r="FY498" s="116"/>
      <c r="FZ498" s="116"/>
      <c r="GA498" s="116"/>
      <c r="GB498" s="116"/>
      <c r="GC498" s="116"/>
      <c r="GD498" s="116"/>
      <c r="GE498" s="116"/>
      <c r="GF498" s="116"/>
      <c r="GG498" s="116"/>
      <c r="GH498" s="116"/>
      <c r="GI498" s="116"/>
      <c r="GJ498" s="116"/>
      <c r="GK498" s="116"/>
      <c r="GL498" s="116"/>
      <c r="GM498" s="116"/>
      <c r="GN498" s="116"/>
      <c r="GO498" s="116"/>
      <c r="GP498" s="116"/>
      <c r="GQ498" s="116"/>
      <c r="GR498" s="116"/>
      <c r="GS498" s="116"/>
      <c r="GT498" s="116"/>
      <c r="GU498" s="116"/>
      <c r="GV498" s="116"/>
      <c r="GW498" s="116"/>
      <c r="GX498" s="116"/>
      <c r="GY498" s="116"/>
    </row>
    <row r="499" spans="1:207" s="230" customFormat="1" ht="30" customHeight="1" x14ac:dyDescent="0.25">
      <c r="A499" s="228">
        <v>379</v>
      </c>
      <c r="B499" s="77" t="s">
        <v>1077</v>
      </c>
      <c r="C499" s="229">
        <v>1979</v>
      </c>
      <c r="D499" s="229" t="s">
        <v>141</v>
      </c>
      <c r="E499" s="229" t="s">
        <v>16</v>
      </c>
      <c r="F499" s="231">
        <v>5</v>
      </c>
      <c r="G499" s="231">
        <v>6</v>
      </c>
      <c r="H499" s="39">
        <v>5302.5</v>
      </c>
      <c r="I499" s="119">
        <v>0</v>
      </c>
      <c r="J499" s="283">
        <v>3777.1</v>
      </c>
      <c r="K499" s="232">
        <f t="shared" si="127"/>
        <v>5282618.9800000004</v>
      </c>
      <c r="L499" s="196">
        <v>0</v>
      </c>
      <c r="M499" s="196">
        <v>0</v>
      </c>
      <c r="N499" s="196">
        <v>0</v>
      </c>
      <c r="O499" s="196">
        <f>'[1]Прод. прилож (2)'!$D$612</f>
        <v>5282618.9800000004</v>
      </c>
      <c r="P499" s="196">
        <f t="shared" si="128"/>
        <v>996.25063272041496</v>
      </c>
      <c r="Q499" s="41">
        <v>9673</v>
      </c>
      <c r="R499" s="57" t="s">
        <v>34</v>
      </c>
      <c r="S499" s="46"/>
      <c r="T499" s="15"/>
      <c r="U499" s="15"/>
      <c r="V499" s="116"/>
      <c r="W499" s="116"/>
      <c r="X499" s="116"/>
      <c r="Y499" s="116"/>
      <c r="Z499" s="116"/>
      <c r="AA499" s="116"/>
      <c r="AB499" s="116"/>
      <c r="AC499" s="116"/>
      <c r="AD499" s="116"/>
      <c r="AE499" s="116"/>
      <c r="AF499" s="116"/>
      <c r="AG499" s="116"/>
      <c r="AH499" s="116"/>
      <c r="AI499" s="116"/>
      <c r="AJ499" s="116"/>
      <c r="AK499" s="116"/>
      <c r="AL499" s="116"/>
      <c r="AM499" s="116"/>
      <c r="AN499" s="116"/>
      <c r="AO499" s="116"/>
      <c r="AP499" s="116"/>
      <c r="AQ499" s="116"/>
      <c r="AR499" s="116"/>
      <c r="AS499" s="116"/>
      <c r="AT499" s="116"/>
      <c r="AU499" s="116"/>
      <c r="AV499" s="116"/>
      <c r="AW499" s="116"/>
      <c r="AX499" s="116"/>
      <c r="AY499" s="116"/>
      <c r="AZ499" s="116"/>
      <c r="BA499" s="116"/>
      <c r="BB499" s="116"/>
      <c r="BC499" s="116"/>
      <c r="BD499" s="116"/>
      <c r="BE499" s="116"/>
      <c r="BF499" s="116"/>
      <c r="BG499" s="116"/>
      <c r="BH499" s="116"/>
      <c r="BI499" s="116"/>
      <c r="BJ499" s="116"/>
      <c r="BK499" s="116"/>
      <c r="BL499" s="116"/>
      <c r="BM499" s="116"/>
      <c r="BN499" s="116"/>
      <c r="BO499" s="116"/>
      <c r="BP499" s="116"/>
      <c r="BQ499" s="116"/>
      <c r="BR499" s="116"/>
      <c r="BS499" s="116"/>
      <c r="BT499" s="116"/>
      <c r="BU499" s="116"/>
      <c r="BV499" s="116"/>
      <c r="BW499" s="116"/>
      <c r="BX499" s="116"/>
      <c r="BY499" s="116"/>
      <c r="BZ499" s="116"/>
      <c r="CA499" s="116"/>
      <c r="CB499" s="116"/>
      <c r="CC499" s="116"/>
      <c r="CD499" s="116"/>
      <c r="CE499" s="116"/>
      <c r="CF499" s="116"/>
      <c r="CG499" s="116"/>
      <c r="CH499" s="116"/>
      <c r="CI499" s="116"/>
      <c r="CJ499" s="116"/>
      <c r="CK499" s="116"/>
      <c r="CL499" s="116"/>
      <c r="CM499" s="116"/>
      <c r="CN499" s="116"/>
      <c r="CO499" s="116"/>
      <c r="CP499" s="116"/>
      <c r="CQ499" s="116"/>
      <c r="CR499" s="116"/>
      <c r="CS499" s="116"/>
      <c r="CT499" s="116"/>
      <c r="CU499" s="116"/>
      <c r="CV499" s="116"/>
      <c r="CW499" s="116"/>
      <c r="CX499" s="116"/>
      <c r="CY499" s="116"/>
      <c r="CZ499" s="116"/>
      <c r="DA499" s="116"/>
      <c r="DB499" s="116"/>
      <c r="DC499" s="116"/>
      <c r="DD499" s="116"/>
      <c r="DE499" s="116"/>
      <c r="DF499" s="116"/>
      <c r="DG499" s="116"/>
      <c r="DH499" s="116"/>
      <c r="DI499" s="116"/>
      <c r="DJ499" s="116"/>
      <c r="DK499" s="116"/>
      <c r="DL499" s="116"/>
      <c r="DM499" s="116"/>
      <c r="DN499" s="116"/>
      <c r="DO499" s="116"/>
      <c r="DP499" s="116"/>
      <c r="DQ499" s="116"/>
      <c r="DR499" s="116"/>
      <c r="DS499" s="116"/>
      <c r="DT499" s="116"/>
      <c r="DU499" s="116"/>
      <c r="DV499" s="116"/>
      <c r="DW499" s="116"/>
      <c r="DX499" s="116"/>
      <c r="DY499" s="116"/>
      <c r="DZ499" s="116"/>
      <c r="EA499" s="116"/>
      <c r="EB499" s="116"/>
      <c r="EC499" s="116"/>
      <c r="ED499" s="116"/>
      <c r="EE499" s="116"/>
      <c r="EF499" s="116"/>
      <c r="EG499" s="116"/>
      <c r="EH499" s="116"/>
      <c r="EI499" s="116"/>
      <c r="EJ499" s="116"/>
      <c r="EK499" s="116"/>
      <c r="EL499" s="116"/>
      <c r="EM499" s="116"/>
      <c r="EN499" s="116"/>
      <c r="EO499" s="116"/>
      <c r="EP499" s="116"/>
      <c r="EQ499" s="116"/>
      <c r="ER499" s="116"/>
      <c r="ES499" s="116"/>
      <c r="ET499" s="116"/>
      <c r="EU499" s="116"/>
      <c r="EV499" s="116"/>
      <c r="EW499" s="116"/>
      <c r="EX499" s="116"/>
      <c r="EY499" s="116"/>
      <c r="EZ499" s="116"/>
      <c r="FA499" s="116"/>
      <c r="FB499" s="116"/>
      <c r="FC499" s="116"/>
      <c r="FD499" s="116"/>
      <c r="FE499" s="116"/>
      <c r="FF499" s="116"/>
      <c r="FG499" s="116"/>
      <c r="FH499" s="116"/>
      <c r="FI499" s="116"/>
      <c r="FJ499" s="116"/>
      <c r="FK499" s="116"/>
      <c r="FL499" s="116"/>
      <c r="FM499" s="116"/>
      <c r="FN499" s="116"/>
      <c r="FO499" s="116"/>
      <c r="FP499" s="116"/>
      <c r="FQ499" s="116"/>
      <c r="FR499" s="116"/>
      <c r="FS499" s="116"/>
      <c r="FT499" s="116"/>
      <c r="FU499" s="116"/>
      <c r="FV499" s="116"/>
      <c r="FW499" s="116"/>
      <c r="FX499" s="116"/>
      <c r="FY499" s="116"/>
      <c r="FZ499" s="116"/>
      <c r="GA499" s="116"/>
      <c r="GB499" s="116"/>
      <c r="GC499" s="116"/>
      <c r="GD499" s="116"/>
      <c r="GE499" s="116"/>
      <c r="GF499" s="116"/>
      <c r="GG499" s="116"/>
      <c r="GH499" s="116"/>
      <c r="GI499" s="116"/>
      <c r="GJ499" s="116"/>
      <c r="GK499" s="116"/>
      <c r="GL499" s="116"/>
      <c r="GM499" s="116"/>
      <c r="GN499" s="116"/>
      <c r="GO499" s="116"/>
      <c r="GP499" s="116"/>
      <c r="GQ499" s="116"/>
      <c r="GR499" s="116"/>
      <c r="GS499" s="116"/>
      <c r="GT499" s="116"/>
      <c r="GU499" s="116"/>
      <c r="GV499" s="116"/>
      <c r="GW499" s="116"/>
      <c r="GX499" s="116"/>
      <c r="GY499" s="116"/>
    </row>
    <row r="500" spans="1:207" s="230" customFormat="1" ht="30" customHeight="1" x14ac:dyDescent="0.25">
      <c r="A500" s="228">
        <v>380</v>
      </c>
      <c r="B500" s="77" t="s">
        <v>214</v>
      </c>
      <c r="C500" s="229">
        <v>1987</v>
      </c>
      <c r="D500" s="230" t="s">
        <v>141</v>
      </c>
      <c r="E500" s="229" t="s">
        <v>18</v>
      </c>
      <c r="F500" s="231">
        <v>9</v>
      </c>
      <c r="G500" s="231">
        <v>4</v>
      </c>
      <c r="H500" s="39">
        <v>10997.6</v>
      </c>
      <c r="I500" s="288">
        <v>0</v>
      </c>
      <c r="J500" s="283">
        <v>7552.6</v>
      </c>
      <c r="K500" s="232">
        <f t="shared" si="124"/>
        <v>16906470.84</v>
      </c>
      <c r="L500" s="196">
        <v>0</v>
      </c>
      <c r="M500" s="196">
        <v>8453235.4199999999</v>
      </c>
      <c r="N500" s="196">
        <v>0</v>
      </c>
      <c r="O500" s="196">
        <f>'[1]Прод. прилож (2)'!$D$159</f>
        <v>8453235.4199999999</v>
      </c>
      <c r="P500" s="196">
        <f t="shared" si="123"/>
        <v>1537.2873026842219</v>
      </c>
      <c r="Q500" s="41">
        <v>9673</v>
      </c>
      <c r="R500" s="57" t="s">
        <v>33</v>
      </c>
      <c r="S500" s="143"/>
      <c r="T500" s="32"/>
      <c r="U500" s="32"/>
    </row>
    <row r="501" spans="1:207" s="230" customFormat="1" ht="30" customHeight="1" x14ac:dyDescent="0.25">
      <c r="A501" s="228">
        <v>381</v>
      </c>
      <c r="B501" s="195" t="s">
        <v>215</v>
      </c>
      <c r="C501" s="230">
        <v>1983</v>
      </c>
      <c r="D501" s="230" t="s">
        <v>141</v>
      </c>
      <c r="E501" s="229" t="s">
        <v>18</v>
      </c>
      <c r="F501" s="231">
        <v>5</v>
      </c>
      <c r="G501" s="231">
        <v>8</v>
      </c>
      <c r="H501" s="39">
        <v>7497.3</v>
      </c>
      <c r="I501" s="288">
        <v>0</v>
      </c>
      <c r="J501" s="283">
        <v>5543.7</v>
      </c>
      <c r="K501" s="232">
        <f t="shared" si="124"/>
        <v>7183231.2000000002</v>
      </c>
      <c r="L501" s="196">
        <v>0</v>
      </c>
      <c r="M501" s="196">
        <v>0</v>
      </c>
      <c r="N501" s="196">
        <v>0</v>
      </c>
      <c r="O501" s="196">
        <f>'[1]Прод. прилож (2)'!$D$614</f>
        <v>7183231.2000000002</v>
      </c>
      <c r="P501" s="196">
        <f t="shared" si="123"/>
        <v>958.10907926853668</v>
      </c>
      <c r="Q501" s="41">
        <v>9673</v>
      </c>
      <c r="R501" s="57" t="s">
        <v>34</v>
      </c>
      <c r="S501" s="54"/>
      <c r="T501" s="32"/>
      <c r="U501" s="32"/>
    </row>
    <row r="502" spans="1:207" s="230" customFormat="1" ht="30" customHeight="1" x14ac:dyDescent="0.25">
      <c r="A502" s="228">
        <v>382</v>
      </c>
      <c r="B502" s="195" t="s">
        <v>1140</v>
      </c>
      <c r="C502" s="230">
        <v>1991</v>
      </c>
      <c r="D502" s="230" t="s">
        <v>141</v>
      </c>
      <c r="E502" s="229" t="s">
        <v>18</v>
      </c>
      <c r="F502" s="231">
        <v>9</v>
      </c>
      <c r="G502" s="231">
        <v>4</v>
      </c>
      <c r="H502" s="39">
        <v>11141</v>
      </c>
      <c r="I502" s="288">
        <v>0</v>
      </c>
      <c r="J502" s="283">
        <v>10333.200000000001</v>
      </c>
      <c r="K502" s="232">
        <f t="shared" ref="K502" si="129">SUM(L502:O502)</f>
        <v>14157995.310000001</v>
      </c>
      <c r="L502" s="196">
        <v>0</v>
      </c>
      <c r="M502" s="196">
        <v>0</v>
      </c>
      <c r="N502" s="196">
        <v>0</v>
      </c>
      <c r="O502" s="196">
        <f>'[1]Прод. прилож (2)'!$D$613</f>
        <v>14157995.310000001</v>
      </c>
      <c r="P502" s="196">
        <f t="shared" si="123"/>
        <v>1270.8011228794544</v>
      </c>
      <c r="Q502" s="41">
        <v>9673</v>
      </c>
      <c r="R502" s="57" t="s">
        <v>34</v>
      </c>
      <c r="S502" s="54"/>
      <c r="T502" s="32"/>
      <c r="U502" s="32"/>
    </row>
    <row r="503" spans="1:207" s="230" customFormat="1" ht="30" customHeight="1" x14ac:dyDescent="0.25">
      <c r="A503" s="228">
        <v>383</v>
      </c>
      <c r="B503" s="195" t="s">
        <v>216</v>
      </c>
      <c r="C503" s="230">
        <v>1986</v>
      </c>
      <c r="D503" s="230" t="s">
        <v>141</v>
      </c>
      <c r="E503" s="229" t="s">
        <v>18</v>
      </c>
      <c r="F503" s="231">
        <v>5</v>
      </c>
      <c r="G503" s="231">
        <v>3</v>
      </c>
      <c r="H503" s="39">
        <v>4119.1000000000004</v>
      </c>
      <c r="I503" s="288">
        <v>0</v>
      </c>
      <c r="J503" s="283">
        <v>1766.1</v>
      </c>
      <c r="K503" s="232">
        <f t="shared" ref="K503:K504" si="130">SUM(L503:O503)</f>
        <v>11837919.43</v>
      </c>
      <c r="L503" s="196">
        <v>0</v>
      </c>
      <c r="M503" s="196">
        <v>0</v>
      </c>
      <c r="N503" s="196">
        <v>0</v>
      </c>
      <c r="O503" s="196">
        <f>'[1]Прод. прилож (2)'!$D$160</f>
        <v>11837919.43</v>
      </c>
      <c r="P503" s="196">
        <f t="shared" ref="P503:P506" si="131">K503/H503</f>
        <v>2873.9092107499209</v>
      </c>
      <c r="Q503" s="41">
        <v>9673</v>
      </c>
      <c r="R503" s="57" t="s">
        <v>33</v>
      </c>
      <c r="S503" s="143"/>
      <c r="T503" s="32"/>
      <c r="U503" s="32"/>
    </row>
    <row r="504" spans="1:207" s="330" customFormat="1" ht="30" customHeight="1" x14ac:dyDescent="0.25">
      <c r="A504" s="340">
        <v>384</v>
      </c>
      <c r="B504" s="195" t="s">
        <v>1142</v>
      </c>
      <c r="C504" s="330">
        <v>1988</v>
      </c>
      <c r="D504" s="330" t="s">
        <v>141</v>
      </c>
      <c r="E504" s="341" t="s">
        <v>18</v>
      </c>
      <c r="F504" s="342">
        <v>9</v>
      </c>
      <c r="G504" s="342">
        <v>1</v>
      </c>
      <c r="H504" s="39">
        <v>4230.6000000000004</v>
      </c>
      <c r="I504" s="324">
        <v>0</v>
      </c>
      <c r="J504" s="321">
        <v>4230.6000000000004</v>
      </c>
      <c r="K504" s="343">
        <f t="shared" si="130"/>
        <v>3671487.9699999997</v>
      </c>
      <c r="L504" s="196">
        <v>0</v>
      </c>
      <c r="M504" s="196">
        <v>0</v>
      </c>
      <c r="N504" s="196">
        <v>0</v>
      </c>
      <c r="O504" s="196">
        <f>'[1]Прод. прилож (2)'!$D$616</f>
        <v>3671487.9699999997</v>
      </c>
      <c r="P504" s="196">
        <f t="shared" si="131"/>
        <v>867.84096109298901</v>
      </c>
      <c r="Q504" s="41">
        <v>9673</v>
      </c>
      <c r="R504" s="57" t="s">
        <v>34</v>
      </c>
      <c r="S504" s="54"/>
      <c r="T504" s="32"/>
      <c r="U504" s="32"/>
    </row>
    <row r="505" spans="1:207" s="230" customFormat="1" ht="30" customHeight="1" x14ac:dyDescent="0.25">
      <c r="A505" s="228">
        <v>385</v>
      </c>
      <c r="B505" s="77" t="s">
        <v>1141</v>
      </c>
      <c r="C505" s="230">
        <v>1992</v>
      </c>
      <c r="D505" s="230" t="s">
        <v>141</v>
      </c>
      <c r="E505" s="229" t="s">
        <v>18</v>
      </c>
      <c r="F505" s="231">
        <v>9</v>
      </c>
      <c r="G505" s="231">
        <v>2</v>
      </c>
      <c r="H505" s="283">
        <v>10008.9</v>
      </c>
      <c r="I505" s="288">
        <v>0</v>
      </c>
      <c r="J505" s="283">
        <v>9800.1</v>
      </c>
      <c r="K505" s="232">
        <f>L505+M505+N505+O505</f>
        <v>6241247.5599999996</v>
      </c>
      <c r="L505" s="196">
        <v>0</v>
      </c>
      <c r="M505" s="196">
        <v>0</v>
      </c>
      <c r="N505" s="196">
        <v>0</v>
      </c>
      <c r="O505" s="196">
        <f>'[1]Прод. прилож (2)'!$D$615</f>
        <v>6241247.5599999996</v>
      </c>
      <c r="P505" s="196">
        <f t="shared" si="131"/>
        <v>623.56977889678183</v>
      </c>
      <c r="Q505" s="41">
        <v>9673</v>
      </c>
      <c r="R505" s="57" t="s">
        <v>34</v>
      </c>
      <c r="S505" s="54"/>
      <c r="T505" s="32"/>
      <c r="U505" s="32"/>
    </row>
    <row r="506" spans="1:207" s="230" customFormat="1" ht="30" customHeight="1" x14ac:dyDescent="0.25">
      <c r="A506" s="228">
        <v>386</v>
      </c>
      <c r="B506" s="77" t="s">
        <v>1143</v>
      </c>
      <c r="C506" s="230">
        <v>1988</v>
      </c>
      <c r="D506" s="230" t="s">
        <v>141</v>
      </c>
      <c r="E506" s="229" t="s">
        <v>18</v>
      </c>
      <c r="F506" s="231">
        <v>9</v>
      </c>
      <c r="G506" s="231">
        <v>1</v>
      </c>
      <c r="H506" s="283">
        <v>4051.5</v>
      </c>
      <c r="I506" s="288">
        <v>0</v>
      </c>
      <c r="J506" s="283">
        <v>4051.5</v>
      </c>
      <c r="K506" s="232">
        <f>L506+M506+N506+O506</f>
        <v>3671479.17</v>
      </c>
      <c r="L506" s="196">
        <v>0</v>
      </c>
      <c r="M506" s="196">
        <v>0</v>
      </c>
      <c r="N506" s="196">
        <v>0</v>
      </c>
      <c r="O506" s="196">
        <f>'[1]Прод. прилож (2)'!$D$617</f>
        <v>3671479.17</v>
      </c>
      <c r="P506" s="196">
        <f t="shared" si="131"/>
        <v>906.20243613476487</v>
      </c>
      <c r="Q506" s="41">
        <v>9673</v>
      </c>
      <c r="R506" s="57" t="s">
        <v>34</v>
      </c>
      <c r="S506" s="54"/>
      <c r="T506" s="32"/>
      <c r="U506" s="32"/>
    </row>
    <row r="507" spans="1:207" s="230" customFormat="1" ht="30" customHeight="1" x14ac:dyDescent="0.25">
      <c r="A507" s="228">
        <v>387</v>
      </c>
      <c r="B507" s="77" t="s">
        <v>217</v>
      </c>
      <c r="C507" s="230">
        <v>1989</v>
      </c>
      <c r="D507" s="230" t="s">
        <v>141</v>
      </c>
      <c r="E507" s="229" t="s">
        <v>18</v>
      </c>
      <c r="F507" s="231">
        <v>9</v>
      </c>
      <c r="G507" s="231">
        <v>1</v>
      </c>
      <c r="H507" s="283">
        <v>3657.6</v>
      </c>
      <c r="I507" s="288">
        <v>0</v>
      </c>
      <c r="J507" s="283">
        <v>2966.2</v>
      </c>
      <c r="K507" s="232">
        <f t="shared" si="124"/>
        <v>4282897.88</v>
      </c>
      <c r="L507" s="196">
        <v>0</v>
      </c>
      <c r="M507" s="196">
        <v>1546764.58</v>
      </c>
      <c r="N507" s="196">
        <v>0</v>
      </c>
      <c r="O507" s="196">
        <f>'[1]Прод. прилож (2)'!$D$161</f>
        <v>2736133.3</v>
      </c>
      <c r="P507" s="196">
        <f t="shared" si="123"/>
        <v>1170.958519247594</v>
      </c>
      <c r="Q507" s="41">
        <v>9673</v>
      </c>
      <c r="R507" s="57" t="s">
        <v>33</v>
      </c>
      <c r="S507" s="143"/>
      <c r="T507" s="32"/>
      <c r="U507" s="32"/>
    </row>
    <row r="508" spans="1:207" s="230" customFormat="1" ht="30" customHeight="1" x14ac:dyDescent="0.25">
      <c r="A508" s="429" t="s">
        <v>1444</v>
      </c>
      <c r="B508" s="416" t="s">
        <v>218</v>
      </c>
      <c r="C508" s="360">
        <v>1981</v>
      </c>
      <c r="D508" s="360" t="s">
        <v>141</v>
      </c>
      <c r="E508" s="358" t="s">
        <v>18</v>
      </c>
      <c r="F508" s="368">
        <v>5</v>
      </c>
      <c r="G508" s="368">
        <v>8</v>
      </c>
      <c r="H508" s="364">
        <v>8554.1</v>
      </c>
      <c r="I508" s="410">
        <v>0</v>
      </c>
      <c r="J508" s="364">
        <v>6212.1</v>
      </c>
      <c r="K508" s="232">
        <f t="shared" si="124"/>
        <v>5631160.6300000008</v>
      </c>
      <c r="L508" s="196">
        <v>0</v>
      </c>
      <c r="M508" s="196">
        <v>0</v>
      </c>
      <c r="N508" s="196">
        <v>0</v>
      </c>
      <c r="O508" s="196">
        <f>'[1]Прод. прилож (2)'!$D$162</f>
        <v>5631160.6300000008</v>
      </c>
      <c r="P508" s="196">
        <f t="shared" si="123"/>
        <v>658.29960252978105</v>
      </c>
      <c r="Q508" s="41">
        <v>9673</v>
      </c>
      <c r="R508" s="57" t="s">
        <v>33</v>
      </c>
      <c r="S508" s="143"/>
      <c r="T508" s="32"/>
      <c r="U508" s="32"/>
    </row>
    <row r="509" spans="1:207" s="230" customFormat="1" ht="30" customHeight="1" x14ac:dyDescent="0.25">
      <c r="A509" s="380"/>
      <c r="B509" s="417"/>
      <c r="C509" s="361"/>
      <c r="D509" s="361"/>
      <c r="E509" s="359"/>
      <c r="F509" s="369"/>
      <c r="G509" s="369"/>
      <c r="H509" s="365"/>
      <c r="I509" s="411"/>
      <c r="J509" s="365"/>
      <c r="K509" s="232">
        <f t="shared" ref="K509" si="132">SUM(L509:O509)</f>
        <v>3102763.2</v>
      </c>
      <c r="L509" s="196">
        <v>0</v>
      </c>
      <c r="M509" s="196">
        <v>0</v>
      </c>
      <c r="N509" s="196">
        <v>0</v>
      </c>
      <c r="O509" s="196">
        <f>'[1]Прод. прилож (2)'!$D$618</f>
        <v>3102763.2</v>
      </c>
      <c r="P509" s="196">
        <f>K509/H508</f>
        <v>362.7223436714558</v>
      </c>
      <c r="Q509" s="41">
        <v>9673</v>
      </c>
      <c r="R509" s="57" t="s">
        <v>34</v>
      </c>
      <c r="S509" s="54"/>
      <c r="T509" s="32"/>
      <c r="U509" s="32"/>
    </row>
    <row r="510" spans="1:207" s="230" customFormat="1" ht="30" customHeight="1" x14ac:dyDescent="0.25">
      <c r="A510" s="429" t="s">
        <v>1445</v>
      </c>
      <c r="B510" s="416" t="s">
        <v>219</v>
      </c>
      <c r="C510" s="360">
        <v>1983</v>
      </c>
      <c r="D510" s="360" t="s">
        <v>141</v>
      </c>
      <c r="E510" s="358" t="s">
        <v>18</v>
      </c>
      <c r="F510" s="368">
        <v>5</v>
      </c>
      <c r="G510" s="368">
        <v>10</v>
      </c>
      <c r="H510" s="364">
        <v>10547.8</v>
      </c>
      <c r="I510" s="410">
        <v>0</v>
      </c>
      <c r="J510" s="364">
        <v>7609.2</v>
      </c>
      <c r="K510" s="232">
        <f t="shared" si="124"/>
        <v>27881612.219999999</v>
      </c>
      <c r="L510" s="196">
        <v>0</v>
      </c>
      <c r="M510" s="196">
        <v>0</v>
      </c>
      <c r="N510" s="196">
        <v>0</v>
      </c>
      <c r="O510" s="196">
        <f>'[1]Прод. прилож (2)'!$D$163</f>
        <v>27881612.219999999</v>
      </c>
      <c r="P510" s="196">
        <f t="shared" si="123"/>
        <v>2643.3580670850793</v>
      </c>
      <c r="Q510" s="41">
        <v>9673</v>
      </c>
      <c r="R510" s="57" t="s">
        <v>33</v>
      </c>
      <c r="S510" s="143"/>
      <c r="T510" s="32"/>
      <c r="U510" s="32"/>
    </row>
    <row r="511" spans="1:207" s="230" customFormat="1" ht="30" customHeight="1" x14ac:dyDescent="0.25">
      <c r="A511" s="380"/>
      <c r="B511" s="417"/>
      <c r="C511" s="361"/>
      <c r="D511" s="361"/>
      <c r="E511" s="359"/>
      <c r="F511" s="369"/>
      <c r="G511" s="369"/>
      <c r="H511" s="365"/>
      <c r="I511" s="411"/>
      <c r="J511" s="365"/>
      <c r="K511" s="232">
        <f t="shared" ref="K511" si="133">SUM(L511:O511)</f>
        <v>23260417.010000002</v>
      </c>
      <c r="L511" s="196">
        <v>0</v>
      </c>
      <c r="M511" s="196">
        <v>0</v>
      </c>
      <c r="N511" s="196">
        <v>0</v>
      </c>
      <c r="O511" s="196">
        <f>'[1]Прод. прилож (2)'!$D$619</f>
        <v>23260417.010000002</v>
      </c>
      <c r="P511" s="196">
        <f>K511/H510</f>
        <v>2205.2387237148982</v>
      </c>
      <c r="Q511" s="41">
        <v>9673</v>
      </c>
      <c r="R511" s="57" t="s">
        <v>34</v>
      </c>
      <c r="S511" s="54"/>
      <c r="T511" s="32"/>
      <c r="U511" s="32"/>
    </row>
    <row r="512" spans="1:207" s="230" customFormat="1" ht="30" customHeight="1" x14ac:dyDescent="0.25">
      <c r="A512" s="228">
        <v>390</v>
      </c>
      <c r="B512" s="234" t="s">
        <v>256</v>
      </c>
      <c r="C512" s="229">
        <v>1976</v>
      </c>
      <c r="D512" s="229" t="s">
        <v>141</v>
      </c>
      <c r="E512" s="229" t="s">
        <v>18</v>
      </c>
      <c r="F512" s="231">
        <v>9</v>
      </c>
      <c r="G512" s="231">
        <v>4</v>
      </c>
      <c r="H512" s="39">
        <v>9696.2999999999993</v>
      </c>
      <c r="I512" s="44">
        <v>834.1</v>
      </c>
      <c r="J512" s="39">
        <v>7560.9</v>
      </c>
      <c r="K512" s="232">
        <f t="shared" si="124"/>
        <v>104195.6</v>
      </c>
      <c r="L512" s="196">
        <v>0</v>
      </c>
      <c r="M512" s="196">
        <v>0</v>
      </c>
      <c r="N512" s="196">
        <v>0</v>
      </c>
      <c r="O512" s="196">
        <f>'[2]Прод. прилож (2)'!$D$1284</f>
        <v>104195.6</v>
      </c>
      <c r="P512" s="196">
        <f t="shared" si="123"/>
        <v>10.745913389643473</v>
      </c>
      <c r="Q512" s="41">
        <v>9673</v>
      </c>
      <c r="R512" s="57" t="s">
        <v>35</v>
      </c>
      <c r="S512" s="46"/>
      <c r="T512" s="15"/>
      <c r="U512" s="15"/>
      <c r="V512" s="116"/>
      <c r="W512" s="116"/>
      <c r="X512" s="116"/>
      <c r="Y512" s="116"/>
      <c r="Z512" s="116"/>
      <c r="AA512" s="116"/>
      <c r="AB512" s="116"/>
      <c r="AC512" s="116"/>
      <c r="AD512" s="116"/>
      <c r="AE512" s="116"/>
      <c r="AF512" s="116"/>
      <c r="AG512" s="116"/>
      <c r="AH512" s="116"/>
      <c r="AI512" s="116"/>
      <c r="AJ512" s="116"/>
      <c r="AK512" s="116"/>
      <c r="AL512" s="116"/>
      <c r="AM512" s="116"/>
      <c r="AN512" s="116"/>
      <c r="AO512" s="116"/>
      <c r="AP512" s="116"/>
      <c r="AQ512" s="116"/>
      <c r="AR512" s="116"/>
      <c r="AS512" s="116"/>
      <c r="AT512" s="116"/>
      <c r="AU512" s="116"/>
      <c r="AV512" s="116"/>
      <c r="AW512" s="116"/>
      <c r="AX512" s="116"/>
      <c r="AY512" s="116"/>
      <c r="AZ512" s="116"/>
      <c r="BA512" s="116"/>
      <c r="BB512" s="116"/>
      <c r="BC512" s="116"/>
      <c r="BD512" s="116"/>
      <c r="BE512" s="116"/>
      <c r="BF512" s="116"/>
      <c r="BG512" s="116"/>
      <c r="BH512" s="116"/>
      <c r="BI512" s="116"/>
      <c r="BJ512" s="116"/>
      <c r="BK512" s="116"/>
      <c r="BL512" s="116"/>
      <c r="BM512" s="116"/>
      <c r="BN512" s="116"/>
      <c r="BO512" s="116"/>
      <c r="BP512" s="116"/>
      <c r="BQ512" s="116"/>
      <c r="BR512" s="116"/>
      <c r="BS512" s="116"/>
      <c r="BT512" s="116"/>
      <c r="BU512" s="116"/>
      <c r="BV512" s="116"/>
      <c r="BW512" s="116"/>
      <c r="BX512" s="116"/>
      <c r="BY512" s="116"/>
      <c r="BZ512" s="116"/>
      <c r="CA512" s="116"/>
      <c r="CB512" s="116"/>
      <c r="CC512" s="116"/>
      <c r="CD512" s="116"/>
      <c r="CE512" s="116"/>
      <c r="CF512" s="116"/>
      <c r="CG512" s="116"/>
      <c r="CH512" s="116"/>
      <c r="CI512" s="116"/>
      <c r="CJ512" s="116"/>
      <c r="CK512" s="116"/>
      <c r="CL512" s="116"/>
      <c r="CM512" s="116"/>
      <c r="CN512" s="116"/>
      <c r="CO512" s="116"/>
      <c r="CP512" s="116"/>
      <c r="CQ512" s="116"/>
      <c r="CR512" s="116"/>
      <c r="CS512" s="116"/>
      <c r="CT512" s="116"/>
      <c r="CU512" s="116"/>
      <c r="CV512" s="116"/>
      <c r="CW512" s="116"/>
      <c r="CX512" s="116"/>
      <c r="CY512" s="116"/>
      <c r="CZ512" s="116"/>
      <c r="DA512" s="116"/>
      <c r="DB512" s="116"/>
      <c r="DC512" s="116"/>
      <c r="DD512" s="116"/>
      <c r="DE512" s="116"/>
      <c r="DF512" s="116"/>
      <c r="DG512" s="116"/>
      <c r="DH512" s="116"/>
      <c r="DI512" s="116"/>
      <c r="DJ512" s="116"/>
      <c r="DK512" s="116"/>
      <c r="DL512" s="116"/>
      <c r="DM512" s="116"/>
      <c r="DN512" s="116"/>
      <c r="DO512" s="116"/>
      <c r="DP512" s="116"/>
      <c r="DQ512" s="116"/>
      <c r="DR512" s="116"/>
      <c r="DS512" s="116"/>
      <c r="DT512" s="116"/>
      <c r="DU512" s="116"/>
      <c r="DV512" s="116"/>
      <c r="DW512" s="116"/>
      <c r="DX512" s="116"/>
      <c r="DY512" s="116"/>
      <c r="DZ512" s="116"/>
      <c r="EA512" s="116"/>
      <c r="EB512" s="116"/>
      <c r="EC512" s="116"/>
      <c r="ED512" s="116"/>
      <c r="EE512" s="116"/>
      <c r="EF512" s="116"/>
      <c r="EG512" s="116"/>
      <c r="EH512" s="116"/>
      <c r="EI512" s="116"/>
      <c r="EJ512" s="116"/>
      <c r="EK512" s="116"/>
      <c r="EL512" s="116"/>
      <c r="EM512" s="116"/>
      <c r="EN512" s="116"/>
      <c r="EO512" s="116"/>
      <c r="EP512" s="116"/>
      <c r="EQ512" s="116"/>
      <c r="ER512" s="116"/>
      <c r="ES512" s="116"/>
      <c r="ET512" s="116"/>
      <c r="EU512" s="116"/>
      <c r="EV512" s="116"/>
      <c r="EW512" s="116"/>
      <c r="EX512" s="116"/>
      <c r="EY512" s="116"/>
      <c r="EZ512" s="116"/>
      <c r="FA512" s="116"/>
      <c r="FB512" s="116"/>
      <c r="FC512" s="116"/>
      <c r="FD512" s="116"/>
      <c r="FE512" s="116"/>
      <c r="FF512" s="116"/>
      <c r="FG512" s="116"/>
      <c r="FH512" s="116"/>
      <c r="FI512" s="116"/>
      <c r="FJ512" s="116"/>
      <c r="FK512" s="116"/>
      <c r="FL512" s="116"/>
      <c r="FM512" s="116"/>
      <c r="FN512" s="116"/>
      <c r="FO512" s="116"/>
      <c r="FP512" s="116"/>
      <c r="FQ512" s="116"/>
      <c r="FR512" s="116"/>
      <c r="FS512" s="116"/>
      <c r="FT512" s="116"/>
      <c r="FU512" s="116"/>
      <c r="FV512" s="116"/>
      <c r="FW512" s="116"/>
      <c r="FX512" s="116"/>
      <c r="FY512" s="116"/>
      <c r="FZ512" s="116"/>
      <c r="GA512" s="116"/>
      <c r="GB512" s="116"/>
      <c r="GC512" s="116"/>
      <c r="GD512" s="116"/>
      <c r="GE512" s="116"/>
      <c r="GF512" s="116"/>
      <c r="GG512" s="116"/>
      <c r="GH512" s="116"/>
      <c r="GI512" s="116"/>
      <c r="GJ512" s="116"/>
      <c r="GK512" s="116"/>
      <c r="GL512" s="116"/>
      <c r="GM512" s="116"/>
      <c r="GN512" s="116"/>
      <c r="GO512" s="116"/>
      <c r="GP512" s="116"/>
      <c r="GQ512" s="116"/>
      <c r="GR512" s="116"/>
      <c r="GS512" s="116"/>
      <c r="GT512" s="116"/>
      <c r="GU512" s="116"/>
      <c r="GV512" s="116"/>
      <c r="GW512" s="116"/>
      <c r="GX512" s="116"/>
      <c r="GY512" s="116"/>
    </row>
    <row r="513" spans="1:207" s="230" customFormat="1" ht="30" customHeight="1" x14ac:dyDescent="0.25">
      <c r="A513" s="228">
        <v>391</v>
      </c>
      <c r="B513" s="234" t="s">
        <v>257</v>
      </c>
      <c r="C513" s="229">
        <v>1976</v>
      </c>
      <c r="D513" s="229" t="s">
        <v>141</v>
      </c>
      <c r="E513" s="229" t="s">
        <v>18</v>
      </c>
      <c r="F513" s="231">
        <v>9</v>
      </c>
      <c r="G513" s="231">
        <v>4</v>
      </c>
      <c r="H513" s="39">
        <v>9631.7999999999993</v>
      </c>
      <c r="I513" s="44">
        <v>0</v>
      </c>
      <c r="J513" s="39">
        <v>7542.9</v>
      </c>
      <c r="K513" s="232">
        <f t="shared" si="124"/>
        <v>104195.6</v>
      </c>
      <c r="L513" s="196">
        <v>0</v>
      </c>
      <c r="M513" s="196">
        <v>0</v>
      </c>
      <c r="N513" s="196">
        <v>0</v>
      </c>
      <c r="O513" s="196">
        <f>'[2]Прод. прилож (2)'!$D$1285</f>
        <v>104195.6</v>
      </c>
      <c r="P513" s="196">
        <f t="shared" si="123"/>
        <v>10.817874125293301</v>
      </c>
      <c r="Q513" s="41">
        <v>9673</v>
      </c>
      <c r="R513" s="57" t="s">
        <v>35</v>
      </c>
      <c r="S513" s="46"/>
      <c r="T513" s="15"/>
      <c r="U513" s="15"/>
      <c r="V513" s="116"/>
      <c r="W513" s="116"/>
      <c r="X513" s="116"/>
      <c r="Y513" s="116"/>
      <c r="Z513" s="116"/>
      <c r="AA513" s="116"/>
      <c r="AB513" s="116"/>
      <c r="AC513" s="116"/>
      <c r="AD513" s="116"/>
      <c r="AE513" s="116"/>
      <c r="AF513" s="116"/>
      <c r="AG513" s="116"/>
      <c r="AH513" s="116"/>
      <c r="AI513" s="116"/>
      <c r="AJ513" s="116"/>
      <c r="AK513" s="116"/>
      <c r="AL513" s="116"/>
      <c r="AM513" s="116"/>
      <c r="AN513" s="116"/>
      <c r="AO513" s="116"/>
      <c r="AP513" s="116"/>
      <c r="AQ513" s="116"/>
      <c r="AR513" s="116"/>
      <c r="AS513" s="116"/>
      <c r="AT513" s="116"/>
      <c r="AU513" s="116"/>
      <c r="AV513" s="116"/>
      <c r="AW513" s="116"/>
      <c r="AX513" s="116"/>
      <c r="AY513" s="116"/>
      <c r="AZ513" s="116"/>
      <c r="BA513" s="116"/>
      <c r="BB513" s="116"/>
      <c r="BC513" s="116"/>
      <c r="BD513" s="116"/>
      <c r="BE513" s="116"/>
      <c r="BF513" s="116"/>
      <c r="BG513" s="116"/>
      <c r="BH513" s="116"/>
      <c r="BI513" s="116"/>
      <c r="BJ513" s="116"/>
      <c r="BK513" s="116"/>
      <c r="BL513" s="116"/>
      <c r="BM513" s="116"/>
      <c r="BN513" s="116"/>
      <c r="BO513" s="116"/>
      <c r="BP513" s="116"/>
      <c r="BQ513" s="116"/>
      <c r="BR513" s="116"/>
      <c r="BS513" s="116"/>
      <c r="BT513" s="116"/>
      <c r="BU513" s="116"/>
      <c r="BV513" s="116"/>
      <c r="BW513" s="116"/>
      <c r="BX513" s="116"/>
      <c r="BY513" s="116"/>
      <c r="BZ513" s="116"/>
      <c r="CA513" s="116"/>
      <c r="CB513" s="116"/>
      <c r="CC513" s="116"/>
      <c r="CD513" s="116"/>
      <c r="CE513" s="116"/>
      <c r="CF513" s="116"/>
      <c r="CG513" s="116"/>
      <c r="CH513" s="116"/>
      <c r="CI513" s="116"/>
      <c r="CJ513" s="116"/>
      <c r="CK513" s="116"/>
      <c r="CL513" s="116"/>
      <c r="CM513" s="116"/>
      <c r="CN513" s="116"/>
      <c r="CO513" s="116"/>
      <c r="CP513" s="116"/>
      <c r="CQ513" s="116"/>
      <c r="CR513" s="116"/>
      <c r="CS513" s="116"/>
      <c r="CT513" s="116"/>
      <c r="CU513" s="116"/>
      <c r="CV513" s="116"/>
      <c r="CW513" s="116"/>
      <c r="CX513" s="116"/>
      <c r="CY513" s="116"/>
      <c r="CZ513" s="116"/>
      <c r="DA513" s="116"/>
      <c r="DB513" s="116"/>
      <c r="DC513" s="116"/>
      <c r="DD513" s="116"/>
      <c r="DE513" s="116"/>
      <c r="DF513" s="116"/>
      <c r="DG513" s="116"/>
      <c r="DH513" s="116"/>
      <c r="DI513" s="116"/>
      <c r="DJ513" s="116"/>
      <c r="DK513" s="116"/>
      <c r="DL513" s="116"/>
      <c r="DM513" s="116"/>
      <c r="DN513" s="116"/>
      <c r="DO513" s="116"/>
      <c r="DP513" s="116"/>
      <c r="DQ513" s="116"/>
      <c r="DR513" s="116"/>
      <c r="DS513" s="116"/>
      <c r="DT513" s="116"/>
      <c r="DU513" s="116"/>
      <c r="DV513" s="116"/>
      <c r="DW513" s="116"/>
      <c r="DX513" s="116"/>
      <c r="DY513" s="116"/>
      <c r="DZ513" s="116"/>
      <c r="EA513" s="116"/>
      <c r="EB513" s="116"/>
      <c r="EC513" s="116"/>
      <c r="ED513" s="116"/>
      <c r="EE513" s="116"/>
      <c r="EF513" s="116"/>
      <c r="EG513" s="116"/>
      <c r="EH513" s="116"/>
      <c r="EI513" s="116"/>
      <c r="EJ513" s="116"/>
      <c r="EK513" s="116"/>
      <c r="EL513" s="116"/>
      <c r="EM513" s="116"/>
      <c r="EN513" s="116"/>
      <c r="EO513" s="116"/>
      <c r="EP513" s="116"/>
      <c r="EQ513" s="116"/>
      <c r="ER513" s="116"/>
      <c r="ES513" s="116"/>
      <c r="ET513" s="116"/>
      <c r="EU513" s="116"/>
      <c r="EV513" s="116"/>
      <c r="EW513" s="116"/>
      <c r="EX513" s="116"/>
      <c r="EY513" s="116"/>
      <c r="EZ513" s="116"/>
      <c r="FA513" s="116"/>
      <c r="FB513" s="116"/>
      <c r="FC513" s="116"/>
      <c r="FD513" s="116"/>
      <c r="FE513" s="116"/>
      <c r="FF513" s="116"/>
      <c r="FG513" s="116"/>
      <c r="FH513" s="116"/>
      <c r="FI513" s="116"/>
      <c r="FJ513" s="116"/>
      <c r="FK513" s="116"/>
      <c r="FL513" s="116"/>
      <c r="FM513" s="116"/>
      <c r="FN513" s="116"/>
      <c r="FO513" s="116"/>
      <c r="FP513" s="116"/>
      <c r="FQ513" s="116"/>
      <c r="FR513" s="116"/>
      <c r="FS513" s="116"/>
      <c r="FT513" s="116"/>
      <c r="FU513" s="116"/>
      <c r="FV513" s="116"/>
      <c r="FW513" s="116"/>
      <c r="FX513" s="116"/>
      <c r="FY513" s="116"/>
      <c r="FZ513" s="116"/>
      <c r="GA513" s="116"/>
      <c r="GB513" s="116"/>
      <c r="GC513" s="116"/>
      <c r="GD513" s="116"/>
      <c r="GE513" s="116"/>
      <c r="GF513" s="116"/>
      <c r="GG513" s="116"/>
      <c r="GH513" s="116"/>
      <c r="GI513" s="116"/>
      <c r="GJ513" s="116"/>
      <c r="GK513" s="116"/>
      <c r="GL513" s="116"/>
      <c r="GM513" s="116"/>
      <c r="GN513" s="116"/>
      <c r="GO513" s="116"/>
      <c r="GP513" s="116"/>
      <c r="GQ513" s="116"/>
      <c r="GR513" s="116"/>
      <c r="GS513" s="116"/>
      <c r="GT513" s="116"/>
      <c r="GU513" s="116"/>
      <c r="GV513" s="116"/>
      <c r="GW513" s="116"/>
      <c r="GX513" s="116"/>
      <c r="GY513" s="116"/>
    </row>
    <row r="514" spans="1:207" s="230" customFormat="1" ht="30" customHeight="1" x14ac:dyDescent="0.25">
      <c r="A514" s="228">
        <v>392</v>
      </c>
      <c r="B514" s="234" t="s">
        <v>220</v>
      </c>
      <c r="C514" s="229">
        <v>1964</v>
      </c>
      <c r="D514" s="229" t="s">
        <v>141</v>
      </c>
      <c r="E514" s="229" t="s">
        <v>16</v>
      </c>
      <c r="F514" s="231">
        <v>2</v>
      </c>
      <c r="G514" s="231">
        <v>1</v>
      </c>
      <c r="H514" s="232">
        <v>1072.8</v>
      </c>
      <c r="I514" s="233">
        <v>0</v>
      </c>
      <c r="J514" s="233">
        <v>481.6</v>
      </c>
      <c r="K514" s="232">
        <f t="shared" si="124"/>
        <v>8774773.9199999999</v>
      </c>
      <c r="L514" s="196">
        <v>0</v>
      </c>
      <c r="M514" s="196">
        <v>0</v>
      </c>
      <c r="N514" s="196">
        <v>0</v>
      </c>
      <c r="O514" s="232">
        <f>'[1]Прод. прилож (2)'!$D$164</f>
        <v>8774773.9199999999</v>
      </c>
      <c r="P514" s="196">
        <f t="shared" si="123"/>
        <v>8179.3194630872486</v>
      </c>
      <c r="Q514" s="41">
        <v>9673</v>
      </c>
      <c r="R514" s="57" t="s">
        <v>33</v>
      </c>
      <c r="S514" s="143"/>
      <c r="T514" s="32"/>
      <c r="U514" s="32"/>
    </row>
    <row r="515" spans="1:207" s="230" customFormat="1" ht="30" customHeight="1" x14ac:dyDescent="0.25">
      <c r="A515" s="228">
        <v>393</v>
      </c>
      <c r="B515" s="234" t="s">
        <v>258</v>
      </c>
      <c r="C515" s="230">
        <v>1987</v>
      </c>
      <c r="D515" s="229" t="s">
        <v>141</v>
      </c>
      <c r="E515" s="229" t="s">
        <v>16</v>
      </c>
      <c r="F515" s="231">
        <v>3</v>
      </c>
      <c r="G515" s="231">
        <v>2</v>
      </c>
      <c r="H515" s="39">
        <v>1815.1</v>
      </c>
      <c r="I515" s="44">
        <v>0</v>
      </c>
      <c r="J515" s="39">
        <v>859.1</v>
      </c>
      <c r="K515" s="232">
        <f t="shared" si="124"/>
        <v>40056.769999999997</v>
      </c>
      <c r="L515" s="196">
        <v>0</v>
      </c>
      <c r="M515" s="196">
        <v>0</v>
      </c>
      <c r="N515" s="196">
        <v>0</v>
      </c>
      <c r="O515" s="196">
        <f>'[2]Прод. прилож (2)'!$D$1286</f>
        <v>40056.769999999997</v>
      </c>
      <c r="P515" s="196">
        <f t="shared" si="123"/>
        <v>22.068629827557711</v>
      </c>
      <c r="Q515" s="41">
        <v>9673</v>
      </c>
      <c r="R515" s="57" t="s">
        <v>35</v>
      </c>
      <c r="S515" s="46"/>
      <c r="T515" s="15"/>
      <c r="U515" s="15"/>
      <c r="V515" s="116"/>
      <c r="W515" s="116"/>
      <c r="X515" s="116"/>
      <c r="Y515" s="116"/>
      <c r="Z515" s="116"/>
      <c r="AA515" s="116"/>
      <c r="AB515" s="116"/>
      <c r="AC515" s="116"/>
      <c r="AD515" s="116"/>
      <c r="AE515" s="116"/>
      <c r="AF515" s="116"/>
      <c r="AG515" s="116"/>
      <c r="AH515" s="116"/>
      <c r="AI515" s="116"/>
      <c r="AJ515" s="116"/>
      <c r="AK515" s="116"/>
      <c r="AL515" s="116"/>
      <c r="AM515" s="116"/>
      <c r="AN515" s="116"/>
      <c r="AO515" s="116"/>
      <c r="AP515" s="116"/>
      <c r="AQ515" s="116"/>
      <c r="AR515" s="116"/>
      <c r="AS515" s="116"/>
      <c r="AT515" s="116"/>
      <c r="AU515" s="116"/>
      <c r="AV515" s="116"/>
      <c r="AW515" s="116"/>
      <c r="AX515" s="116"/>
      <c r="AY515" s="116"/>
      <c r="AZ515" s="116"/>
      <c r="BA515" s="116"/>
      <c r="BB515" s="116"/>
      <c r="BC515" s="116"/>
      <c r="BD515" s="116"/>
      <c r="BE515" s="116"/>
      <c r="BF515" s="116"/>
      <c r="BG515" s="116"/>
      <c r="BH515" s="116"/>
      <c r="BI515" s="116"/>
      <c r="BJ515" s="116"/>
      <c r="BK515" s="116"/>
      <c r="BL515" s="116"/>
      <c r="BM515" s="116"/>
      <c r="BN515" s="116"/>
      <c r="BO515" s="116"/>
      <c r="BP515" s="116"/>
      <c r="BQ515" s="116"/>
      <c r="BR515" s="116"/>
      <c r="BS515" s="116"/>
      <c r="BT515" s="116"/>
      <c r="BU515" s="116"/>
      <c r="BV515" s="116"/>
      <c r="BW515" s="116"/>
      <c r="BX515" s="116"/>
      <c r="BY515" s="116"/>
      <c r="BZ515" s="116"/>
      <c r="CA515" s="116"/>
      <c r="CB515" s="116"/>
      <c r="CC515" s="116"/>
      <c r="CD515" s="116"/>
      <c r="CE515" s="116"/>
      <c r="CF515" s="116"/>
      <c r="CG515" s="116"/>
      <c r="CH515" s="116"/>
      <c r="CI515" s="116"/>
      <c r="CJ515" s="116"/>
      <c r="CK515" s="116"/>
      <c r="CL515" s="116"/>
      <c r="CM515" s="116"/>
      <c r="CN515" s="116"/>
      <c r="CO515" s="116"/>
      <c r="CP515" s="116"/>
      <c r="CQ515" s="116"/>
      <c r="CR515" s="116"/>
      <c r="CS515" s="116"/>
      <c r="CT515" s="116"/>
      <c r="CU515" s="116"/>
      <c r="CV515" s="116"/>
      <c r="CW515" s="116"/>
      <c r="CX515" s="116"/>
      <c r="CY515" s="116"/>
      <c r="CZ515" s="116"/>
      <c r="DA515" s="116"/>
      <c r="DB515" s="116"/>
      <c r="DC515" s="116"/>
      <c r="DD515" s="116"/>
      <c r="DE515" s="116"/>
      <c r="DF515" s="116"/>
      <c r="DG515" s="116"/>
      <c r="DH515" s="116"/>
      <c r="DI515" s="116"/>
      <c r="DJ515" s="116"/>
      <c r="DK515" s="116"/>
      <c r="DL515" s="116"/>
      <c r="DM515" s="116"/>
      <c r="DN515" s="116"/>
      <c r="DO515" s="116"/>
      <c r="DP515" s="116"/>
      <c r="DQ515" s="116"/>
      <c r="DR515" s="116"/>
      <c r="DS515" s="116"/>
      <c r="DT515" s="116"/>
      <c r="DU515" s="116"/>
      <c r="DV515" s="116"/>
      <c r="DW515" s="116"/>
      <c r="DX515" s="116"/>
      <c r="DY515" s="116"/>
      <c r="DZ515" s="116"/>
      <c r="EA515" s="116"/>
      <c r="EB515" s="116"/>
      <c r="EC515" s="116"/>
      <c r="ED515" s="116"/>
      <c r="EE515" s="116"/>
      <c r="EF515" s="116"/>
      <c r="EG515" s="116"/>
      <c r="EH515" s="116"/>
      <c r="EI515" s="116"/>
      <c r="EJ515" s="116"/>
      <c r="EK515" s="116"/>
      <c r="EL515" s="116"/>
      <c r="EM515" s="116"/>
      <c r="EN515" s="116"/>
      <c r="EO515" s="116"/>
      <c r="EP515" s="116"/>
      <c r="EQ515" s="116"/>
      <c r="ER515" s="116"/>
      <c r="ES515" s="116"/>
      <c r="ET515" s="116"/>
      <c r="EU515" s="116"/>
      <c r="EV515" s="116"/>
      <c r="EW515" s="116"/>
      <c r="EX515" s="116"/>
      <c r="EY515" s="116"/>
      <c r="EZ515" s="116"/>
      <c r="FA515" s="116"/>
      <c r="FB515" s="116"/>
      <c r="FC515" s="116"/>
      <c r="FD515" s="116"/>
      <c r="FE515" s="116"/>
      <c r="FF515" s="116"/>
      <c r="FG515" s="116"/>
      <c r="FH515" s="116"/>
      <c r="FI515" s="116"/>
      <c r="FJ515" s="116"/>
      <c r="FK515" s="116"/>
      <c r="FL515" s="116"/>
      <c r="FM515" s="116"/>
      <c r="FN515" s="116"/>
      <c r="FO515" s="116"/>
      <c r="FP515" s="116"/>
      <c r="FQ515" s="116"/>
      <c r="FR515" s="116"/>
      <c r="FS515" s="116"/>
      <c r="FT515" s="116"/>
      <c r="FU515" s="116"/>
      <c r="FV515" s="116"/>
      <c r="FW515" s="116"/>
      <c r="FX515" s="116"/>
      <c r="FY515" s="116"/>
      <c r="FZ515" s="116"/>
      <c r="GA515" s="116"/>
      <c r="GB515" s="116"/>
      <c r="GC515" s="116"/>
      <c r="GD515" s="116"/>
      <c r="GE515" s="116"/>
      <c r="GF515" s="116"/>
      <c r="GG515" s="116"/>
      <c r="GH515" s="116"/>
      <c r="GI515" s="116"/>
      <c r="GJ515" s="116"/>
      <c r="GK515" s="116"/>
      <c r="GL515" s="116"/>
      <c r="GM515" s="116"/>
      <c r="GN515" s="116"/>
      <c r="GO515" s="116"/>
      <c r="GP515" s="116"/>
      <c r="GQ515" s="116"/>
      <c r="GR515" s="116"/>
      <c r="GS515" s="116"/>
      <c r="GT515" s="116"/>
      <c r="GU515" s="116"/>
      <c r="GV515" s="116"/>
      <c r="GW515" s="116"/>
      <c r="GX515" s="116"/>
      <c r="GY515" s="116"/>
    </row>
    <row r="516" spans="1:207" s="230" customFormat="1" ht="30" customHeight="1" x14ac:dyDescent="0.25">
      <c r="A516" s="228">
        <v>394</v>
      </c>
      <c r="B516" s="234" t="s">
        <v>1226</v>
      </c>
      <c r="C516" s="230">
        <v>1971</v>
      </c>
      <c r="D516" s="229" t="s">
        <v>141</v>
      </c>
      <c r="E516" s="229" t="s">
        <v>16</v>
      </c>
      <c r="F516" s="231">
        <v>5</v>
      </c>
      <c r="G516" s="231">
        <v>1</v>
      </c>
      <c r="H516" s="39">
        <v>4908.7</v>
      </c>
      <c r="I516" s="44">
        <v>711</v>
      </c>
      <c r="J516" s="39">
        <v>2474.9</v>
      </c>
      <c r="K516" s="232">
        <f>SUM(L516:O516)</f>
        <v>9196889.1699999999</v>
      </c>
      <c r="L516" s="196">
        <v>0</v>
      </c>
      <c r="M516" s="196">
        <v>0</v>
      </c>
      <c r="N516" s="196">
        <v>0</v>
      </c>
      <c r="O516" s="196">
        <f>'[1]Прод. прилож (2)'!$D$620</f>
        <v>9196889.1699999999</v>
      </c>
      <c r="P516" s="196">
        <f t="shared" si="123"/>
        <v>1873.5895797257931</v>
      </c>
      <c r="Q516" s="41">
        <v>9673</v>
      </c>
      <c r="R516" s="57" t="s">
        <v>34</v>
      </c>
      <c r="S516" s="46"/>
      <c r="T516" s="15"/>
      <c r="U516" s="15"/>
      <c r="V516" s="116"/>
      <c r="W516" s="116"/>
      <c r="X516" s="116"/>
      <c r="Y516" s="116"/>
      <c r="Z516" s="116"/>
      <c r="AA516" s="116"/>
      <c r="AB516" s="116"/>
      <c r="AC516" s="116"/>
      <c r="AD516" s="116"/>
      <c r="AE516" s="116"/>
      <c r="AF516" s="116"/>
      <c r="AG516" s="116"/>
      <c r="AH516" s="116"/>
      <c r="AI516" s="116"/>
      <c r="AJ516" s="116"/>
      <c r="AK516" s="116"/>
      <c r="AL516" s="116"/>
      <c r="AM516" s="116"/>
      <c r="AN516" s="116"/>
      <c r="AO516" s="116"/>
      <c r="AP516" s="116"/>
      <c r="AQ516" s="116"/>
      <c r="AR516" s="116"/>
      <c r="AS516" s="116"/>
      <c r="AT516" s="116"/>
      <c r="AU516" s="116"/>
      <c r="AV516" s="116"/>
      <c r="AW516" s="116"/>
      <c r="AX516" s="116"/>
      <c r="AY516" s="116"/>
      <c r="AZ516" s="116"/>
      <c r="BA516" s="116"/>
      <c r="BB516" s="116"/>
      <c r="BC516" s="116"/>
      <c r="BD516" s="116"/>
      <c r="BE516" s="116"/>
      <c r="BF516" s="116"/>
      <c r="BG516" s="116"/>
      <c r="BH516" s="116"/>
      <c r="BI516" s="116"/>
      <c r="BJ516" s="116"/>
      <c r="BK516" s="116"/>
      <c r="BL516" s="116"/>
      <c r="BM516" s="116"/>
      <c r="BN516" s="116"/>
      <c r="BO516" s="116"/>
      <c r="BP516" s="116"/>
      <c r="BQ516" s="116"/>
      <c r="BR516" s="116"/>
      <c r="BS516" s="116"/>
      <c r="BT516" s="116"/>
      <c r="BU516" s="116"/>
      <c r="BV516" s="116"/>
      <c r="BW516" s="116"/>
      <c r="BX516" s="116"/>
      <c r="BY516" s="116"/>
      <c r="BZ516" s="116"/>
      <c r="CA516" s="116"/>
      <c r="CB516" s="116"/>
      <c r="CC516" s="116"/>
      <c r="CD516" s="116"/>
      <c r="CE516" s="116"/>
      <c r="CF516" s="116"/>
      <c r="CG516" s="116"/>
      <c r="CH516" s="116"/>
      <c r="CI516" s="116"/>
      <c r="CJ516" s="116"/>
      <c r="CK516" s="116"/>
      <c r="CL516" s="116"/>
      <c r="CM516" s="116"/>
      <c r="CN516" s="116"/>
      <c r="CO516" s="116"/>
      <c r="CP516" s="116"/>
      <c r="CQ516" s="116"/>
      <c r="CR516" s="116"/>
      <c r="CS516" s="116"/>
      <c r="CT516" s="116"/>
      <c r="CU516" s="116"/>
      <c r="CV516" s="116"/>
      <c r="CW516" s="116"/>
      <c r="CX516" s="116"/>
      <c r="CY516" s="116"/>
      <c r="CZ516" s="116"/>
      <c r="DA516" s="116"/>
      <c r="DB516" s="116"/>
      <c r="DC516" s="116"/>
      <c r="DD516" s="116"/>
      <c r="DE516" s="116"/>
      <c r="DF516" s="116"/>
      <c r="DG516" s="116"/>
      <c r="DH516" s="116"/>
      <c r="DI516" s="116"/>
      <c r="DJ516" s="116"/>
      <c r="DK516" s="116"/>
      <c r="DL516" s="116"/>
      <c r="DM516" s="116"/>
      <c r="DN516" s="116"/>
      <c r="DO516" s="116"/>
      <c r="DP516" s="116"/>
      <c r="DQ516" s="116"/>
      <c r="DR516" s="116"/>
      <c r="DS516" s="116"/>
      <c r="DT516" s="116"/>
      <c r="DU516" s="116"/>
      <c r="DV516" s="116"/>
      <c r="DW516" s="116"/>
      <c r="DX516" s="116"/>
      <c r="DY516" s="116"/>
      <c r="DZ516" s="116"/>
      <c r="EA516" s="116"/>
      <c r="EB516" s="116"/>
      <c r="EC516" s="116"/>
      <c r="ED516" s="116"/>
      <c r="EE516" s="116"/>
      <c r="EF516" s="116"/>
      <c r="EG516" s="116"/>
      <c r="EH516" s="116"/>
      <c r="EI516" s="116"/>
      <c r="EJ516" s="116"/>
      <c r="EK516" s="116"/>
      <c r="EL516" s="116"/>
      <c r="EM516" s="116"/>
      <c r="EN516" s="116"/>
      <c r="EO516" s="116"/>
      <c r="EP516" s="116"/>
      <c r="EQ516" s="116"/>
      <c r="ER516" s="116"/>
      <c r="ES516" s="116"/>
      <c r="ET516" s="116"/>
      <c r="EU516" s="116"/>
      <c r="EV516" s="116"/>
      <c r="EW516" s="116"/>
      <c r="EX516" s="116"/>
      <c r="EY516" s="116"/>
      <c r="EZ516" s="116"/>
      <c r="FA516" s="116"/>
      <c r="FB516" s="116"/>
      <c r="FC516" s="116"/>
      <c r="FD516" s="116"/>
      <c r="FE516" s="116"/>
      <c r="FF516" s="116"/>
      <c r="FG516" s="116"/>
      <c r="FH516" s="116"/>
      <c r="FI516" s="116"/>
      <c r="FJ516" s="116"/>
      <c r="FK516" s="116"/>
      <c r="FL516" s="116"/>
      <c r="FM516" s="116"/>
      <c r="FN516" s="116"/>
      <c r="FO516" s="116"/>
      <c r="FP516" s="116"/>
      <c r="FQ516" s="116"/>
      <c r="FR516" s="116"/>
      <c r="FS516" s="116"/>
      <c r="FT516" s="116"/>
      <c r="FU516" s="116"/>
      <c r="FV516" s="116"/>
      <c r="FW516" s="116"/>
      <c r="FX516" s="116"/>
      <c r="FY516" s="116"/>
      <c r="FZ516" s="116"/>
      <c r="GA516" s="116"/>
      <c r="GB516" s="116"/>
      <c r="GC516" s="116"/>
      <c r="GD516" s="116"/>
      <c r="GE516" s="116"/>
      <c r="GF516" s="116"/>
      <c r="GG516" s="116"/>
      <c r="GH516" s="116"/>
      <c r="GI516" s="116"/>
      <c r="GJ516" s="116"/>
      <c r="GK516" s="116"/>
      <c r="GL516" s="116"/>
      <c r="GM516" s="116"/>
      <c r="GN516" s="116"/>
      <c r="GO516" s="116"/>
      <c r="GP516" s="116"/>
      <c r="GQ516" s="116"/>
      <c r="GR516" s="116"/>
      <c r="GS516" s="116"/>
      <c r="GT516" s="116"/>
      <c r="GU516" s="116"/>
      <c r="GV516" s="116"/>
      <c r="GW516" s="116"/>
      <c r="GX516" s="116"/>
      <c r="GY516" s="116"/>
    </row>
    <row r="517" spans="1:207" s="230" customFormat="1" ht="30" customHeight="1" x14ac:dyDescent="0.25">
      <c r="A517" s="228">
        <v>395</v>
      </c>
      <c r="B517" s="234" t="s">
        <v>1227</v>
      </c>
      <c r="C517" s="230">
        <v>1971</v>
      </c>
      <c r="D517" s="229" t="s">
        <v>141</v>
      </c>
      <c r="E517" s="229" t="s">
        <v>16</v>
      </c>
      <c r="F517" s="231">
        <v>5</v>
      </c>
      <c r="G517" s="231">
        <v>1</v>
      </c>
      <c r="H517" s="39">
        <v>5249.7</v>
      </c>
      <c r="I517" s="44">
        <v>892.1</v>
      </c>
      <c r="J517" s="39">
        <v>2474.9</v>
      </c>
      <c r="K517" s="232">
        <f>SUM(L517:O517)</f>
        <v>9134277.2100000009</v>
      </c>
      <c r="L517" s="196">
        <v>0</v>
      </c>
      <c r="M517" s="196">
        <v>0</v>
      </c>
      <c r="N517" s="196">
        <v>0</v>
      </c>
      <c r="O517" s="196">
        <f>'[1]Прод. прилож (2)'!$D$621</f>
        <v>9134277.2100000009</v>
      </c>
      <c r="P517" s="196">
        <f t="shared" si="123"/>
        <v>1739.9617521001203</v>
      </c>
      <c r="Q517" s="41">
        <v>9673</v>
      </c>
      <c r="R517" s="57" t="s">
        <v>34</v>
      </c>
      <c r="S517" s="46"/>
      <c r="T517" s="15"/>
      <c r="U517" s="15"/>
      <c r="V517" s="116"/>
      <c r="W517" s="116"/>
      <c r="X517" s="116"/>
      <c r="Y517" s="116"/>
      <c r="Z517" s="116"/>
      <c r="AA517" s="116"/>
      <c r="AB517" s="116"/>
      <c r="AC517" s="116"/>
      <c r="AD517" s="116"/>
      <c r="AE517" s="116"/>
      <c r="AF517" s="116"/>
      <c r="AG517" s="116"/>
      <c r="AH517" s="116"/>
      <c r="AI517" s="116"/>
      <c r="AJ517" s="116"/>
      <c r="AK517" s="116"/>
      <c r="AL517" s="116"/>
      <c r="AM517" s="116"/>
      <c r="AN517" s="116"/>
      <c r="AO517" s="116"/>
      <c r="AP517" s="116"/>
      <c r="AQ517" s="116"/>
      <c r="AR517" s="116"/>
      <c r="AS517" s="116"/>
      <c r="AT517" s="116"/>
      <c r="AU517" s="116"/>
      <c r="AV517" s="116"/>
      <c r="AW517" s="116"/>
      <c r="AX517" s="116"/>
      <c r="AY517" s="116"/>
      <c r="AZ517" s="116"/>
      <c r="BA517" s="116"/>
      <c r="BB517" s="116"/>
      <c r="BC517" s="116"/>
      <c r="BD517" s="116"/>
      <c r="BE517" s="116"/>
      <c r="BF517" s="116"/>
      <c r="BG517" s="116"/>
      <c r="BH517" s="116"/>
      <c r="BI517" s="116"/>
      <c r="BJ517" s="116"/>
      <c r="BK517" s="116"/>
      <c r="BL517" s="116"/>
      <c r="BM517" s="116"/>
      <c r="BN517" s="116"/>
      <c r="BO517" s="116"/>
      <c r="BP517" s="116"/>
      <c r="BQ517" s="116"/>
      <c r="BR517" s="116"/>
      <c r="BS517" s="116"/>
      <c r="BT517" s="116"/>
      <c r="BU517" s="116"/>
      <c r="BV517" s="116"/>
      <c r="BW517" s="116"/>
      <c r="BX517" s="116"/>
      <c r="BY517" s="116"/>
      <c r="BZ517" s="116"/>
      <c r="CA517" s="116"/>
      <c r="CB517" s="116"/>
      <c r="CC517" s="116"/>
      <c r="CD517" s="116"/>
      <c r="CE517" s="116"/>
      <c r="CF517" s="116"/>
      <c r="CG517" s="116"/>
      <c r="CH517" s="116"/>
      <c r="CI517" s="116"/>
      <c r="CJ517" s="116"/>
      <c r="CK517" s="116"/>
      <c r="CL517" s="116"/>
      <c r="CM517" s="116"/>
      <c r="CN517" s="116"/>
      <c r="CO517" s="116"/>
      <c r="CP517" s="116"/>
      <c r="CQ517" s="116"/>
      <c r="CR517" s="116"/>
      <c r="CS517" s="116"/>
      <c r="CT517" s="116"/>
      <c r="CU517" s="116"/>
      <c r="CV517" s="116"/>
      <c r="CW517" s="116"/>
      <c r="CX517" s="116"/>
      <c r="CY517" s="116"/>
      <c r="CZ517" s="116"/>
      <c r="DA517" s="116"/>
      <c r="DB517" s="116"/>
      <c r="DC517" s="116"/>
      <c r="DD517" s="116"/>
      <c r="DE517" s="116"/>
      <c r="DF517" s="116"/>
      <c r="DG517" s="116"/>
      <c r="DH517" s="116"/>
      <c r="DI517" s="116"/>
      <c r="DJ517" s="116"/>
      <c r="DK517" s="116"/>
      <c r="DL517" s="116"/>
      <c r="DM517" s="116"/>
      <c r="DN517" s="116"/>
      <c r="DO517" s="116"/>
      <c r="DP517" s="116"/>
      <c r="DQ517" s="116"/>
      <c r="DR517" s="116"/>
      <c r="DS517" s="116"/>
      <c r="DT517" s="116"/>
      <c r="DU517" s="116"/>
      <c r="DV517" s="116"/>
      <c r="DW517" s="116"/>
      <c r="DX517" s="116"/>
      <c r="DY517" s="116"/>
      <c r="DZ517" s="116"/>
      <c r="EA517" s="116"/>
      <c r="EB517" s="116"/>
      <c r="EC517" s="116"/>
      <c r="ED517" s="116"/>
      <c r="EE517" s="116"/>
      <c r="EF517" s="116"/>
      <c r="EG517" s="116"/>
      <c r="EH517" s="116"/>
      <c r="EI517" s="116"/>
      <c r="EJ517" s="116"/>
      <c r="EK517" s="116"/>
      <c r="EL517" s="116"/>
      <c r="EM517" s="116"/>
      <c r="EN517" s="116"/>
      <c r="EO517" s="116"/>
      <c r="EP517" s="116"/>
      <c r="EQ517" s="116"/>
      <c r="ER517" s="116"/>
      <c r="ES517" s="116"/>
      <c r="ET517" s="116"/>
      <c r="EU517" s="116"/>
      <c r="EV517" s="116"/>
      <c r="EW517" s="116"/>
      <c r="EX517" s="116"/>
      <c r="EY517" s="116"/>
      <c r="EZ517" s="116"/>
      <c r="FA517" s="116"/>
      <c r="FB517" s="116"/>
      <c r="FC517" s="116"/>
      <c r="FD517" s="116"/>
      <c r="FE517" s="116"/>
      <c r="FF517" s="116"/>
      <c r="FG517" s="116"/>
      <c r="FH517" s="116"/>
      <c r="FI517" s="116"/>
      <c r="FJ517" s="116"/>
      <c r="FK517" s="116"/>
      <c r="FL517" s="116"/>
      <c r="FM517" s="116"/>
      <c r="FN517" s="116"/>
      <c r="FO517" s="116"/>
      <c r="FP517" s="116"/>
      <c r="FQ517" s="116"/>
      <c r="FR517" s="116"/>
      <c r="FS517" s="116"/>
      <c r="FT517" s="116"/>
      <c r="FU517" s="116"/>
      <c r="FV517" s="116"/>
      <c r="FW517" s="116"/>
      <c r="FX517" s="116"/>
      <c r="FY517" s="116"/>
      <c r="FZ517" s="116"/>
      <c r="GA517" s="116"/>
      <c r="GB517" s="116"/>
      <c r="GC517" s="116"/>
      <c r="GD517" s="116"/>
      <c r="GE517" s="116"/>
      <c r="GF517" s="116"/>
      <c r="GG517" s="116"/>
      <c r="GH517" s="116"/>
      <c r="GI517" s="116"/>
      <c r="GJ517" s="116"/>
      <c r="GK517" s="116"/>
      <c r="GL517" s="116"/>
      <c r="GM517" s="116"/>
      <c r="GN517" s="116"/>
      <c r="GO517" s="116"/>
      <c r="GP517" s="116"/>
      <c r="GQ517" s="116"/>
      <c r="GR517" s="116"/>
      <c r="GS517" s="116"/>
      <c r="GT517" s="116"/>
      <c r="GU517" s="116"/>
      <c r="GV517" s="116"/>
      <c r="GW517" s="116"/>
      <c r="GX517" s="116"/>
      <c r="GY517" s="116"/>
    </row>
    <row r="518" spans="1:207" s="230" customFormat="1" ht="30" customHeight="1" x14ac:dyDescent="0.25">
      <c r="A518" s="228">
        <v>396</v>
      </c>
      <c r="B518" s="234" t="s">
        <v>232</v>
      </c>
      <c r="C518" s="229">
        <v>1963</v>
      </c>
      <c r="D518" s="229" t="s">
        <v>141</v>
      </c>
      <c r="E518" s="229" t="s">
        <v>16</v>
      </c>
      <c r="F518" s="231">
        <v>2</v>
      </c>
      <c r="G518" s="231">
        <v>2</v>
      </c>
      <c r="H518" s="39">
        <v>730.8</v>
      </c>
      <c r="I518" s="123">
        <v>0</v>
      </c>
      <c r="J518" s="119">
        <v>399.4</v>
      </c>
      <c r="K518" s="232">
        <f t="shared" si="124"/>
        <v>4835294.34</v>
      </c>
      <c r="L518" s="196">
        <v>0</v>
      </c>
      <c r="M518" s="196">
        <v>0</v>
      </c>
      <c r="N518" s="196">
        <v>0</v>
      </c>
      <c r="O518" s="196">
        <f>'[1]Прод. прилож (2)'!$D$165</f>
        <v>4835294.34</v>
      </c>
      <c r="P518" s="196">
        <f t="shared" si="123"/>
        <v>6616.4399835796394</v>
      </c>
      <c r="Q518" s="41">
        <v>9673</v>
      </c>
      <c r="R518" s="57" t="s">
        <v>33</v>
      </c>
      <c r="S518" s="141"/>
      <c r="T518" s="15"/>
      <c r="U518" s="15"/>
      <c r="V518" s="116"/>
      <c r="W518" s="116"/>
      <c r="X518" s="116"/>
      <c r="Y518" s="116"/>
      <c r="Z518" s="116"/>
      <c r="AA518" s="116"/>
      <c r="AB518" s="116"/>
      <c r="AC518" s="116"/>
      <c r="AD518" s="116"/>
      <c r="AE518" s="116"/>
      <c r="AF518" s="116"/>
      <c r="AG518" s="116"/>
      <c r="AH518" s="116"/>
      <c r="AI518" s="116"/>
      <c r="AJ518" s="116"/>
      <c r="AK518" s="116"/>
      <c r="AL518" s="116"/>
      <c r="AM518" s="116"/>
      <c r="AN518" s="116"/>
      <c r="AO518" s="116"/>
      <c r="AP518" s="116"/>
      <c r="AQ518" s="116"/>
      <c r="AR518" s="116"/>
      <c r="AS518" s="116"/>
      <c r="AT518" s="116"/>
      <c r="AU518" s="116"/>
      <c r="AV518" s="116"/>
      <c r="AW518" s="116"/>
      <c r="AX518" s="116"/>
      <c r="AY518" s="116"/>
      <c r="AZ518" s="116"/>
      <c r="BA518" s="116"/>
      <c r="BB518" s="116"/>
      <c r="BC518" s="116"/>
      <c r="BD518" s="116"/>
      <c r="BE518" s="116"/>
      <c r="BF518" s="116"/>
      <c r="BG518" s="116"/>
      <c r="BH518" s="116"/>
      <c r="BI518" s="116"/>
      <c r="BJ518" s="116"/>
      <c r="BK518" s="116"/>
      <c r="BL518" s="116"/>
      <c r="BM518" s="116"/>
      <c r="BN518" s="116"/>
      <c r="BO518" s="116"/>
      <c r="BP518" s="116"/>
      <c r="BQ518" s="116"/>
      <c r="BR518" s="116"/>
      <c r="BS518" s="116"/>
      <c r="BT518" s="116"/>
      <c r="BU518" s="116"/>
      <c r="BV518" s="116"/>
      <c r="BW518" s="116"/>
      <c r="BX518" s="116"/>
      <c r="BY518" s="116"/>
      <c r="BZ518" s="116"/>
      <c r="CA518" s="116"/>
      <c r="CB518" s="116"/>
      <c r="CC518" s="116"/>
      <c r="CD518" s="116"/>
      <c r="CE518" s="116"/>
      <c r="CF518" s="116"/>
      <c r="CG518" s="116"/>
      <c r="CH518" s="116"/>
      <c r="CI518" s="116"/>
      <c r="CJ518" s="116"/>
      <c r="CK518" s="116"/>
      <c r="CL518" s="116"/>
      <c r="CM518" s="116"/>
      <c r="CN518" s="116"/>
      <c r="CO518" s="116"/>
      <c r="CP518" s="116"/>
      <c r="CQ518" s="116"/>
      <c r="CR518" s="116"/>
      <c r="CS518" s="116"/>
      <c r="CT518" s="116"/>
      <c r="CU518" s="116"/>
      <c r="CV518" s="116"/>
      <c r="CW518" s="116"/>
      <c r="CX518" s="116"/>
      <c r="CY518" s="116"/>
      <c r="CZ518" s="116"/>
      <c r="DA518" s="116"/>
      <c r="DB518" s="116"/>
      <c r="DC518" s="116"/>
      <c r="DD518" s="116"/>
      <c r="DE518" s="116"/>
      <c r="DF518" s="116"/>
      <c r="DG518" s="116"/>
      <c r="DH518" s="116"/>
      <c r="DI518" s="116"/>
      <c r="DJ518" s="116"/>
      <c r="DK518" s="116"/>
      <c r="DL518" s="116"/>
      <c r="DM518" s="116"/>
      <c r="DN518" s="116"/>
      <c r="DO518" s="116"/>
      <c r="DP518" s="116"/>
      <c r="DQ518" s="116"/>
      <c r="DR518" s="116"/>
      <c r="DS518" s="116"/>
      <c r="DT518" s="116"/>
      <c r="DU518" s="116"/>
      <c r="DV518" s="116"/>
      <c r="DW518" s="116"/>
      <c r="DX518" s="116"/>
      <c r="DY518" s="116"/>
      <c r="DZ518" s="116"/>
      <c r="EA518" s="116"/>
      <c r="EB518" s="116"/>
      <c r="EC518" s="116"/>
      <c r="ED518" s="116"/>
      <c r="EE518" s="116"/>
      <c r="EF518" s="116"/>
      <c r="EG518" s="116"/>
      <c r="EH518" s="116"/>
      <c r="EI518" s="116"/>
      <c r="EJ518" s="116"/>
      <c r="EK518" s="116"/>
      <c r="EL518" s="116"/>
      <c r="EM518" s="116"/>
      <c r="EN518" s="116"/>
      <c r="EO518" s="116"/>
      <c r="EP518" s="116"/>
      <c r="EQ518" s="116"/>
      <c r="ER518" s="116"/>
      <c r="ES518" s="116"/>
      <c r="ET518" s="116"/>
      <c r="EU518" s="116"/>
      <c r="EV518" s="116"/>
      <c r="EW518" s="116"/>
      <c r="EX518" s="116"/>
      <c r="EY518" s="116"/>
      <c r="EZ518" s="116"/>
      <c r="FA518" s="116"/>
      <c r="FB518" s="116"/>
      <c r="FC518" s="116"/>
      <c r="FD518" s="116"/>
      <c r="FE518" s="116"/>
      <c r="FF518" s="116"/>
      <c r="FG518" s="116"/>
      <c r="FH518" s="116"/>
      <c r="FI518" s="116"/>
      <c r="FJ518" s="116"/>
      <c r="FK518" s="116"/>
      <c r="FL518" s="116"/>
      <c r="FM518" s="116"/>
      <c r="FN518" s="116"/>
      <c r="FO518" s="116"/>
      <c r="FP518" s="116"/>
      <c r="FQ518" s="116"/>
      <c r="FR518" s="116"/>
      <c r="FS518" s="116"/>
      <c r="FT518" s="116"/>
      <c r="FU518" s="116"/>
      <c r="FV518" s="116"/>
      <c r="FW518" s="116"/>
      <c r="FX518" s="116"/>
      <c r="FY518" s="116"/>
      <c r="FZ518" s="116"/>
      <c r="GA518" s="116"/>
      <c r="GB518" s="116"/>
      <c r="GC518" s="116"/>
      <c r="GD518" s="116"/>
      <c r="GE518" s="116"/>
      <c r="GF518" s="116"/>
      <c r="GG518" s="116"/>
      <c r="GH518" s="116"/>
      <c r="GI518" s="116"/>
      <c r="GJ518" s="116"/>
      <c r="GK518" s="116"/>
      <c r="GL518" s="116"/>
      <c r="GM518" s="116"/>
      <c r="GN518" s="116"/>
      <c r="GO518" s="116"/>
      <c r="GP518" s="116"/>
      <c r="GQ518" s="116"/>
      <c r="GR518" s="116"/>
      <c r="GS518" s="116"/>
      <c r="GT518" s="116"/>
      <c r="GU518" s="116"/>
      <c r="GV518" s="116"/>
      <c r="GW518" s="116"/>
      <c r="GX518" s="116"/>
      <c r="GY518" s="116"/>
    </row>
    <row r="519" spans="1:207" s="230" customFormat="1" ht="30" customHeight="1" x14ac:dyDescent="0.25">
      <c r="A519" s="228">
        <v>397</v>
      </c>
      <c r="B519" s="234" t="s">
        <v>259</v>
      </c>
      <c r="C519" s="230">
        <v>1917</v>
      </c>
      <c r="D519" s="229" t="s">
        <v>141</v>
      </c>
      <c r="E519" s="229" t="s">
        <v>16</v>
      </c>
      <c r="F519" s="231">
        <v>3</v>
      </c>
      <c r="G519" s="231">
        <v>1</v>
      </c>
      <c r="H519" s="39">
        <v>689.7</v>
      </c>
      <c r="I519" s="44">
        <v>0</v>
      </c>
      <c r="J519" s="39">
        <v>421.7</v>
      </c>
      <c r="K519" s="232">
        <f t="shared" si="124"/>
        <v>25622.87</v>
      </c>
      <c r="L519" s="196">
        <v>0</v>
      </c>
      <c r="M519" s="196">
        <v>0</v>
      </c>
      <c r="N519" s="196">
        <v>0</v>
      </c>
      <c r="O519" s="196">
        <f>'[2]Прод. прилож (2)'!$D$1287</f>
        <v>25622.87</v>
      </c>
      <c r="P519" s="196">
        <f t="shared" si="123"/>
        <v>37.150746701464399</v>
      </c>
      <c r="Q519" s="41">
        <v>9673</v>
      </c>
      <c r="R519" s="57" t="s">
        <v>35</v>
      </c>
      <c r="S519" s="53"/>
      <c r="T519" s="15"/>
      <c r="U519" s="15"/>
      <c r="V519" s="116"/>
      <c r="W519" s="116"/>
      <c r="X519" s="116"/>
      <c r="Y519" s="116"/>
      <c r="Z519" s="116"/>
      <c r="AA519" s="116"/>
      <c r="AB519" s="116"/>
      <c r="AC519" s="116"/>
      <c r="AD519" s="116"/>
      <c r="AE519" s="116"/>
      <c r="AF519" s="116"/>
      <c r="AG519" s="116"/>
      <c r="AH519" s="116"/>
      <c r="AI519" s="116"/>
      <c r="AJ519" s="116"/>
      <c r="AK519" s="116"/>
      <c r="AL519" s="116"/>
      <c r="AM519" s="116"/>
      <c r="AN519" s="116"/>
      <c r="AO519" s="116"/>
      <c r="AP519" s="116"/>
      <c r="AQ519" s="116"/>
      <c r="AR519" s="116"/>
      <c r="AS519" s="116"/>
      <c r="AT519" s="116"/>
      <c r="AU519" s="116"/>
      <c r="AV519" s="116"/>
      <c r="AW519" s="116"/>
      <c r="AX519" s="116"/>
      <c r="AY519" s="116"/>
      <c r="AZ519" s="116"/>
      <c r="BA519" s="116"/>
      <c r="BB519" s="116"/>
      <c r="BC519" s="116"/>
      <c r="BD519" s="116"/>
      <c r="BE519" s="116"/>
      <c r="BF519" s="116"/>
      <c r="BG519" s="116"/>
      <c r="BH519" s="116"/>
      <c r="BI519" s="116"/>
      <c r="BJ519" s="116"/>
      <c r="BK519" s="116"/>
      <c r="BL519" s="116"/>
      <c r="BM519" s="116"/>
      <c r="BN519" s="116"/>
      <c r="BO519" s="116"/>
      <c r="BP519" s="116"/>
      <c r="BQ519" s="116"/>
      <c r="BR519" s="116"/>
      <c r="BS519" s="116"/>
      <c r="BT519" s="116"/>
      <c r="BU519" s="116"/>
      <c r="BV519" s="116"/>
      <c r="BW519" s="116"/>
      <c r="BX519" s="116"/>
      <c r="BY519" s="116"/>
      <c r="BZ519" s="116"/>
      <c r="CA519" s="116"/>
      <c r="CB519" s="116"/>
      <c r="CC519" s="116"/>
      <c r="CD519" s="116"/>
      <c r="CE519" s="116"/>
      <c r="CF519" s="116"/>
      <c r="CG519" s="116"/>
      <c r="CH519" s="116"/>
      <c r="CI519" s="116"/>
      <c r="CJ519" s="116"/>
      <c r="CK519" s="116"/>
      <c r="CL519" s="116"/>
      <c r="CM519" s="116"/>
      <c r="CN519" s="116"/>
      <c r="CO519" s="116"/>
      <c r="CP519" s="116"/>
      <c r="CQ519" s="116"/>
      <c r="CR519" s="116"/>
      <c r="CS519" s="116"/>
      <c r="CT519" s="116"/>
      <c r="CU519" s="116"/>
      <c r="CV519" s="116"/>
      <c r="CW519" s="116"/>
      <c r="CX519" s="116"/>
      <c r="CY519" s="116"/>
      <c r="CZ519" s="116"/>
      <c r="DA519" s="116"/>
      <c r="DB519" s="116"/>
      <c r="DC519" s="116"/>
      <c r="DD519" s="116"/>
      <c r="DE519" s="116"/>
      <c r="DF519" s="116"/>
      <c r="DG519" s="116"/>
      <c r="DH519" s="116"/>
      <c r="DI519" s="116"/>
      <c r="DJ519" s="116"/>
      <c r="DK519" s="116"/>
      <c r="DL519" s="116"/>
      <c r="DM519" s="116"/>
      <c r="DN519" s="116"/>
      <c r="DO519" s="116"/>
      <c r="DP519" s="116"/>
      <c r="DQ519" s="116"/>
      <c r="DR519" s="116"/>
      <c r="DS519" s="116"/>
      <c r="DT519" s="116"/>
      <c r="DU519" s="116"/>
      <c r="DV519" s="116"/>
      <c r="DW519" s="116"/>
      <c r="DX519" s="116"/>
      <c r="DY519" s="116"/>
      <c r="DZ519" s="116"/>
      <c r="EA519" s="116"/>
      <c r="EB519" s="116"/>
      <c r="EC519" s="116"/>
      <c r="ED519" s="116"/>
      <c r="EE519" s="116"/>
      <c r="EF519" s="116"/>
      <c r="EG519" s="116"/>
      <c r="EH519" s="116"/>
      <c r="EI519" s="116"/>
      <c r="EJ519" s="116"/>
      <c r="EK519" s="116"/>
      <c r="EL519" s="116"/>
      <c r="EM519" s="116"/>
      <c r="EN519" s="116"/>
      <c r="EO519" s="116"/>
      <c r="EP519" s="116"/>
      <c r="EQ519" s="116"/>
      <c r="ER519" s="116"/>
      <c r="ES519" s="116"/>
      <c r="ET519" s="116"/>
      <c r="EU519" s="116"/>
      <c r="EV519" s="116"/>
      <c r="EW519" s="116"/>
      <c r="EX519" s="116"/>
      <c r="EY519" s="116"/>
      <c r="EZ519" s="116"/>
      <c r="FA519" s="116"/>
      <c r="FB519" s="116"/>
      <c r="FC519" s="116"/>
      <c r="FD519" s="116"/>
      <c r="FE519" s="116"/>
      <c r="FF519" s="116"/>
      <c r="FG519" s="116"/>
      <c r="FH519" s="116"/>
      <c r="FI519" s="116"/>
      <c r="FJ519" s="116"/>
      <c r="FK519" s="116"/>
      <c r="FL519" s="116"/>
      <c r="FM519" s="116"/>
      <c r="FN519" s="116"/>
      <c r="FO519" s="116"/>
      <c r="FP519" s="116"/>
      <c r="FQ519" s="116"/>
      <c r="FR519" s="116"/>
      <c r="FS519" s="116"/>
      <c r="FT519" s="116"/>
      <c r="FU519" s="116"/>
      <c r="FV519" s="116"/>
      <c r="FW519" s="116"/>
      <c r="FX519" s="116"/>
      <c r="FY519" s="116"/>
      <c r="FZ519" s="116"/>
      <c r="GA519" s="116"/>
      <c r="GB519" s="116"/>
      <c r="GC519" s="116"/>
      <c r="GD519" s="116"/>
      <c r="GE519" s="116"/>
      <c r="GF519" s="116"/>
      <c r="GG519" s="116"/>
      <c r="GH519" s="116"/>
      <c r="GI519" s="116"/>
      <c r="GJ519" s="116"/>
      <c r="GK519" s="116"/>
      <c r="GL519" s="116"/>
      <c r="GM519" s="116"/>
      <c r="GN519" s="116"/>
      <c r="GO519" s="116"/>
      <c r="GP519" s="116"/>
      <c r="GQ519" s="116"/>
      <c r="GR519" s="116"/>
      <c r="GS519" s="116"/>
      <c r="GT519" s="116"/>
      <c r="GU519" s="116"/>
      <c r="GV519" s="116"/>
      <c r="GW519" s="116"/>
      <c r="GX519" s="116"/>
      <c r="GY519" s="116"/>
    </row>
    <row r="520" spans="1:207" s="230" customFormat="1" ht="30" customHeight="1" x14ac:dyDescent="0.25">
      <c r="A520" s="228">
        <v>398</v>
      </c>
      <c r="B520" s="234" t="s">
        <v>221</v>
      </c>
      <c r="C520" s="229">
        <v>1965</v>
      </c>
      <c r="D520" s="229" t="s">
        <v>141</v>
      </c>
      <c r="E520" s="229" t="s">
        <v>16</v>
      </c>
      <c r="F520" s="231">
        <v>5</v>
      </c>
      <c r="G520" s="231">
        <v>2</v>
      </c>
      <c r="H520" s="39">
        <v>2172.1</v>
      </c>
      <c r="I520" s="123">
        <v>0</v>
      </c>
      <c r="J520" s="39">
        <v>1032.5</v>
      </c>
      <c r="K520" s="232">
        <f t="shared" si="124"/>
        <v>10436980.880000001</v>
      </c>
      <c r="L520" s="196">
        <v>0</v>
      </c>
      <c r="M520" s="196">
        <v>0</v>
      </c>
      <c r="N520" s="196">
        <v>0</v>
      </c>
      <c r="O520" s="196">
        <f>'[1]Прод. прилож (2)'!$D$166</f>
        <v>10436980.880000001</v>
      </c>
      <c r="P520" s="196">
        <f t="shared" si="123"/>
        <v>4805.0185903043148</v>
      </c>
      <c r="Q520" s="41">
        <v>9673</v>
      </c>
      <c r="R520" s="57" t="s">
        <v>33</v>
      </c>
      <c r="S520" s="173"/>
      <c r="T520" s="32"/>
      <c r="U520" s="32"/>
    </row>
    <row r="521" spans="1:207" s="116" customFormat="1" ht="30" customHeight="1" x14ac:dyDescent="0.25">
      <c r="A521" s="228">
        <v>399</v>
      </c>
      <c r="B521" s="198" t="s">
        <v>222</v>
      </c>
      <c r="C521" s="209">
        <v>1961</v>
      </c>
      <c r="D521" s="209" t="s">
        <v>141</v>
      </c>
      <c r="E521" s="209" t="s">
        <v>16</v>
      </c>
      <c r="F521" s="220">
        <v>2</v>
      </c>
      <c r="G521" s="220">
        <v>2</v>
      </c>
      <c r="H521" s="202">
        <v>566</v>
      </c>
      <c r="I521" s="263">
        <v>0</v>
      </c>
      <c r="J521" s="202">
        <v>308.60000000000002</v>
      </c>
      <c r="K521" s="232">
        <f t="shared" ref="K521" si="134">SUM(L521:O521)</f>
        <v>4337728.6800000006</v>
      </c>
      <c r="L521" s="196">
        <v>0</v>
      </c>
      <c r="M521" s="196">
        <v>0</v>
      </c>
      <c r="N521" s="196">
        <v>0</v>
      </c>
      <c r="O521" s="196">
        <f>'[1]Прод. прилож (2)'!$D$167</f>
        <v>4337728.6800000006</v>
      </c>
      <c r="P521" s="196">
        <f t="shared" ref="P521" si="135">K521/H521</f>
        <v>7663.8315901060078</v>
      </c>
      <c r="Q521" s="41">
        <v>9673</v>
      </c>
      <c r="R521" s="57" t="s">
        <v>33</v>
      </c>
      <c r="S521" s="143"/>
      <c r="T521" s="32"/>
      <c r="U521" s="32"/>
      <c r="V521" s="230"/>
      <c r="W521" s="230"/>
      <c r="X521" s="230"/>
      <c r="Y521" s="230"/>
      <c r="Z521" s="230"/>
      <c r="AA521" s="230"/>
      <c r="AB521" s="230"/>
      <c r="AC521" s="230"/>
      <c r="AD521" s="230"/>
      <c r="AE521" s="230"/>
      <c r="AF521" s="230"/>
      <c r="AG521" s="230"/>
      <c r="AH521" s="230"/>
      <c r="AI521" s="230"/>
      <c r="AJ521" s="230"/>
      <c r="AK521" s="230"/>
      <c r="AL521" s="230"/>
      <c r="AM521" s="230"/>
      <c r="AN521" s="230"/>
      <c r="AO521" s="230"/>
      <c r="AP521" s="230"/>
      <c r="AQ521" s="230"/>
      <c r="AR521" s="230"/>
      <c r="AS521" s="230"/>
      <c r="AT521" s="230"/>
      <c r="AU521" s="230"/>
      <c r="AV521" s="230"/>
      <c r="AW521" s="230"/>
      <c r="AX521" s="230"/>
      <c r="AY521" s="230"/>
      <c r="AZ521" s="230"/>
      <c r="BA521" s="230"/>
      <c r="BB521" s="230"/>
      <c r="BC521" s="230"/>
      <c r="BD521" s="230"/>
      <c r="BE521" s="230"/>
      <c r="BF521" s="230"/>
      <c r="BG521" s="230"/>
      <c r="BH521" s="230"/>
      <c r="BI521" s="230"/>
      <c r="BJ521" s="230"/>
      <c r="BK521" s="230"/>
      <c r="BL521" s="230"/>
      <c r="BM521" s="230"/>
      <c r="BN521" s="230"/>
      <c r="BO521" s="230"/>
      <c r="BP521" s="230"/>
      <c r="BQ521" s="230"/>
      <c r="BR521" s="230"/>
      <c r="BS521" s="230"/>
      <c r="BT521" s="230"/>
      <c r="BU521" s="230"/>
      <c r="BV521" s="230"/>
      <c r="BW521" s="230"/>
      <c r="BX521" s="230"/>
      <c r="BY521" s="230"/>
      <c r="BZ521" s="230"/>
      <c r="CA521" s="230"/>
      <c r="CB521" s="230"/>
      <c r="CC521" s="230"/>
      <c r="CD521" s="230"/>
      <c r="CE521" s="230"/>
      <c r="CF521" s="230"/>
      <c r="CG521" s="230"/>
      <c r="CH521" s="230"/>
      <c r="CI521" s="230"/>
      <c r="CJ521" s="230"/>
      <c r="CK521" s="230"/>
      <c r="CL521" s="230"/>
      <c r="CM521" s="230"/>
      <c r="CN521" s="230"/>
      <c r="CO521" s="230"/>
      <c r="CP521" s="230"/>
      <c r="CQ521" s="230"/>
      <c r="CR521" s="230"/>
      <c r="CS521" s="230"/>
      <c r="CT521" s="230"/>
      <c r="CU521" s="230"/>
      <c r="CV521" s="230"/>
      <c r="CW521" s="230"/>
      <c r="CX521" s="230"/>
      <c r="CY521" s="230"/>
      <c r="CZ521" s="230"/>
      <c r="DA521" s="230"/>
      <c r="DB521" s="230"/>
      <c r="DC521" s="230"/>
      <c r="DD521" s="230"/>
      <c r="DE521" s="230"/>
      <c r="DF521" s="230"/>
      <c r="DG521" s="230"/>
      <c r="DH521" s="230"/>
      <c r="DI521" s="230"/>
      <c r="DJ521" s="230"/>
      <c r="DK521" s="230"/>
      <c r="DL521" s="230"/>
      <c r="DM521" s="230"/>
      <c r="DN521" s="230"/>
      <c r="DO521" s="230"/>
      <c r="DP521" s="230"/>
      <c r="DQ521" s="230"/>
      <c r="DR521" s="230"/>
      <c r="DS521" s="230"/>
      <c r="DT521" s="230"/>
      <c r="DU521" s="230"/>
      <c r="DV521" s="230"/>
      <c r="DW521" s="230"/>
      <c r="DX521" s="230"/>
      <c r="DY521" s="230"/>
      <c r="DZ521" s="230"/>
      <c r="EA521" s="230"/>
      <c r="EB521" s="230"/>
      <c r="EC521" s="230"/>
      <c r="ED521" s="230"/>
      <c r="EE521" s="230"/>
      <c r="EF521" s="230"/>
      <c r="EG521" s="230"/>
      <c r="EH521" s="230"/>
      <c r="EI521" s="230"/>
      <c r="EJ521" s="230"/>
      <c r="EK521" s="230"/>
      <c r="EL521" s="230"/>
      <c r="EM521" s="230"/>
      <c r="EN521" s="230"/>
      <c r="EO521" s="230"/>
      <c r="EP521" s="230"/>
      <c r="EQ521" s="230"/>
      <c r="ER521" s="230"/>
      <c r="ES521" s="230"/>
      <c r="ET521" s="230"/>
      <c r="EU521" s="230"/>
      <c r="EV521" s="230"/>
      <c r="EW521" s="230"/>
      <c r="EX521" s="230"/>
      <c r="EY521" s="230"/>
      <c r="EZ521" s="230"/>
      <c r="FA521" s="230"/>
      <c r="FB521" s="230"/>
      <c r="FC521" s="230"/>
      <c r="FD521" s="230"/>
      <c r="FE521" s="230"/>
      <c r="FF521" s="230"/>
      <c r="FG521" s="230"/>
      <c r="FH521" s="230"/>
      <c r="FI521" s="230"/>
      <c r="FJ521" s="230"/>
      <c r="FK521" s="230"/>
      <c r="FL521" s="230"/>
      <c r="FM521" s="230"/>
      <c r="FN521" s="230"/>
      <c r="FO521" s="230"/>
      <c r="FP521" s="230"/>
      <c r="FQ521" s="230"/>
      <c r="FR521" s="230"/>
      <c r="FS521" s="230"/>
      <c r="FT521" s="230"/>
      <c r="FU521" s="230"/>
      <c r="FV521" s="230"/>
      <c r="FW521" s="230"/>
      <c r="FX521" s="230"/>
      <c r="FY521" s="230"/>
      <c r="FZ521" s="230"/>
      <c r="GA521" s="230"/>
      <c r="GB521" s="230"/>
      <c r="GC521" s="230"/>
      <c r="GD521" s="230"/>
      <c r="GE521" s="230"/>
      <c r="GF521" s="230"/>
      <c r="GG521" s="230"/>
      <c r="GH521" s="230"/>
      <c r="GI521" s="230"/>
      <c r="GJ521" s="230"/>
      <c r="GK521" s="230"/>
      <c r="GL521" s="230"/>
      <c r="GM521" s="230"/>
      <c r="GN521" s="230"/>
      <c r="GO521" s="230"/>
      <c r="GP521" s="230"/>
      <c r="GQ521" s="230"/>
      <c r="GR521" s="230"/>
      <c r="GS521" s="230"/>
      <c r="GT521" s="230"/>
      <c r="GU521" s="230"/>
      <c r="GV521" s="230"/>
      <c r="GW521" s="230"/>
      <c r="GX521" s="230"/>
      <c r="GY521" s="230"/>
    </row>
    <row r="522" spans="1:207" s="116" customFormat="1" ht="30" customHeight="1" x14ac:dyDescent="0.25">
      <c r="A522" s="228">
        <v>400</v>
      </c>
      <c r="B522" s="234" t="s">
        <v>223</v>
      </c>
      <c r="C522" s="229">
        <v>1963</v>
      </c>
      <c r="D522" s="229" t="s">
        <v>141</v>
      </c>
      <c r="E522" s="229" t="s">
        <v>16</v>
      </c>
      <c r="F522" s="231">
        <v>2</v>
      </c>
      <c r="G522" s="231">
        <v>1</v>
      </c>
      <c r="H522" s="44">
        <v>601</v>
      </c>
      <c r="I522" s="123">
        <v>0</v>
      </c>
      <c r="J522" s="39">
        <v>276.89999999999998</v>
      </c>
      <c r="K522" s="232">
        <f t="shared" si="124"/>
        <v>2299399.61</v>
      </c>
      <c r="L522" s="196">
        <v>0</v>
      </c>
      <c r="M522" s="196">
        <v>0</v>
      </c>
      <c r="N522" s="196">
        <v>0</v>
      </c>
      <c r="O522" s="196">
        <f>'[1]Прод. прилож (2)'!$D$168</f>
        <v>2299399.61</v>
      </c>
      <c r="P522" s="196">
        <f t="shared" si="123"/>
        <v>3825.9560898502496</v>
      </c>
      <c r="Q522" s="41">
        <v>9673</v>
      </c>
      <c r="R522" s="57" t="s">
        <v>33</v>
      </c>
      <c r="S522" s="143"/>
      <c r="T522" s="32"/>
      <c r="U522" s="32"/>
      <c r="V522" s="230"/>
      <c r="W522" s="230"/>
      <c r="X522" s="230"/>
      <c r="Y522" s="230"/>
      <c r="Z522" s="230"/>
      <c r="AA522" s="230"/>
      <c r="AB522" s="230"/>
      <c r="AC522" s="230"/>
      <c r="AD522" s="230"/>
      <c r="AE522" s="230"/>
      <c r="AF522" s="230"/>
      <c r="AG522" s="230"/>
      <c r="AH522" s="230"/>
      <c r="AI522" s="230"/>
      <c r="AJ522" s="230"/>
      <c r="AK522" s="230"/>
      <c r="AL522" s="230"/>
      <c r="AM522" s="230"/>
      <c r="AN522" s="230"/>
      <c r="AO522" s="230"/>
      <c r="AP522" s="230"/>
      <c r="AQ522" s="230"/>
      <c r="AR522" s="230"/>
      <c r="AS522" s="230"/>
      <c r="AT522" s="230"/>
      <c r="AU522" s="230"/>
      <c r="AV522" s="230"/>
      <c r="AW522" s="230"/>
      <c r="AX522" s="230"/>
      <c r="AY522" s="230"/>
      <c r="AZ522" s="230"/>
      <c r="BA522" s="230"/>
      <c r="BB522" s="230"/>
      <c r="BC522" s="230"/>
      <c r="BD522" s="230"/>
      <c r="BE522" s="230"/>
      <c r="BF522" s="230"/>
      <c r="BG522" s="230"/>
      <c r="BH522" s="230"/>
      <c r="BI522" s="230"/>
      <c r="BJ522" s="230"/>
      <c r="BK522" s="230"/>
      <c r="BL522" s="230"/>
      <c r="BM522" s="230"/>
      <c r="BN522" s="230"/>
      <c r="BO522" s="230"/>
      <c r="BP522" s="230"/>
      <c r="BQ522" s="230"/>
      <c r="BR522" s="230"/>
      <c r="BS522" s="230"/>
      <c r="BT522" s="230"/>
      <c r="BU522" s="230"/>
      <c r="BV522" s="230"/>
      <c r="BW522" s="230"/>
      <c r="BX522" s="230"/>
      <c r="BY522" s="230"/>
      <c r="BZ522" s="230"/>
      <c r="CA522" s="230"/>
      <c r="CB522" s="230"/>
      <c r="CC522" s="230"/>
      <c r="CD522" s="230"/>
      <c r="CE522" s="230"/>
      <c r="CF522" s="230"/>
      <c r="CG522" s="230"/>
      <c r="CH522" s="230"/>
      <c r="CI522" s="230"/>
      <c r="CJ522" s="230"/>
      <c r="CK522" s="230"/>
      <c r="CL522" s="230"/>
      <c r="CM522" s="230"/>
      <c r="CN522" s="230"/>
      <c r="CO522" s="230"/>
      <c r="CP522" s="230"/>
      <c r="CQ522" s="230"/>
      <c r="CR522" s="230"/>
      <c r="CS522" s="230"/>
      <c r="CT522" s="230"/>
      <c r="CU522" s="230"/>
      <c r="CV522" s="230"/>
      <c r="CW522" s="230"/>
      <c r="CX522" s="230"/>
      <c r="CY522" s="230"/>
      <c r="CZ522" s="230"/>
      <c r="DA522" s="230"/>
      <c r="DB522" s="230"/>
      <c r="DC522" s="230"/>
      <c r="DD522" s="230"/>
      <c r="DE522" s="230"/>
      <c r="DF522" s="230"/>
      <c r="DG522" s="230"/>
      <c r="DH522" s="230"/>
      <c r="DI522" s="230"/>
      <c r="DJ522" s="230"/>
      <c r="DK522" s="230"/>
      <c r="DL522" s="230"/>
      <c r="DM522" s="230"/>
      <c r="DN522" s="230"/>
      <c r="DO522" s="230"/>
      <c r="DP522" s="230"/>
      <c r="DQ522" s="230"/>
      <c r="DR522" s="230"/>
      <c r="DS522" s="230"/>
      <c r="DT522" s="230"/>
      <c r="DU522" s="230"/>
      <c r="DV522" s="230"/>
      <c r="DW522" s="230"/>
      <c r="DX522" s="230"/>
      <c r="DY522" s="230"/>
      <c r="DZ522" s="230"/>
      <c r="EA522" s="230"/>
      <c r="EB522" s="230"/>
      <c r="EC522" s="230"/>
      <c r="ED522" s="230"/>
      <c r="EE522" s="230"/>
      <c r="EF522" s="230"/>
      <c r="EG522" s="230"/>
      <c r="EH522" s="230"/>
      <c r="EI522" s="230"/>
      <c r="EJ522" s="230"/>
      <c r="EK522" s="230"/>
      <c r="EL522" s="230"/>
      <c r="EM522" s="230"/>
      <c r="EN522" s="230"/>
      <c r="EO522" s="230"/>
      <c r="EP522" s="230"/>
      <c r="EQ522" s="230"/>
      <c r="ER522" s="230"/>
      <c r="ES522" s="230"/>
      <c r="ET522" s="230"/>
      <c r="EU522" s="230"/>
      <c r="EV522" s="230"/>
      <c r="EW522" s="230"/>
      <c r="EX522" s="230"/>
      <c r="EY522" s="230"/>
      <c r="EZ522" s="230"/>
      <c r="FA522" s="230"/>
      <c r="FB522" s="230"/>
      <c r="FC522" s="230"/>
      <c r="FD522" s="230"/>
      <c r="FE522" s="230"/>
      <c r="FF522" s="230"/>
      <c r="FG522" s="230"/>
      <c r="FH522" s="230"/>
      <c r="FI522" s="230"/>
      <c r="FJ522" s="230"/>
      <c r="FK522" s="230"/>
      <c r="FL522" s="230"/>
      <c r="FM522" s="230"/>
      <c r="FN522" s="230"/>
      <c r="FO522" s="230"/>
      <c r="FP522" s="230"/>
      <c r="FQ522" s="230"/>
      <c r="FR522" s="230"/>
      <c r="FS522" s="230"/>
      <c r="FT522" s="230"/>
      <c r="FU522" s="230"/>
      <c r="FV522" s="230"/>
      <c r="FW522" s="230"/>
      <c r="FX522" s="230"/>
      <c r="FY522" s="230"/>
      <c r="FZ522" s="230"/>
      <c r="GA522" s="230"/>
      <c r="GB522" s="230"/>
      <c r="GC522" s="230"/>
      <c r="GD522" s="230"/>
      <c r="GE522" s="230"/>
      <c r="GF522" s="230"/>
      <c r="GG522" s="230"/>
      <c r="GH522" s="230"/>
      <c r="GI522" s="230"/>
      <c r="GJ522" s="230"/>
      <c r="GK522" s="230"/>
      <c r="GL522" s="230"/>
      <c r="GM522" s="230"/>
      <c r="GN522" s="230"/>
      <c r="GO522" s="230"/>
      <c r="GP522" s="230"/>
      <c r="GQ522" s="230"/>
      <c r="GR522" s="230"/>
      <c r="GS522" s="230"/>
      <c r="GT522" s="230"/>
      <c r="GU522" s="230"/>
      <c r="GV522" s="230"/>
      <c r="GW522" s="230"/>
      <c r="GX522" s="230"/>
      <c r="GY522" s="230"/>
    </row>
    <row r="523" spans="1:207" s="116" customFormat="1" ht="30" customHeight="1" x14ac:dyDescent="0.25">
      <c r="A523" s="228">
        <v>401</v>
      </c>
      <c r="B523" s="234" t="s">
        <v>233</v>
      </c>
      <c r="C523" s="229">
        <v>1961</v>
      </c>
      <c r="D523" s="229" t="s">
        <v>141</v>
      </c>
      <c r="E523" s="229" t="s">
        <v>16</v>
      </c>
      <c r="F523" s="231">
        <v>2</v>
      </c>
      <c r="G523" s="231">
        <v>1</v>
      </c>
      <c r="H523" s="39">
        <v>521.20000000000005</v>
      </c>
      <c r="I523" s="123">
        <v>0</v>
      </c>
      <c r="J523" s="39">
        <v>302.3</v>
      </c>
      <c r="K523" s="232">
        <f t="shared" si="124"/>
        <v>1220020.2</v>
      </c>
      <c r="L523" s="196">
        <v>0</v>
      </c>
      <c r="M523" s="196">
        <v>0</v>
      </c>
      <c r="N523" s="196">
        <v>0</v>
      </c>
      <c r="O523" s="196">
        <f>'[1]Прод. прилож (2)'!$D$169</f>
        <v>1220020.2</v>
      </c>
      <c r="P523" s="196">
        <f t="shared" si="123"/>
        <v>2340.7908672294702</v>
      </c>
      <c r="Q523" s="41">
        <v>9673</v>
      </c>
      <c r="R523" s="57" t="s">
        <v>33</v>
      </c>
      <c r="S523" s="141"/>
      <c r="T523" s="16"/>
      <c r="U523" s="15"/>
    </row>
    <row r="524" spans="1:207" s="116" customFormat="1" ht="30" customHeight="1" x14ac:dyDescent="0.25">
      <c r="A524" s="228">
        <v>402</v>
      </c>
      <c r="B524" s="234" t="s">
        <v>251</v>
      </c>
      <c r="C524" s="230">
        <v>1961</v>
      </c>
      <c r="D524" s="229" t="s">
        <v>141</v>
      </c>
      <c r="E524" s="229" t="s">
        <v>16</v>
      </c>
      <c r="F524" s="231">
        <v>2</v>
      </c>
      <c r="G524" s="231">
        <v>2</v>
      </c>
      <c r="H524" s="39">
        <v>485.1</v>
      </c>
      <c r="I524" s="44">
        <v>0</v>
      </c>
      <c r="J524" s="39">
        <v>267.7</v>
      </c>
      <c r="K524" s="232">
        <f t="shared" si="124"/>
        <v>22192.95</v>
      </c>
      <c r="L524" s="196">
        <v>0</v>
      </c>
      <c r="M524" s="196">
        <v>0</v>
      </c>
      <c r="N524" s="196">
        <v>0</v>
      </c>
      <c r="O524" s="196">
        <f>'[2]Прод. прилож (2)'!$D$1288</f>
        <v>22192.95</v>
      </c>
      <c r="P524" s="196">
        <f t="shared" si="123"/>
        <v>45.749226963512676</v>
      </c>
      <c r="Q524" s="41">
        <v>9673</v>
      </c>
      <c r="R524" s="57" t="s">
        <v>35</v>
      </c>
      <c r="S524" s="46"/>
      <c r="T524" s="15"/>
      <c r="U524" s="15"/>
    </row>
    <row r="525" spans="1:207" s="116" customFormat="1" ht="30" customHeight="1" x14ac:dyDescent="0.25">
      <c r="A525" s="228">
        <v>403</v>
      </c>
      <c r="B525" s="234" t="s">
        <v>252</v>
      </c>
      <c r="C525" s="230">
        <v>1963</v>
      </c>
      <c r="D525" s="229" t="s">
        <v>141</v>
      </c>
      <c r="E525" s="229" t="s">
        <v>16</v>
      </c>
      <c r="F525" s="231">
        <v>2</v>
      </c>
      <c r="G525" s="231">
        <v>2</v>
      </c>
      <c r="H525" s="39">
        <v>494.5</v>
      </c>
      <c r="I525" s="44">
        <v>0</v>
      </c>
      <c r="J525" s="39">
        <v>275.2</v>
      </c>
      <c r="K525" s="232">
        <f t="shared" si="124"/>
        <v>20883.13</v>
      </c>
      <c r="L525" s="196">
        <v>0</v>
      </c>
      <c r="M525" s="196">
        <v>0</v>
      </c>
      <c r="N525" s="196">
        <v>0</v>
      </c>
      <c r="O525" s="196">
        <f>'[2]Прод. прилож (2)'!$D$1289</f>
        <v>20883.13</v>
      </c>
      <c r="P525" s="196">
        <f t="shared" si="123"/>
        <v>42.230798786653189</v>
      </c>
      <c r="Q525" s="41">
        <v>9673</v>
      </c>
      <c r="R525" s="57" t="s">
        <v>35</v>
      </c>
      <c r="S525" s="46"/>
      <c r="T525" s="15"/>
      <c r="U525" s="15"/>
    </row>
    <row r="526" spans="1:207" s="116" customFormat="1" ht="30" customHeight="1" x14ac:dyDescent="0.25">
      <c r="A526" s="228">
        <v>404</v>
      </c>
      <c r="B526" s="234" t="s">
        <v>253</v>
      </c>
      <c r="C526" s="230">
        <v>1962</v>
      </c>
      <c r="D526" s="229" t="s">
        <v>141</v>
      </c>
      <c r="E526" s="229" t="s">
        <v>16</v>
      </c>
      <c r="F526" s="231">
        <v>2</v>
      </c>
      <c r="G526" s="231">
        <v>1</v>
      </c>
      <c r="H526" s="39">
        <v>716.2</v>
      </c>
      <c r="I526" s="44">
        <v>0</v>
      </c>
      <c r="J526" s="39">
        <v>385.9</v>
      </c>
      <c r="K526" s="232">
        <f t="shared" si="124"/>
        <v>30546.17</v>
      </c>
      <c r="L526" s="196">
        <v>0</v>
      </c>
      <c r="M526" s="196">
        <v>0</v>
      </c>
      <c r="N526" s="196">
        <v>0</v>
      </c>
      <c r="O526" s="196">
        <f>'[2]Прод. прилож (2)'!$D$1290</f>
        <v>30546.17</v>
      </c>
      <c r="P526" s="196">
        <f t="shared" si="123"/>
        <v>42.650335101926828</v>
      </c>
      <c r="Q526" s="41">
        <v>9673</v>
      </c>
      <c r="R526" s="57" t="s">
        <v>35</v>
      </c>
      <c r="S526" s="15"/>
      <c r="T526" s="15"/>
      <c r="U526" s="15"/>
    </row>
    <row r="527" spans="1:207" s="116" customFormat="1" ht="30" customHeight="1" x14ac:dyDescent="0.25">
      <c r="A527" s="228">
        <v>405</v>
      </c>
      <c r="B527" s="234" t="s">
        <v>254</v>
      </c>
      <c r="C527" s="230">
        <v>1937</v>
      </c>
      <c r="D527" s="229" t="s">
        <v>141</v>
      </c>
      <c r="E527" s="229" t="s">
        <v>16</v>
      </c>
      <c r="F527" s="231">
        <v>3</v>
      </c>
      <c r="G527" s="231">
        <v>3</v>
      </c>
      <c r="H527" s="39">
        <v>2253</v>
      </c>
      <c r="I527" s="39">
        <v>21.1</v>
      </c>
      <c r="J527" s="39">
        <v>1119.3</v>
      </c>
      <c r="K527" s="232">
        <f t="shared" si="124"/>
        <v>48861.919999999998</v>
      </c>
      <c r="L527" s="196">
        <v>0</v>
      </c>
      <c r="M527" s="196">
        <v>0</v>
      </c>
      <c r="N527" s="196">
        <v>0</v>
      </c>
      <c r="O527" s="196">
        <f>'[2]Прод. прилож (2)'!$D$1291</f>
        <v>48861.919999999998</v>
      </c>
      <c r="P527" s="196">
        <f t="shared" si="123"/>
        <v>21.687492232578784</v>
      </c>
      <c r="Q527" s="41">
        <v>9673</v>
      </c>
      <c r="R527" s="57" t="s">
        <v>35</v>
      </c>
      <c r="S527" s="46"/>
      <c r="T527" s="15"/>
      <c r="U527" s="15"/>
    </row>
    <row r="528" spans="1:207" ht="30" customHeight="1" x14ac:dyDescent="0.25">
      <c r="A528" s="228">
        <v>406</v>
      </c>
      <c r="B528" s="234" t="s">
        <v>255</v>
      </c>
      <c r="C528" s="230">
        <v>1959</v>
      </c>
      <c r="D528" s="229" t="s">
        <v>141</v>
      </c>
      <c r="E528" s="229" t="s">
        <v>16</v>
      </c>
      <c r="F528" s="231">
        <v>2</v>
      </c>
      <c r="G528" s="231">
        <v>1</v>
      </c>
      <c r="H528" s="39">
        <v>848</v>
      </c>
      <c r="I528" s="44">
        <v>0</v>
      </c>
      <c r="J528" s="39">
        <v>388.4</v>
      </c>
      <c r="K528" s="232">
        <f t="shared" si="124"/>
        <v>19019.89</v>
      </c>
      <c r="L528" s="196">
        <v>0</v>
      </c>
      <c r="M528" s="196">
        <v>0</v>
      </c>
      <c r="N528" s="196">
        <v>0</v>
      </c>
      <c r="O528" s="196">
        <f>'[2]Прод. прилож (2)'!$D$1292</f>
        <v>19019.89</v>
      </c>
      <c r="P528" s="196">
        <f t="shared" si="123"/>
        <v>22.429115566037733</v>
      </c>
      <c r="Q528" s="41">
        <v>9673</v>
      </c>
      <c r="R528" s="57" t="s">
        <v>35</v>
      </c>
      <c r="S528" s="14"/>
    </row>
    <row r="529" spans="1:207" s="116" customFormat="1" ht="30" customHeight="1" x14ac:dyDescent="0.25">
      <c r="A529" s="228">
        <v>407</v>
      </c>
      <c r="B529" s="234" t="s">
        <v>260</v>
      </c>
      <c r="C529" s="229">
        <v>1965</v>
      </c>
      <c r="D529" s="229" t="s">
        <v>141</v>
      </c>
      <c r="E529" s="229" t="s">
        <v>16</v>
      </c>
      <c r="F529" s="231">
        <v>5</v>
      </c>
      <c r="G529" s="231">
        <v>2</v>
      </c>
      <c r="H529" s="44">
        <v>1867</v>
      </c>
      <c r="I529" s="44">
        <v>73.900000000000006</v>
      </c>
      <c r="J529" s="39">
        <v>1682.6</v>
      </c>
      <c r="K529" s="232">
        <f t="shared" si="124"/>
        <v>39470.29</v>
      </c>
      <c r="L529" s="196">
        <v>0</v>
      </c>
      <c r="M529" s="196">
        <v>0</v>
      </c>
      <c r="N529" s="196">
        <v>0</v>
      </c>
      <c r="O529" s="196">
        <f>'[2]Прод. прилож (2)'!$D$1293</f>
        <v>39470.29</v>
      </c>
      <c r="P529" s="196">
        <f t="shared" si="123"/>
        <v>21.141023031601499</v>
      </c>
      <c r="Q529" s="41">
        <v>9673</v>
      </c>
      <c r="R529" s="57" t="s">
        <v>35</v>
      </c>
      <c r="S529" s="15"/>
      <c r="T529" s="15"/>
      <c r="U529" s="15"/>
    </row>
    <row r="530" spans="1:207" s="15" customFormat="1" ht="30" customHeight="1" x14ac:dyDescent="0.25">
      <c r="A530" s="228">
        <v>408</v>
      </c>
      <c r="B530" s="234" t="s">
        <v>261</v>
      </c>
      <c r="C530" s="230">
        <v>1961</v>
      </c>
      <c r="D530" s="229" t="s">
        <v>141</v>
      </c>
      <c r="E530" s="229" t="s">
        <v>16</v>
      </c>
      <c r="F530" s="231">
        <v>5</v>
      </c>
      <c r="G530" s="231">
        <v>4</v>
      </c>
      <c r="H530" s="39">
        <v>3832.5</v>
      </c>
      <c r="I530" s="44">
        <v>0</v>
      </c>
      <c r="J530" s="39">
        <v>2762</v>
      </c>
      <c r="K530" s="232">
        <f t="shared" si="124"/>
        <v>85190.78</v>
      </c>
      <c r="L530" s="196">
        <v>0</v>
      </c>
      <c r="M530" s="196">
        <v>0</v>
      </c>
      <c r="N530" s="196">
        <v>0</v>
      </c>
      <c r="O530" s="196">
        <f>'[2]Прод. прилож (2)'!$D$1294</f>
        <v>85190.78</v>
      </c>
      <c r="P530" s="196">
        <f t="shared" si="123"/>
        <v>22.228514024787998</v>
      </c>
      <c r="Q530" s="41">
        <v>9673</v>
      </c>
      <c r="R530" s="57" t="s">
        <v>35</v>
      </c>
      <c r="S530" s="46"/>
      <c r="V530" s="116"/>
      <c r="W530" s="116"/>
      <c r="X530" s="116"/>
      <c r="Y530" s="116"/>
      <c r="Z530" s="116"/>
      <c r="AA530" s="116"/>
      <c r="AB530" s="116"/>
      <c r="AC530" s="116"/>
      <c r="AD530" s="116"/>
      <c r="AE530" s="116"/>
      <c r="AF530" s="116"/>
      <c r="AG530" s="116"/>
      <c r="AH530" s="116"/>
      <c r="AI530" s="116"/>
      <c r="AJ530" s="116"/>
      <c r="AK530" s="116"/>
      <c r="AL530" s="116"/>
      <c r="AM530" s="116"/>
      <c r="AN530" s="116"/>
      <c r="AO530" s="116"/>
      <c r="AP530" s="116"/>
      <c r="AQ530" s="116"/>
      <c r="AR530" s="116"/>
      <c r="AS530" s="116"/>
      <c r="AT530" s="116"/>
      <c r="AU530" s="116"/>
      <c r="AV530" s="116"/>
      <c r="AW530" s="116"/>
      <c r="AX530" s="116"/>
      <c r="AY530" s="116"/>
      <c r="AZ530" s="116"/>
      <c r="BA530" s="116"/>
      <c r="BB530" s="116"/>
      <c r="BC530" s="116"/>
      <c r="BD530" s="116"/>
      <c r="BE530" s="116"/>
      <c r="BF530" s="116"/>
      <c r="BG530" s="116"/>
      <c r="BH530" s="116"/>
      <c r="BI530" s="116"/>
      <c r="BJ530" s="116"/>
      <c r="BK530" s="116"/>
      <c r="BL530" s="116"/>
      <c r="BM530" s="116"/>
      <c r="BN530" s="116"/>
      <c r="BO530" s="116"/>
      <c r="BP530" s="116"/>
      <c r="BQ530" s="116"/>
      <c r="BR530" s="116"/>
      <c r="BS530" s="116"/>
      <c r="BT530" s="116"/>
      <c r="BU530" s="116"/>
      <c r="BV530" s="116"/>
      <c r="BW530" s="116"/>
      <c r="BX530" s="116"/>
      <c r="BY530" s="116"/>
      <c r="BZ530" s="116"/>
      <c r="CA530" s="116"/>
      <c r="CB530" s="116"/>
      <c r="CC530" s="116"/>
      <c r="CD530" s="116"/>
      <c r="CE530" s="116"/>
      <c r="CF530" s="116"/>
      <c r="CG530" s="116"/>
      <c r="CH530" s="116"/>
      <c r="CI530" s="116"/>
      <c r="CJ530" s="116"/>
      <c r="CK530" s="116"/>
      <c r="CL530" s="116"/>
      <c r="CM530" s="116"/>
      <c r="CN530" s="116"/>
      <c r="CO530" s="116"/>
      <c r="CP530" s="116"/>
      <c r="CQ530" s="116"/>
      <c r="CR530" s="116"/>
      <c r="CS530" s="116"/>
      <c r="CT530" s="116"/>
      <c r="CU530" s="116"/>
      <c r="CV530" s="116"/>
      <c r="CW530" s="116"/>
      <c r="CX530" s="116"/>
      <c r="CY530" s="116"/>
      <c r="CZ530" s="116"/>
      <c r="DA530" s="116"/>
      <c r="DB530" s="116"/>
      <c r="DC530" s="116"/>
      <c r="DD530" s="116"/>
      <c r="DE530" s="116"/>
      <c r="DF530" s="116"/>
      <c r="DG530" s="116"/>
      <c r="DH530" s="116"/>
      <c r="DI530" s="116"/>
      <c r="DJ530" s="116"/>
      <c r="DK530" s="116"/>
      <c r="DL530" s="116"/>
      <c r="DM530" s="116"/>
      <c r="DN530" s="116"/>
      <c r="DO530" s="116"/>
      <c r="DP530" s="116"/>
      <c r="DQ530" s="116"/>
      <c r="DR530" s="116"/>
      <c r="DS530" s="116"/>
      <c r="DT530" s="116"/>
      <c r="DU530" s="116"/>
      <c r="DV530" s="116"/>
      <c r="DW530" s="116"/>
      <c r="DX530" s="116"/>
      <c r="DY530" s="116"/>
      <c r="DZ530" s="116"/>
      <c r="EA530" s="116"/>
      <c r="EB530" s="116"/>
      <c r="EC530" s="116"/>
      <c r="ED530" s="116"/>
      <c r="EE530" s="116"/>
      <c r="EF530" s="116"/>
      <c r="EG530" s="116"/>
      <c r="EH530" s="116"/>
      <c r="EI530" s="116"/>
      <c r="EJ530" s="116"/>
      <c r="EK530" s="116"/>
      <c r="EL530" s="116"/>
      <c r="EM530" s="116"/>
      <c r="EN530" s="116"/>
      <c r="EO530" s="116"/>
      <c r="EP530" s="116"/>
      <c r="EQ530" s="116"/>
      <c r="ER530" s="116"/>
      <c r="ES530" s="116"/>
      <c r="ET530" s="116"/>
      <c r="EU530" s="116"/>
      <c r="EV530" s="116"/>
      <c r="EW530" s="116"/>
      <c r="EX530" s="116"/>
      <c r="EY530" s="116"/>
      <c r="EZ530" s="116"/>
      <c r="FA530" s="116"/>
      <c r="FB530" s="116"/>
      <c r="FC530" s="116"/>
      <c r="FD530" s="116"/>
      <c r="FE530" s="116"/>
      <c r="FF530" s="116"/>
      <c r="FG530" s="116"/>
      <c r="FH530" s="116"/>
      <c r="FI530" s="116"/>
      <c r="FJ530" s="116"/>
      <c r="FK530" s="116"/>
      <c r="FL530" s="116"/>
      <c r="FM530" s="116"/>
      <c r="FN530" s="116"/>
      <c r="FO530" s="116"/>
      <c r="FP530" s="116"/>
      <c r="FQ530" s="116"/>
      <c r="FR530" s="116"/>
      <c r="FS530" s="116"/>
      <c r="FT530" s="116"/>
      <c r="FU530" s="116"/>
      <c r="FV530" s="116"/>
      <c r="FW530" s="116"/>
      <c r="FX530" s="116"/>
      <c r="FY530" s="116"/>
      <c r="FZ530" s="116"/>
      <c r="GA530" s="116"/>
      <c r="GB530" s="116"/>
      <c r="GC530" s="116"/>
      <c r="GD530" s="116"/>
      <c r="GE530" s="116"/>
      <c r="GF530" s="116"/>
      <c r="GG530" s="116"/>
      <c r="GH530" s="116"/>
      <c r="GI530" s="116"/>
      <c r="GJ530" s="116"/>
      <c r="GK530" s="116"/>
      <c r="GL530" s="116"/>
      <c r="GM530" s="116"/>
      <c r="GN530" s="116"/>
      <c r="GO530" s="116"/>
      <c r="GP530" s="116"/>
      <c r="GQ530" s="116"/>
      <c r="GR530" s="116"/>
      <c r="GS530" s="116"/>
      <c r="GT530" s="116"/>
      <c r="GU530" s="116"/>
      <c r="GV530" s="116"/>
      <c r="GW530" s="116"/>
      <c r="GX530" s="116"/>
      <c r="GY530" s="116"/>
    </row>
    <row r="531" spans="1:207" s="116" customFormat="1" ht="30" customHeight="1" x14ac:dyDescent="0.25">
      <c r="A531" s="228">
        <v>409</v>
      </c>
      <c r="B531" s="234" t="s">
        <v>262</v>
      </c>
      <c r="C531" s="230">
        <v>1955</v>
      </c>
      <c r="D531" s="229" t="s">
        <v>141</v>
      </c>
      <c r="E531" s="229" t="s">
        <v>16</v>
      </c>
      <c r="F531" s="231">
        <v>2</v>
      </c>
      <c r="G531" s="231">
        <v>2</v>
      </c>
      <c r="H531" s="39">
        <v>1257.8</v>
      </c>
      <c r="I531" s="44">
        <v>0</v>
      </c>
      <c r="J531" s="39">
        <v>711.3</v>
      </c>
      <c r="K531" s="232">
        <f t="shared" si="124"/>
        <v>21711.77</v>
      </c>
      <c r="L531" s="196">
        <v>0</v>
      </c>
      <c r="M531" s="196">
        <v>0</v>
      </c>
      <c r="N531" s="196">
        <v>0</v>
      </c>
      <c r="O531" s="196">
        <f>'[2]Прод. прилож (2)'!$D$1295</f>
        <v>21711.77</v>
      </c>
      <c r="P531" s="196">
        <f t="shared" si="123"/>
        <v>17.261702973445701</v>
      </c>
      <c r="Q531" s="41">
        <v>9673</v>
      </c>
      <c r="R531" s="57" t="s">
        <v>35</v>
      </c>
      <c r="S531" s="46"/>
      <c r="T531" s="15"/>
      <c r="U531" s="15"/>
    </row>
    <row r="532" spans="1:207" s="230" customFormat="1" ht="30" customHeight="1" x14ac:dyDescent="0.25">
      <c r="A532" s="228">
        <v>410</v>
      </c>
      <c r="B532" s="234" t="s">
        <v>224</v>
      </c>
      <c r="C532" s="229">
        <v>1966</v>
      </c>
      <c r="D532" s="229" t="s">
        <v>141</v>
      </c>
      <c r="E532" s="229" t="s">
        <v>16</v>
      </c>
      <c r="F532" s="231">
        <v>3</v>
      </c>
      <c r="G532" s="231">
        <v>2</v>
      </c>
      <c r="H532" s="232">
        <v>1926.5</v>
      </c>
      <c r="I532" s="233">
        <v>0</v>
      </c>
      <c r="J532" s="39">
        <v>956.1</v>
      </c>
      <c r="K532" s="232">
        <f t="shared" si="124"/>
        <v>10082652.75</v>
      </c>
      <c r="L532" s="196">
        <v>0</v>
      </c>
      <c r="M532" s="196">
        <v>0</v>
      </c>
      <c r="N532" s="196">
        <v>0</v>
      </c>
      <c r="O532" s="196">
        <f>'[1]Прод. прилож (2)'!$D$170</f>
        <v>10082652.75</v>
      </c>
      <c r="P532" s="196">
        <f t="shared" si="123"/>
        <v>5233.6635089540614</v>
      </c>
      <c r="Q532" s="41">
        <v>9673</v>
      </c>
      <c r="R532" s="57" t="s">
        <v>33</v>
      </c>
      <c r="S532" s="143"/>
      <c r="T532" s="32"/>
      <c r="U532" s="32"/>
    </row>
    <row r="533" spans="1:207" s="230" customFormat="1" ht="30" customHeight="1" x14ac:dyDescent="0.25">
      <c r="A533" s="354">
        <v>411</v>
      </c>
      <c r="B533" s="356" t="s">
        <v>234</v>
      </c>
      <c r="C533" s="360">
        <v>1917</v>
      </c>
      <c r="D533" s="358" t="s">
        <v>141</v>
      </c>
      <c r="E533" s="358" t="s">
        <v>16</v>
      </c>
      <c r="F533" s="368">
        <v>2</v>
      </c>
      <c r="G533" s="368">
        <v>2</v>
      </c>
      <c r="H533" s="364">
        <v>836.9</v>
      </c>
      <c r="I533" s="352">
        <v>0</v>
      </c>
      <c r="J533" s="364">
        <v>276.89999999999998</v>
      </c>
      <c r="K533" s="232">
        <f t="shared" si="124"/>
        <v>158171.39000000001</v>
      </c>
      <c r="L533" s="196">
        <v>0</v>
      </c>
      <c r="M533" s="196">
        <f>'[1]Прод. прилож (2)'!$D$622</f>
        <v>158171.39000000001</v>
      </c>
      <c r="N533" s="196">
        <v>0</v>
      </c>
      <c r="O533" s="196">
        <v>0</v>
      </c>
      <c r="P533" s="196">
        <f t="shared" si="123"/>
        <v>188.99676185924247</v>
      </c>
      <c r="Q533" s="41">
        <v>9673</v>
      </c>
      <c r="R533" s="57" t="s">
        <v>34</v>
      </c>
      <c r="S533" s="46"/>
      <c r="T533" s="15"/>
      <c r="U533" s="15"/>
      <c r="V533" s="116"/>
      <c r="W533" s="116"/>
      <c r="X533" s="116"/>
      <c r="Y533" s="116"/>
      <c r="Z533" s="116"/>
      <c r="AA533" s="116"/>
      <c r="AB533" s="116"/>
      <c r="AC533" s="116"/>
      <c r="AD533" s="116"/>
      <c r="AE533" s="116"/>
      <c r="AF533" s="116"/>
      <c r="AG533" s="116"/>
      <c r="AH533" s="116"/>
      <c r="AI533" s="116"/>
      <c r="AJ533" s="116"/>
      <c r="AK533" s="116"/>
      <c r="AL533" s="116"/>
      <c r="AM533" s="116"/>
      <c r="AN533" s="116"/>
      <c r="AO533" s="116"/>
      <c r="AP533" s="116"/>
      <c r="AQ533" s="116"/>
      <c r="AR533" s="116"/>
      <c r="AS533" s="116"/>
      <c r="AT533" s="116"/>
      <c r="AU533" s="116"/>
      <c r="AV533" s="116"/>
      <c r="AW533" s="116"/>
      <c r="AX533" s="116"/>
      <c r="AY533" s="116"/>
      <c r="AZ533" s="116"/>
      <c r="BA533" s="116"/>
      <c r="BB533" s="116"/>
      <c r="BC533" s="116"/>
      <c r="BD533" s="116"/>
      <c r="BE533" s="116"/>
      <c r="BF533" s="116"/>
      <c r="BG533" s="116"/>
      <c r="BH533" s="116"/>
      <c r="BI533" s="116"/>
      <c r="BJ533" s="116"/>
      <c r="BK533" s="116"/>
      <c r="BL533" s="116"/>
      <c r="BM533" s="116"/>
      <c r="BN533" s="116"/>
      <c r="BO533" s="116"/>
      <c r="BP533" s="116"/>
      <c r="BQ533" s="116"/>
      <c r="BR533" s="116"/>
      <c r="BS533" s="116"/>
      <c r="BT533" s="116"/>
      <c r="BU533" s="116"/>
      <c r="BV533" s="116"/>
      <c r="BW533" s="116"/>
      <c r="BX533" s="116"/>
      <c r="BY533" s="116"/>
      <c r="BZ533" s="116"/>
      <c r="CA533" s="116"/>
      <c r="CB533" s="116"/>
      <c r="CC533" s="116"/>
      <c r="CD533" s="116"/>
      <c r="CE533" s="116"/>
      <c r="CF533" s="116"/>
      <c r="CG533" s="116"/>
      <c r="CH533" s="116"/>
      <c r="CI533" s="116"/>
      <c r="CJ533" s="116"/>
      <c r="CK533" s="116"/>
      <c r="CL533" s="116"/>
      <c r="CM533" s="116"/>
      <c r="CN533" s="116"/>
      <c r="CO533" s="116"/>
      <c r="CP533" s="116"/>
      <c r="CQ533" s="116"/>
      <c r="CR533" s="116"/>
      <c r="CS533" s="116"/>
      <c r="CT533" s="116"/>
      <c r="CU533" s="116"/>
      <c r="CV533" s="116"/>
      <c r="CW533" s="116"/>
      <c r="CX533" s="116"/>
      <c r="CY533" s="116"/>
      <c r="CZ533" s="116"/>
      <c r="DA533" s="116"/>
      <c r="DB533" s="116"/>
      <c r="DC533" s="116"/>
      <c r="DD533" s="116"/>
      <c r="DE533" s="116"/>
      <c r="DF533" s="116"/>
      <c r="DG533" s="116"/>
      <c r="DH533" s="116"/>
      <c r="DI533" s="116"/>
      <c r="DJ533" s="116"/>
      <c r="DK533" s="116"/>
      <c r="DL533" s="116"/>
      <c r="DM533" s="116"/>
      <c r="DN533" s="116"/>
      <c r="DO533" s="116"/>
      <c r="DP533" s="116"/>
      <c r="DQ533" s="116"/>
      <c r="DR533" s="116"/>
      <c r="DS533" s="116"/>
      <c r="DT533" s="116"/>
      <c r="DU533" s="116"/>
      <c r="DV533" s="116"/>
      <c r="DW533" s="116"/>
      <c r="DX533" s="116"/>
      <c r="DY533" s="116"/>
      <c r="DZ533" s="116"/>
      <c r="EA533" s="116"/>
      <c r="EB533" s="116"/>
      <c r="EC533" s="116"/>
      <c r="ED533" s="116"/>
      <c r="EE533" s="116"/>
      <c r="EF533" s="116"/>
      <c r="EG533" s="116"/>
      <c r="EH533" s="116"/>
      <c r="EI533" s="116"/>
      <c r="EJ533" s="116"/>
      <c r="EK533" s="116"/>
      <c r="EL533" s="116"/>
      <c r="EM533" s="116"/>
      <c r="EN533" s="116"/>
      <c r="EO533" s="116"/>
      <c r="EP533" s="116"/>
      <c r="EQ533" s="116"/>
      <c r="ER533" s="116"/>
      <c r="ES533" s="116"/>
      <c r="ET533" s="116"/>
      <c r="EU533" s="116"/>
      <c r="EV533" s="116"/>
      <c r="EW533" s="116"/>
      <c r="EX533" s="116"/>
      <c r="EY533" s="116"/>
      <c r="EZ533" s="116"/>
      <c r="FA533" s="116"/>
      <c r="FB533" s="116"/>
      <c r="FC533" s="116"/>
      <c r="FD533" s="116"/>
      <c r="FE533" s="116"/>
      <c r="FF533" s="116"/>
      <c r="FG533" s="116"/>
      <c r="FH533" s="116"/>
      <c r="FI533" s="116"/>
      <c r="FJ533" s="116"/>
      <c r="FK533" s="116"/>
      <c r="FL533" s="116"/>
      <c r="FM533" s="116"/>
      <c r="FN533" s="116"/>
      <c r="FO533" s="116"/>
      <c r="FP533" s="116"/>
      <c r="FQ533" s="116"/>
      <c r="FR533" s="116"/>
      <c r="FS533" s="116"/>
      <c r="FT533" s="116"/>
      <c r="FU533" s="116"/>
      <c r="FV533" s="116"/>
      <c r="FW533" s="116"/>
      <c r="FX533" s="116"/>
      <c r="FY533" s="116"/>
      <c r="FZ533" s="116"/>
      <c r="GA533" s="116"/>
      <c r="GB533" s="116"/>
      <c r="GC533" s="116"/>
      <c r="GD533" s="116"/>
      <c r="GE533" s="116"/>
      <c r="GF533" s="116"/>
      <c r="GG533" s="116"/>
      <c r="GH533" s="116"/>
      <c r="GI533" s="116"/>
      <c r="GJ533" s="116"/>
      <c r="GK533" s="116"/>
      <c r="GL533" s="116"/>
      <c r="GM533" s="116"/>
      <c r="GN533" s="116"/>
      <c r="GO533" s="116"/>
      <c r="GP533" s="116"/>
      <c r="GQ533" s="116"/>
      <c r="GR533" s="116"/>
      <c r="GS533" s="116"/>
      <c r="GT533" s="116"/>
      <c r="GU533" s="116"/>
      <c r="GV533" s="116"/>
      <c r="GW533" s="116"/>
      <c r="GX533" s="116"/>
      <c r="GY533" s="116"/>
    </row>
    <row r="534" spans="1:207" s="230" customFormat="1" ht="30" customHeight="1" x14ac:dyDescent="0.25">
      <c r="A534" s="355"/>
      <c r="B534" s="357"/>
      <c r="C534" s="361"/>
      <c r="D534" s="359"/>
      <c r="E534" s="359"/>
      <c r="F534" s="369"/>
      <c r="G534" s="369"/>
      <c r="H534" s="365"/>
      <c r="I534" s="353"/>
      <c r="J534" s="365"/>
      <c r="K534" s="232">
        <f t="shared" si="124"/>
        <v>2414973.37</v>
      </c>
      <c r="L534" s="196">
        <v>0</v>
      </c>
      <c r="M534" s="196">
        <v>0</v>
      </c>
      <c r="N534" s="196">
        <v>0</v>
      </c>
      <c r="O534" s="196">
        <f>'[2]Прод. прилож (2)'!$D$1296</f>
        <v>2414973.37</v>
      </c>
      <c r="P534" s="196">
        <f>K534/H533</f>
        <v>2885.6176006691362</v>
      </c>
      <c r="Q534" s="41">
        <v>9673</v>
      </c>
      <c r="R534" s="57" t="s">
        <v>35</v>
      </c>
      <c r="S534" s="46"/>
      <c r="T534" s="15"/>
      <c r="U534" s="15"/>
      <c r="V534" s="116"/>
      <c r="W534" s="116"/>
      <c r="X534" s="116"/>
      <c r="Y534" s="116"/>
      <c r="Z534" s="116"/>
      <c r="AA534" s="116"/>
      <c r="AB534" s="116"/>
      <c r="AC534" s="116"/>
      <c r="AD534" s="116"/>
      <c r="AE534" s="116"/>
      <c r="AF534" s="116"/>
      <c r="AG534" s="116"/>
      <c r="AH534" s="116"/>
      <c r="AI534" s="116"/>
      <c r="AJ534" s="116"/>
      <c r="AK534" s="116"/>
      <c r="AL534" s="116"/>
      <c r="AM534" s="116"/>
      <c r="AN534" s="116"/>
      <c r="AO534" s="116"/>
      <c r="AP534" s="116"/>
      <c r="AQ534" s="116"/>
      <c r="AR534" s="116"/>
      <c r="AS534" s="116"/>
      <c r="AT534" s="116"/>
      <c r="AU534" s="116"/>
      <c r="AV534" s="116"/>
      <c r="AW534" s="116"/>
      <c r="AX534" s="116"/>
      <c r="AY534" s="116"/>
      <c r="AZ534" s="116"/>
      <c r="BA534" s="116"/>
      <c r="BB534" s="116"/>
      <c r="BC534" s="116"/>
      <c r="BD534" s="116"/>
      <c r="BE534" s="116"/>
      <c r="BF534" s="116"/>
      <c r="BG534" s="116"/>
      <c r="BH534" s="116"/>
      <c r="BI534" s="116"/>
      <c r="BJ534" s="116"/>
      <c r="BK534" s="116"/>
      <c r="BL534" s="116"/>
      <c r="BM534" s="116"/>
      <c r="BN534" s="116"/>
      <c r="BO534" s="116"/>
      <c r="BP534" s="116"/>
      <c r="BQ534" s="116"/>
      <c r="BR534" s="116"/>
      <c r="BS534" s="116"/>
      <c r="BT534" s="116"/>
      <c r="BU534" s="116"/>
      <c r="BV534" s="116"/>
      <c r="BW534" s="116"/>
      <c r="BX534" s="116"/>
      <c r="BY534" s="116"/>
      <c r="BZ534" s="116"/>
      <c r="CA534" s="116"/>
      <c r="CB534" s="116"/>
      <c r="CC534" s="116"/>
      <c r="CD534" s="116"/>
      <c r="CE534" s="116"/>
      <c r="CF534" s="116"/>
      <c r="CG534" s="116"/>
      <c r="CH534" s="116"/>
      <c r="CI534" s="116"/>
      <c r="CJ534" s="116"/>
      <c r="CK534" s="116"/>
      <c r="CL534" s="116"/>
      <c r="CM534" s="116"/>
      <c r="CN534" s="116"/>
      <c r="CO534" s="116"/>
      <c r="CP534" s="116"/>
      <c r="CQ534" s="116"/>
      <c r="CR534" s="116"/>
      <c r="CS534" s="116"/>
      <c r="CT534" s="116"/>
      <c r="CU534" s="116"/>
      <c r="CV534" s="116"/>
      <c r="CW534" s="116"/>
      <c r="CX534" s="116"/>
      <c r="CY534" s="116"/>
      <c r="CZ534" s="116"/>
      <c r="DA534" s="116"/>
      <c r="DB534" s="116"/>
      <c r="DC534" s="116"/>
      <c r="DD534" s="116"/>
      <c r="DE534" s="116"/>
      <c r="DF534" s="116"/>
      <c r="DG534" s="116"/>
      <c r="DH534" s="116"/>
      <c r="DI534" s="116"/>
      <c r="DJ534" s="116"/>
      <c r="DK534" s="116"/>
      <c r="DL534" s="116"/>
      <c r="DM534" s="116"/>
      <c r="DN534" s="116"/>
      <c r="DO534" s="116"/>
      <c r="DP534" s="116"/>
      <c r="DQ534" s="116"/>
      <c r="DR534" s="116"/>
      <c r="DS534" s="116"/>
      <c r="DT534" s="116"/>
      <c r="DU534" s="116"/>
      <c r="DV534" s="116"/>
      <c r="DW534" s="116"/>
      <c r="DX534" s="116"/>
      <c r="DY534" s="116"/>
      <c r="DZ534" s="116"/>
      <c r="EA534" s="116"/>
      <c r="EB534" s="116"/>
      <c r="EC534" s="116"/>
      <c r="ED534" s="116"/>
      <c r="EE534" s="116"/>
      <c r="EF534" s="116"/>
      <c r="EG534" s="116"/>
      <c r="EH534" s="116"/>
      <c r="EI534" s="116"/>
      <c r="EJ534" s="116"/>
      <c r="EK534" s="116"/>
      <c r="EL534" s="116"/>
      <c r="EM534" s="116"/>
      <c r="EN534" s="116"/>
      <c r="EO534" s="116"/>
      <c r="EP534" s="116"/>
      <c r="EQ534" s="116"/>
      <c r="ER534" s="116"/>
      <c r="ES534" s="116"/>
      <c r="ET534" s="116"/>
      <c r="EU534" s="116"/>
      <c r="EV534" s="116"/>
      <c r="EW534" s="116"/>
      <c r="EX534" s="116"/>
      <c r="EY534" s="116"/>
      <c r="EZ534" s="116"/>
      <c r="FA534" s="116"/>
      <c r="FB534" s="116"/>
      <c r="FC534" s="116"/>
      <c r="FD534" s="116"/>
      <c r="FE534" s="116"/>
      <c r="FF534" s="116"/>
      <c r="FG534" s="116"/>
      <c r="FH534" s="116"/>
      <c r="FI534" s="116"/>
      <c r="FJ534" s="116"/>
      <c r="FK534" s="116"/>
      <c r="FL534" s="116"/>
      <c r="FM534" s="116"/>
      <c r="FN534" s="116"/>
      <c r="FO534" s="116"/>
      <c r="FP534" s="116"/>
      <c r="FQ534" s="116"/>
      <c r="FR534" s="116"/>
      <c r="FS534" s="116"/>
      <c r="FT534" s="116"/>
      <c r="FU534" s="116"/>
      <c r="FV534" s="116"/>
      <c r="FW534" s="116"/>
      <c r="FX534" s="116"/>
      <c r="FY534" s="116"/>
      <c r="FZ534" s="116"/>
      <c r="GA534" s="116"/>
      <c r="GB534" s="116"/>
      <c r="GC534" s="116"/>
      <c r="GD534" s="116"/>
      <c r="GE534" s="116"/>
      <c r="GF534" s="116"/>
      <c r="GG534" s="116"/>
      <c r="GH534" s="116"/>
      <c r="GI534" s="116"/>
      <c r="GJ534" s="116"/>
      <c r="GK534" s="116"/>
      <c r="GL534" s="116"/>
      <c r="GM534" s="116"/>
      <c r="GN534" s="116"/>
      <c r="GO534" s="116"/>
      <c r="GP534" s="116"/>
      <c r="GQ534" s="116"/>
      <c r="GR534" s="116"/>
      <c r="GS534" s="116"/>
      <c r="GT534" s="116"/>
      <c r="GU534" s="116"/>
      <c r="GV534" s="116"/>
      <c r="GW534" s="116"/>
      <c r="GX534" s="116"/>
      <c r="GY534" s="116"/>
    </row>
    <row r="535" spans="1:207" s="15" customFormat="1" ht="30" customHeight="1" x14ac:dyDescent="0.25">
      <c r="A535" s="354">
        <v>412</v>
      </c>
      <c r="B535" s="356" t="s">
        <v>225</v>
      </c>
      <c r="C535" s="358">
        <v>1979</v>
      </c>
      <c r="D535" s="358" t="s">
        <v>141</v>
      </c>
      <c r="E535" s="358" t="s">
        <v>16</v>
      </c>
      <c r="F535" s="368">
        <v>5</v>
      </c>
      <c r="G535" s="368">
        <v>1</v>
      </c>
      <c r="H535" s="364">
        <v>4696.3</v>
      </c>
      <c r="I535" s="366">
        <v>79.400000000000006</v>
      </c>
      <c r="J535" s="364">
        <v>2594.6</v>
      </c>
      <c r="K535" s="232">
        <f t="shared" ref="K535" si="136">SUM(L535:O535)</f>
        <v>335750.89</v>
      </c>
      <c r="L535" s="196">
        <v>0</v>
      </c>
      <c r="M535" s="196">
        <v>0</v>
      </c>
      <c r="N535" s="196">
        <v>0</v>
      </c>
      <c r="O535" s="196">
        <f>'[1]Прод. прилож (2)'!$D$171</f>
        <v>335750.89</v>
      </c>
      <c r="P535" s="196">
        <f t="shared" ref="P535" si="137">K535/H535</f>
        <v>71.492641015267338</v>
      </c>
      <c r="Q535" s="41">
        <v>9673</v>
      </c>
      <c r="R535" s="57" t="s">
        <v>33</v>
      </c>
      <c r="S535" s="143"/>
      <c r="T535" s="32"/>
      <c r="U535" s="32"/>
      <c r="V535" s="230"/>
      <c r="W535" s="230"/>
      <c r="X535" s="230"/>
      <c r="Y535" s="230"/>
      <c r="Z535" s="230"/>
      <c r="AA535" s="230"/>
      <c r="AB535" s="230"/>
      <c r="AC535" s="230"/>
      <c r="AD535" s="230"/>
      <c r="AE535" s="230"/>
      <c r="AF535" s="230"/>
      <c r="AG535" s="230"/>
      <c r="AH535" s="230"/>
      <c r="AI535" s="230"/>
      <c r="AJ535" s="230"/>
      <c r="AK535" s="230"/>
      <c r="AL535" s="230"/>
      <c r="AM535" s="230"/>
      <c r="AN535" s="230"/>
      <c r="AO535" s="230"/>
      <c r="AP535" s="230"/>
      <c r="AQ535" s="230"/>
      <c r="AR535" s="230"/>
      <c r="AS535" s="230"/>
      <c r="AT535" s="230"/>
      <c r="AU535" s="230"/>
      <c r="AV535" s="230"/>
      <c r="AW535" s="230"/>
      <c r="AX535" s="230"/>
      <c r="AY535" s="230"/>
      <c r="AZ535" s="230"/>
      <c r="BA535" s="230"/>
      <c r="BB535" s="230"/>
      <c r="BC535" s="230"/>
      <c r="BD535" s="230"/>
      <c r="BE535" s="230"/>
      <c r="BF535" s="230"/>
      <c r="BG535" s="230"/>
      <c r="BH535" s="230"/>
      <c r="BI535" s="230"/>
      <c r="BJ535" s="230"/>
      <c r="BK535" s="230"/>
      <c r="BL535" s="230"/>
      <c r="BM535" s="230"/>
      <c r="BN535" s="230"/>
      <c r="BO535" s="230"/>
      <c r="BP535" s="230"/>
      <c r="BQ535" s="230"/>
      <c r="BR535" s="230"/>
      <c r="BS535" s="230"/>
      <c r="BT535" s="230"/>
      <c r="BU535" s="230"/>
      <c r="BV535" s="230"/>
      <c r="BW535" s="230"/>
      <c r="BX535" s="230"/>
      <c r="BY535" s="230"/>
      <c r="BZ535" s="230"/>
      <c r="CA535" s="230"/>
      <c r="CB535" s="230"/>
      <c r="CC535" s="230"/>
      <c r="CD535" s="230"/>
      <c r="CE535" s="230"/>
      <c r="CF535" s="230"/>
      <c r="CG535" s="230"/>
      <c r="CH535" s="230"/>
      <c r="CI535" s="230"/>
      <c r="CJ535" s="230"/>
      <c r="CK535" s="230"/>
      <c r="CL535" s="230"/>
      <c r="CM535" s="230"/>
      <c r="CN535" s="230"/>
      <c r="CO535" s="230"/>
      <c r="CP535" s="230"/>
      <c r="CQ535" s="230"/>
      <c r="CR535" s="230"/>
      <c r="CS535" s="230"/>
      <c r="CT535" s="230"/>
      <c r="CU535" s="230"/>
      <c r="CV535" s="230"/>
      <c r="CW535" s="230"/>
      <c r="CX535" s="230"/>
      <c r="CY535" s="230"/>
      <c r="CZ535" s="230"/>
      <c r="DA535" s="230"/>
      <c r="DB535" s="230"/>
      <c r="DC535" s="230"/>
      <c r="DD535" s="230"/>
      <c r="DE535" s="230"/>
      <c r="DF535" s="230"/>
      <c r="DG535" s="230"/>
      <c r="DH535" s="230"/>
      <c r="DI535" s="230"/>
      <c r="DJ535" s="230"/>
      <c r="DK535" s="230"/>
      <c r="DL535" s="230"/>
      <c r="DM535" s="230"/>
      <c r="DN535" s="230"/>
      <c r="DO535" s="230"/>
      <c r="DP535" s="230"/>
      <c r="DQ535" s="230"/>
      <c r="DR535" s="230"/>
      <c r="DS535" s="230"/>
      <c r="DT535" s="230"/>
      <c r="DU535" s="230"/>
      <c r="DV535" s="230"/>
      <c r="DW535" s="230"/>
      <c r="DX535" s="230"/>
      <c r="DY535" s="230"/>
      <c r="DZ535" s="230"/>
      <c r="EA535" s="230"/>
      <c r="EB535" s="230"/>
      <c r="EC535" s="230"/>
      <c r="ED535" s="230"/>
      <c r="EE535" s="230"/>
      <c r="EF535" s="230"/>
      <c r="EG535" s="230"/>
      <c r="EH535" s="230"/>
      <c r="EI535" s="230"/>
      <c r="EJ535" s="230"/>
      <c r="EK535" s="230"/>
      <c r="EL535" s="230"/>
      <c r="EM535" s="230"/>
      <c r="EN535" s="230"/>
      <c r="EO535" s="230"/>
      <c r="EP535" s="230"/>
      <c r="EQ535" s="230"/>
      <c r="ER535" s="230"/>
      <c r="ES535" s="230"/>
      <c r="ET535" s="230"/>
      <c r="EU535" s="230"/>
      <c r="EV535" s="230"/>
      <c r="EW535" s="230"/>
      <c r="EX535" s="230"/>
      <c r="EY535" s="230"/>
      <c r="EZ535" s="230"/>
      <c r="FA535" s="230"/>
      <c r="FB535" s="230"/>
      <c r="FC535" s="230"/>
      <c r="FD535" s="230"/>
      <c r="FE535" s="230"/>
      <c r="FF535" s="230"/>
      <c r="FG535" s="230"/>
      <c r="FH535" s="230"/>
      <c r="FI535" s="230"/>
      <c r="FJ535" s="230"/>
      <c r="FK535" s="230"/>
      <c r="FL535" s="230"/>
      <c r="FM535" s="230"/>
      <c r="FN535" s="230"/>
      <c r="FO535" s="230"/>
      <c r="FP535" s="230"/>
      <c r="FQ535" s="230"/>
      <c r="FR535" s="230"/>
      <c r="FS535" s="230"/>
      <c r="FT535" s="230"/>
      <c r="FU535" s="230"/>
      <c r="FV535" s="230"/>
      <c r="FW535" s="230"/>
      <c r="FX535" s="230"/>
      <c r="FY535" s="230"/>
      <c r="FZ535" s="230"/>
      <c r="GA535" s="230"/>
      <c r="GB535" s="230"/>
      <c r="GC535" s="230"/>
      <c r="GD535" s="230"/>
      <c r="GE535" s="230"/>
      <c r="GF535" s="230"/>
      <c r="GG535" s="230"/>
      <c r="GH535" s="230"/>
      <c r="GI535" s="230"/>
      <c r="GJ535" s="230"/>
      <c r="GK535" s="230"/>
      <c r="GL535" s="230"/>
      <c r="GM535" s="230"/>
      <c r="GN535" s="230"/>
      <c r="GO535" s="230"/>
      <c r="GP535" s="230"/>
      <c r="GQ535" s="230"/>
      <c r="GR535" s="230"/>
      <c r="GS535" s="230"/>
      <c r="GT535" s="230"/>
      <c r="GU535" s="230"/>
      <c r="GV535" s="230"/>
      <c r="GW535" s="230"/>
      <c r="GX535" s="230"/>
      <c r="GY535" s="230"/>
    </row>
    <row r="536" spans="1:207" s="15" customFormat="1" ht="30" customHeight="1" x14ac:dyDescent="0.25">
      <c r="A536" s="355"/>
      <c r="B536" s="357"/>
      <c r="C536" s="359"/>
      <c r="D536" s="359"/>
      <c r="E536" s="359"/>
      <c r="F536" s="369"/>
      <c r="G536" s="369"/>
      <c r="H536" s="365"/>
      <c r="I536" s="367"/>
      <c r="J536" s="365"/>
      <c r="K536" s="232">
        <f t="shared" si="124"/>
        <v>7983247.2000000011</v>
      </c>
      <c r="L536" s="196">
        <v>0</v>
      </c>
      <c r="M536" s="196">
        <v>0</v>
      </c>
      <c r="N536" s="196">
        <v>0</v>
      </c>
      <c r="O536" s="196">
        <f>'[1]Прод. прилож (2)'!$D$623</f>
        <v>7983247.2000000011</v>
      </c>
      <c r="P536" s="196">
        <f>K536/H535</f>
        <v>1699.9014543363926</v>
      </c>
      <c r="Q536" s="41">
        <v>9673</v>
      </c>
      <c r="R536" s="57" t="s">
        <v>34</v>
      </c>
      <c r="S536" s="54"/>
      <c r="T536" s="32"/>
      <c r="U536" s="32"/>
      <c r="V536" s="230"/>
      <c r="W536" s="230"/>
      <c r="X536" s="230"/>
      <c r="Y536" s="230"/>
      <c r="Z536" s="230"/>
      <c r="AA536" s="230"/>
      <c r="AB536" s="230"/>
      <c r="AC536" s="230"/>
      <c r="AD536" s="230"/>
      <c r="AE536" s="230"/>
      <c r="AF536" s="230"/>
      <c r="AG536" s="230"/>
      <c r="AH536" s="230"/>
      <c r="AI536" s="230"/>
      <c r="AJ536" s="230"/>
      <c r="AK536" s="230"/>
      <c r="AL536" s="230"/>
      <c r="AM536" s="230"/>
      <c r="AN536" s="230"/>
      <c r="AO536" s="230"/>
      <c r="AP536" s="230"/>
      <c r="AQ536" s="230"/>
      <c r="AR536" s="230"/>
      <c r="AS536" s="230"/>
      <c r="AT536" s="230"/>
      <c r="AU536" s="230"/>
      <c r="AV536" s="230"/>
      <c r="AW536" s="230"/>
      <c r="AX536" s="230"/>
      <c r="AY536" s="230"/>
      <c r="AZ536" s="230"/>
      <c r="BA536" s="230"/>
      <c r="BB536" s="230"/>
      <c r="BC536" s="230"/>
      <c r="BD536" s="230"/>
      <c r="BE536" s="230"/>
      <c r="BF536" s="230"/>
      <c r="BG536" s="230"/>
      <c r="BH536" s="230"/>
      <c r="BI536" s="230"/>
      <c r="BJ536" s="230"/>
      <c r="BK536" s="230"/>
      <c r="BL536" s="230"/>
      <c r="BM536" s="230"/>
      <c r="BN536" s="230"/>
      <c r="BO536" s="230"/>
      <c r="BP536" s="230"/>
      <c r="BQ536" s="230"/>
      <c r="BR536" s="230"/>
      <c r="BS536" s="230"/>
      <c r="BT536" s="230"/>
      <c r="BU536" s="230"/>
      <c r="BV536" s="230"/>
      <c r="BW536" s="230"/>
      <c r="BX536" s="230"/>
      <c r="BY536" s="230"/>
      <c r="BZ536" s="230"/>
      <c r="CA536" s="230"/>
      <c r="CB536" s="230"/>
      <c r="CC536" s="230"/>
      <c r="CD536" s="230"/>
      <c r="CE536" s="230"/>
      <c r="CF536" s="230"/>
      <c r="CG536" s="230"/>
      <c r="CH536" s="230"/>
      <c r="CI536" s="230"/>
      <c r="CJ536" s="230"/>
      <c r="CK536" s="230"/>
      <c r="CL536" s="230"/>
      <c r="CM536" s="230"/>
      <c r="CN536" s="230"/>
      <c r="CO536" s="230"/>
      <c r="CP536" s="230"/>
      <c r="CQ536" s="230"/>
      <c r="CR536" s="230"/>
      <c r="CS536" s="230"/>
      <c r="CT536" s="230"/>
      <c r="CU536" s="230"/>
      <c r="CV536" s="230"/>
      <c r="CW536" s="230"/>
      <c r="CX536" s="230"/>
      <c r="CY536" s="230"/>
      <c r="CZ536" s="230"/>
      <c r="DA536" s="230"/>
      <c r="DB536" s="230"/>
      <c r="DC536" s="230"/>
      <c r="DD536" s="230"/>
      <c r="DE536" s="230"/>
      <c r="DF536" s="230"/>
      <c r="DG536" s="230"/>
      <c r="DH536" s="230"/>
      <c r="DI536" s="230"/>
      <c r="DJ536" s="230"/>
      <c r="DK536" s="230"/>
      <c r="DL536" s="230"/>
      <c r="DM536" s="230"/>
      <c r="DN536" s="230"/>
      <c r="DO536" s="230"/>
      <c r="DP536" s="230"/>
      <c r="DQ536" s="230"/>
      <c r="DR536" s="230"/>
      <c r="DS536" s="230"/>
      <c r="DT536" s="230"/>
      <c r="DU536" s="230"/>
      <c r="DV536" s="230"/>
      <c r="DW536" s="230"/>
      <c r="DX536" s="230"/>
      <c r="DY536" s="230"/>
      <c r="DZ536" s="230"/>
      <c r="EA536" s="230"/>
      <c r="EB536" s="230"/>
      <c r="EC536" s="230"/>
      <c r="ED536" s="230"/>
      <c r="EE536" s="230"/>
      <c r="EF536" s="230"/>
      <c r="EG536" s="230"/>
      <c r="EH536" s="230"/>
      <c r="EI536" s="230"/>
      <c r="EJ536" s="230"/>
      <c r="EK536" s="230"/>
      <c r="EL536" s="230"/>
      <c r="EM536" s="230"/>
      <c r="EN536" s="230"/>
      <c r="EO536" s="230"/>
      <c r="EP536" s="230"/>
      <c r="EQ536" s="230"/>
      <c r="ER536" s="230"/>
      <c r="ES536" s="230"/>
      <c r="ET536" s="230"/>
      <c r="EU536" s="230"/>
      <c r="EV536" s="230"/>
      <c r="EW536" s="230"/>
      <c r="EX536" s="230"/>
      <c r="EY536" s="230"/>
      <c r="EZ536" s="230"/>
      <c r="FA536" s="230"/>
      <c r="FB536" s="230"/>
      <c r="FC536" s="230"/>
      <c r="FD536" s="230"/>
      <c r="FE536" s="230"/>
      <c r="FF536" s="230"/>
      <c r="FG536" s="230"/>
      <c r="FH536" s="230"/>
      <c r="FI536" s="230"/>
      <c r="FJ536" s="230"/>
      <c r="FK536" s="230"/>
      <c r="FL536" s="230"/>
      <c r="FM536" s="230"/>
      <c r="FN536" s="230"/>
      <c r="FO536" s="230"/>
      <c r="FP536" s="230"/>
      <c r="FQ536" s="230"/>
      <c r="FR536" s="230"/>
      <c r="FS536" s="230"/>
      <c r="FT536" s="230"/>
      <c r="FU536" s="230"/>
      <c r="FV536" s="230"/>
      <c r="FW536" s="230"/>
      <c r="FX536" s="230"/>
      <c r="FY536" s="230"/>
      <c r="FZ536" s="230"/>
      <c r="GA536" s="230"/>
      <c r="GB536" s="230"/>
      <c r="GC536" s="230"/>
      <c r="GD536" s="230"/>
      <c r="GE536" s="230"/>
      <c r="GF536" s="230"/>
      <c r="GG536" s="230"/>
      <c r="GH536" s="230"/>
      <c r="GI536" s="230"/>
      <c r="GJ536" s="230"/>
      <c r="GK536" s="230"/>
      <c r="GL536" s="230"/>
      <c r="GM536" s="230"/>
      <c r="GN536" s="230"/>
      <c r="GO536" s="230"/>
      <c r="GP536" s="230"/>
      <c r="GQ536" s="230"/>
      <c r="GR536" s="230"/>
      <c r="GS536" s="230"/>
      <c r="GT536" s="230"/>
      <c r="GU536" s="230"/>
      <c r="GV536" s="230"/>
      <c r="GW536" s="230"/>
      <c r="GX536" s="230"/>
      <c r="GY536" s="230"/>
    </row>
    <row r="537" spans="1:207" s="116" customFormat="1" ht="30" customHeight="1" x14ac:dyDescent="0.25">
      <c r="A537" s="354">
        <v>413</v>
      </c>
      <c r="B537" s="356" t="s">
        <v>238</v>
      </c>
      <c r="C537" s="360">
        <v>1952</v>
      </c>
      <c r="D537" s="358" t="s">
        <v>141</v>
      </c>
      <c r="E537" s="360" t="s">
        <v>16</v>
      </c>
      <c r="F537" s="433">
        <v>2</v>
      </c>
      <c r="G537" s="433">
        <v>1</v>
      </c>
      <c r="H537" s="397">
        <v>1437.8</v>
      </c>
      <c r="I537" s="410">
        <v>277.89999999999998</v>
      </c>
      <c r="J537" s="364">
        <v>245.1</v>
      </c>
      <c r="K537" s="232">
        <f t="shared" ref="K537" si="138">SUM(L537:O537)</f>
        <v>849951.36</v>
      </c>
      <c r="L537" s="44">
        <v>0</v>
      </c>
      <c r="M537" s="44">
        <v>0</v>
      </c>
      <c r="N537" s="44">
        <v>0</v>
      </c>
      <c r="O537" s="283">
        <f>'[1]Прод. прилож (2)'!$D$172</f>
        <v>849951.36</v>
      </c>
      <c r="P537" s="41">
        <f>K537/H537</f>
        <v>591.1471414661288</v>
      </c>
      <c r="Q537" s="232">
        <v>9673</v>
      </c>
      <c r="R537" s="57" t="s">
        <v>33</v>
      </c>
      <c r="S537" s="132"/>
      <c r="T537" s="85"/>
      <c r="U537" s="85"/>
      <c r="V537" s="86"/>
      <c r="W537" s="86"/>
      <c r="X537" s="86"/>
      <c r="Y537" s="86"/>
      <c r="Z537" s="86"/>
      <c r="AA537" s="86"/>
      <c r="AB537" s="86"/>
      <c r="AC537" s="86"/>
      <c r="AD537" s="86"/>
      <c r="AE537" s="86"/>
      <c r="AF537" s="86"/>
      <c r="AG537" s="86"/>
      <c r="AH537" s="86"/>
      <c r="AI537" s="86"/>
      <c r="AJ537" s="86"/>
      <c r="AK537" s="86"/>
      <c r="AL537" s="86"/>
      <c r="AM537" s="86"/>
      <c r="AN537" s="86"/>
      <c r="AO537" s="86"/>
      <c r="AP537" s="86"/>
      <c r="AQ537" s="86"/>
      <c r="AR537" s="86"/>
      <c r="AS537" s="86"/>
      <c r="AT537" s="86"/>
      <c r="AU537" s="86"/>
      <c r="AV537" s="86"/>
      <c r="AW537" s="86"/>
      <c r="AX537" s="86"/>
      <c r="AY537" s="86"/>
      <c r="AZ537" s="86"/>
      <c r="BA537" s="86"/>
      <c r="BB537" s="86"/>
      <c r="BC537" s="86"/>
      <c r="BD537" s="86"/>
      <c r="BE537" s="86"/>
      <c r="BF537" s="86"/>
      <c r="BG537" s="86"/>
      <c r="BH537" s="86"/>
      <c r="BI537" s="86"/>
      <c r="BJ537" s="86"/>
      <c r="BK537" s="86"/>
      <c r="BL537" s="86"/>
      <c r="BM537" s="86"/>
      <c r="BN537" s="86"/>
      <c r="BO537" s="86"/>
      <c r="BP537" s="86"/>
      <c r="BQ537" s="86"/>
      <c r="BR537" s="86"/>
      <c r="BS537" s="86"/>
      <c r="BT537" s="86"/>
      <c r="BU537" s="86"/>
      <c r="BV537" s="86"/>
      <c r="BW537" s="86"/>
      <c r="BX537" s="86"/>
      <c r="BY537" s="86"/>
      <c r="BZ537" s="86"/>
      <c r="CA537" s="86"/>
      <c r="CB537" s="86"/>
      <c r="CC537" s="86"/>
      <c r="CD537" s="86"/>
      <c r="CE537" s="86"/>
      <c r="CF537" s="86"/>
      <c r="CG537" s="86"/>
      <c r="CH537" s="86"/>
      <c r="CI537" s="86"/>
      <c r="CJ537" s="86"/>
      <c r="CK537" s="86"/>
      <c r="CL537" s="86"/>
      <c r="CM537" s="86"/>
      <c r="CN537" s="86"/>
      <c r="CO537" s="86"/>
      <c r="CP537" s="86"/>
      <c r="CQ537" s="86"/>
      <c r="CR537" s="86"/>
      <c r="CS537" s="86"/>
      <c r="CT537" s="86"/>
      <c r="CU537" s="86"/>
      <c r="CV537" s="86"/>
      <c r="CW537" s="86"/>
      <c r="CX537" s="86"/>
      <c r="CY537" s="86"/>
      <c r="CZ537" s="86"/>
      <c r="DA537" s="86"/>
      <c r="DB537" s="86"/>
      <c r="DC537" s="86"/>
      <c r="DD537" s="86"/>
      <c r="DE537" s="86"/>
      <c r="DF537" s="86"/>
      <c r="DG537" s="86"/>
      <c r="DH537" s="86"/>
      <c r="DI537" s="86"/>
      <c r="DJ537" s="86"/>
      <c r="DK537" s="86"/>
      <c r="DL537" s="86"/>
      <c r="DM537" s="86"/>
      <c r="DN537" s="86"/>
      <c r="DO537" s="86"/>
      <c r="DP537" s="86"/>
      <c r="DQ537" s="86"/>
      <c r="DR537" s="86"/>
      <c r="DS537" s="86"/>
      <c r="DT537" s="86"/>
      <c r="DU537" s="86"/>
      <c r="DV537" s="86"/>
      <c r="DW537" s="86"/>
      <c r="DX537" s="86"/>
      <c r="DY537" s="86"/>
      <c r="DZ537" s="86"/>
      <c r="EA537" s="86"/>
      <c r="EB537" s="86"/>
      <c r="EC537" s="86"/>
      <c r="ED537" s="86"/>
      <c r="EE537" s="86"/>
      <c r="EF537" s="86"/>
      <c r="EG537" s="86"/>
      <c r="EH537" s="86"/>
      <c r="EI537" s="86"/>
      <c r="EJ537" s="86"/>
      <c r="EK537" s="86"/>
      <c r="EL537" s="86"/>
      <c r="EM537" s="86"/>
      <c r="EN537" s="86"/>
      <c r="EO537" s="86"/>
      <c r="EP537" s="86"/>
      <c r="EQ537" s="86"/>
      <c r="ER537" s="86"/>
      <c r="ES537" s="86"/>
      <c r="ET537" s="86"/>
      <c r="EU537" s="86"/>
      <c r="EV537" s="86"/>
      <c r="EW537" s="86"/>
      <c r="EX537" s="86"/>
      <c r="EY537" s="86"/>
      <c r="EZ537" s="86"/>
      <c r="FA537" s="86"/>
      <c r="FB537" s="86"/>
      <c r="FC537" s="86"/>
      <c r="FD537" s="86"/>
      <c r="FE537" s="86"/>
      <c r="FF537" s="86"/>
      <c r="FG537" s="86"/>
      <c r="FH537" s="86"/>
      <c r="FI537" s="86"/>
      <c r="FJ537" s="86"/>
      <c r="FK537" s="86"/>
      <c r="FL537" s="86"/>
      <c r="FM537" s="86"/>
      <c r="FN537" s="86"/>
      <c r="FO537" s="86"/>
      <c r="FP537" s="86"/>
      <c r="FQ537" s="86"/>
      <c r="FR537" s="86"/>
      <c r="FS537" s="86"/>
      <c r="FT537" s="86"/>
      <c r="FU537" s="86"/>
      <c r="FV537" s="86"/>
      <c r="FW537" s="86"/>
      <c r="FX537" s="86"/>
      <c r="FY537" s="86"/>
      <c r="FZ537" s="86"/>
      <c r="GA537" s="86"/>
      <c r="GB537" s="86"/>
      <c r="GC537" s="86"/>
      <c r="GD537" s="86"/>
      <c r="GE537" s="86"/>
      <c r="GF537" s="86"/>
      <c r="GG537" s="86"/>
      <c r="GH537" s="86"/>
      <c r="GI537" s="86"/>
      <c r="GJ537" s="86"/>
      <c r="GK537" s="86"/>
      <c r="GL537" s="86"/>
      <c r="GM537" s="86"/>
      <c r="GN537" s="86"/>
      <c r="GO537" s="86"/>
      <c r="GP537" s="86"/>
      <c r="GQ537" s="86"/>
      <c r="GR537" s="86"/>
      <c r="GS537" s="86"/>
      <c r="GT537" s="86"/>
      <c r="GU537" s="86"/>
      <c r="GV537" s="86"/>
      <c r="GW537" s="86"/>
      <c r="GX537" s="86"/>
      <c r="GY537" s="86"/>
    </row>
    <row r="538" spans="1:207" s="116" customFormat="1" ht="30" customHeight="1" x14ac:dyDescent="0.25">
      <c r="A538" s="487"/>
      <c r="B538" s="428"/>
      <c r="C538" s="444"/>
      <c r="D538" s="484"/>
      <c r="E538" s="444"/>
      <c r="F538" s="488"/>
      <c r="G538" s="488"/>
      <c r="H538" s="507"/>
      <c r="I538" s="486"/>
      <c r="J538" s="452"/>
      <c r="K538" s="232">
        <f t="shared" si="124"/>
        <v>8245707.6199999992</v>
      </c>
      <c r="L538" s="44">
        <v>0</v>
      </c>
      <c r="M538" s="44">
        <v>0</v>
      </c>
      <c r="N538" s="44">
        <v>0</v>
      </c>
      <c r="O538" s="283">
        <f>'[1]Прод. прилож (2)'!$D$624</f>
        <v>8245707.6199999992</v>
      </c>
      <c r="P538" s="41">
        <f>K538/H537</f>
        <v>5734.947572680484</v>
      </c>
      <c r="Q538" s="232">
        <v>9673</v>
      </c>
      <c r="R538" s="57" t="s">
        <v>34</v>
      </c>
      <c r="S538" s="85"/>
      <c r="T538" s="85"/>
      <c r="U538" s="85"/>
      <c r="V538" s="86"/>
      <c r="W538" s="86"/>
      <c r="X538" s="86"/>
      <c r="Y538" s="86"/>
      <c r="Z538" s="86"/>
      <c r="AA538" s="86"/>
      <c r="AB538" s="86"/>
      <c r="AC538" s="86"/>
      <c r="AD538" s="86"/>
      <c r="AE538" s="86"/>
      <c r="AF538" s="86"/>
      <c r="AG538" s="86"/>
      <c r="AH538" s="86"/>
      <c r="AI538" s="86"/>
      <c r="AJ538" s="86"/>
      <c r="AK538" s="86"/>
      <c r="AL538" s="86"/>
      <c r="AM538" s="86"/>
      <c r="AN538" s="86"/>
      <c r="AO538" s="86"/>
      <c r="AP538" s="86"/>
      <c r="AQ538" s="86"/>
      <c r="AR538" s="86"/>
      <c r="AS538" s="86"/>
      <c r="AT538" s="86"/>
      <c r="AU538" s="86"/>
      <c r="AV538" s="86"/>
      <c r="AW538" s="86"/>
      <c r="AX538" s="86"/>
      <c r="AY538" s="86"/>
      <c r="AZ538" s="86"/>
      <c r="BA538" s="86"/>
      <c r="BB538" s="86"/>
      <c r="BC538" s="86"/>
      <c r="BD538" s="86"/>
      <c r="BE538" s="86"/>
      <c r="BF538" s="86"/>
      <c r="BG538" s="86"/>
      <c r="BH538" s="86"/>
      <c r="BI538" s="86"/>
      <c r="BJ538" s="86"/>
      <c r="BK538" s="86"/>
      <c r="BL538" s="86"/>
      <c r="BM538" s="86"/>
      <c r="BN538" s="86"/>
      <c r="BO538" s="86"/>
      <c r="BP538" s="86"/>
      <c r="BQ538" s="86"/>
      <c r="BR538" s="86"/>
      <c r="BS538" s="86"/>
      <c r="BT538" s="86"/>
      <c r="BU538" s="86"/>
      <c r="BV538" s="86"/>
      <c r="BW538" s="86"/>
      <c r="BX538" s="86"/>
      <c r="BY538" s="86"/>
      <c r="BZ538" s="86"/>
      <c r="CA538" s="86"/>
      <c r="CB538" s="86"/>
      <c r="CC538" s="86"/>
      <c r="CD538" s="86"/>
      <c r="CE538" s="86"/>
      <c r="CF538" s="86"/>
      <c r="CG538" s="86"/>
      <c r="CH538" s="86"/>
      <c r="CI538" s="86"/>
      <c r="CJ538" s="86"/>
      <c r="CK538" s="86"/>
      <c r="CL538" s="86"/>
      <c r="CM538" s="86"/>
      <c r="CN538" s="86"/>
      <c r="CO538" s="86"/>
      <c r="CP538" s="86"/>
      <c r="CQ538" s="86"/>
      <c r="CR538" s="86"/>
      <c r="CS538" s="86"/>
      <c r="CT538" s="86"/>
      <c r="CU538" s="86"/>
      <c r="CV538" s="86"/>
      <c r="CW538" s="86"/>
      <c r="CX538" s="86"/>
      <c r="CY538" s="86"/>
      <c r="CZ538" s="86"/>
      <c r="DA538" s="86"/>
      <c r="DB538" s="86"/>
      <c r="DC538" s="86"/>
      <c r="DD538" s="86"/>
      <c r="DE538" s="86"/>
      <c r="DF538" s="86"/>
      <c r="DG538" s="86"/>
      <c r="DH538" s="86"/>
      <c r="DI538" s="86"/>
      <c r="DJ538" s="86"/>
      <c r="DK538" s="86"/>
      <c r="DL538" s="86"/>
      <c r="DM538" s="86"/>
      <c r="DN538" s="86"/>
      <c r="DO538" s="86"/>
      <c r="DP538" s="86"/>
      <c r="DQ538" s="86"/>
      <c r="DR538" s="86"/>
      <c r="DS538" s="86"/>
      <c r="DT538" s="86"/>
      <c r="DU538" s="86"/>
      <c r="DV538" s="86"/>
      <c r="DW538" s="86"/>
      <c r="DX538" s="86"/>
      <c r="DY538" s="86"/>
      <c r="DZ538" s="86"/>
      <c r="EA538" s="86"/>
      <c r="EB538" s="86"/>
      <c r="EC538" s="86"/>
      <c r="ED538" s="86"/>
      <c r="EE538" s="86"/>
      <c r="EF538" s="86"/>
      <c r="EG538" s="86"/>
      <c r="EH538" s="86"/>
      <c r="EI538" s="86"/>
      <c r="EJ538" s="86"/>
      <c r="EK538" s="86"/>
      <c r="EL538" s="86"/>
      <c r="EM538" s="86"/>
      <c r="EN538" s="86"/>
      <c r="EO538" s="86"/>
      <c r="EP538" s="86"/>
      <c r="EQ538" s="86"/>
      <c r="ER538" s="86"/>
      <c r="ES538" s="86"/>
      <c r="ET538" s="86"/>
      <c r="EU538" s="86"/>
      <c r="EV538" s="86"/>
      <c r="EW538" s="86"/>
      <c r="EX538" s="86"/>
      <c r="EY538" s="86"/>
      <c r="EZ538" s="86"/>
      <c r="FA538" s="86"/>
      <c r="FB538" s="86"/>
      <c r="FC538" s="86"/>
      <c r="FD538" s="86"/>
      <c r="FE538" s="86"/>
      <c r="FF538" s="86"/>
      <c r="FG538" s="86"/>
      <c r="FH538" s="86"/>
      <c r="FI538" s="86"/>
      <c r="FJ538" s="86"/>
      <c r="FK538" s="86"/>
      <c r="FL538" s="86"/>
      <c r="FM538" s="86"/>
      <c r="FN538" s="86"/>
      <c r="FO538" s="86"/>
      <c r="FP538" s="86"/>
      <c r="FQ538" s="86"/>
      <c r="FR538" s="86"/>
      <c r="FS538" s="86"/>
      <c r="FT538" s="86"/>
      <c r="FU538" s="86"/>
      <c r="FV538" s="86"/>
      <c r="FW538" s="86"/>
      <c r="FX538" s="86"/>
      <c r="FY538" s="86"/>
      <c r="FZ538" s="86"/>
      <c r="GA538" s="86"/>
      <c r="GB538" s="86"/>
      <c r="GC538" s="86"/>
      <c r="GD538" s="86"/>
      <c r="GE538" s="86"/>
      <c r="GF538" s="86"/>
      <c r="GG538" s="86"/>
      <c r="GH538" s="86"/>
      <c r="GI538" s="86"/>
      <c r="GJ538" s="86"/>
      <c r="GK538" s="86"/>
      <c r="GL538" s="86"/>
      <c r="GM538" s="86"/>
      <c r="GN538" s="86"/>
      <c r="GO538" s="86"/>
      <c r="GP538" s="86"/>
      <c r="GQ538" s="86"/>
      <c r="GR538" s="86"/>
      <c r="GS538" s="86"/>
      <c r="GT538" s="86"/>
      <c r="GU538" s="86"/>
      <c r="GV538" s="86"/>
      <c r="GW538" s="86"/>
      <c r="GX538" s="86"/>
      <c r="GY538" s="86"/>
    </row>
    <row r="539" spans="1:207" s="116" customFormat="1" ht="30" customHeight="1" x14ac:dyDescent="0.25">
      <c r="A539" s="355"/>
      <c r="B539" s="357"/>
      <c r="C539" s="361"/>
      <c r="D539" s="359"/>
      <c r="E539" s="361"/>
      <c r="F539" s="434"/>
      <c r="G539" s="434"/>
      <c r="H539" s="398"/>
      <c r="I539" s="411"/>
      <c r="J539" s="365"/>
      <c r="K539" s="232">
        <f>SUM(L539:O539)</f>
        <v>227455.78</v>
      </c>
      <c r="L539" s="44">
        <v>0</v>
      </c>
      <c r="M539" s="44">
        <v>0</v>
      </c>
      <c r="N539" s="44">
        <v>0</v>
      </c>
      <c r="O539" s="283">
        <f>'[2]Прод. прилож (2)'!$D$1297</f>
        <v>227455.78</v>
      </c>
      <c r="P539" s="41">
        <f>K539/H537</f>
        <v>158.19709278063709</v>
      </c>
      <c r="Q539" s="232">
        <v>9673</v>
      </c>
      <c r="R539" s="57" t="s">
        <v>35</v>
      </c>
      <c r="S539" s="88"/>
      <c r="T539" s="85"/>
      <c r="U539" s="85"/>
      <c r="V539" s="86"/>
      <c r="W539" s="86"/>
      <c r="X539" s="86"/>
      <c r="Y539" s="86"/>
      <c r="Z539" s="86"/>
      <c r="AA539" s="86"/>
      <c r="AB539" s="86"/>
      <c r="AC539" s="86"/>
      <c r="AD539" s="86"/>
      <c r="AE539" s="86"/>
      <c r="AF539" s="86"/>
      <c r="AG539" s="86"/>
      <c r="AH539" s="86"/>
      <c r="AI539" s="86"/>
      <c r="AJ539" s="86"/>
      <c r="AK539" s="86"/>
      <c r="AL539" s="86"/>
      <c r="AM539" s="86"/>
      <c r="AN539" s="86"/>
      <c r="AO539" s="86"/>
      <c r="AP539" s="86"/>
      <c r="AQ539" s="86"/>
      <c r="AR539" s="86"/>
      <c r="AS539" s="86"/>
      <c r="AT539" s="86"/>
      <c r="AU539" s="86"/>
      <c r="AV539" s="86"/>
      <c r="AW539" s="86"/>
      <c r="AX539" s="86"/>
      <c r="AY539" s="86"/>
      <c r="AZ539" s="86"/>
      <c r="BA539" s="86"/>
      <c r="BB539" s="86"/>
      <c r="BC539" s="86"/>
      <c r="BD539" s="86"/>
      <c r="BE539" s="86"/>
      <c r="BF539" s="86"/>
      <c r="BG539" s="86"/>
      <c r="BH539" s="86"/>
      <c r="BI539" s="86"/>
      <c r="BJ539" s="86"/>
      <c r="BK539" s="86"/>
      <c r="BL539" s="86"/>
      <c r="BM539" s="86"/>
      <c r="BN539" s="86"/>
      <c r="BO539" s="86"/>
      <c r="BP539" s="86"/>
      <c r="BQ539" s="86"/>
      <c r="BR539" s="86"/>
      <c r="BS539" s="86"/>
      <c r="BT539" s="86"/>
      <c r="BU539" s="86"/>
      <c r="BV539" s="86"/>
      <c r="BW539" s="86"/>
      <c r="BX539" s="86"/>
      <c r="BY539" s="86"/>
      <c r="BZ539" s="86"/>
      <c r="CA539" s="86"/>
      <c r="CB539" s="86"/>
      <c r="CC539" s="86"/>
      <c r="CD539" s="86"/>
      <c r="CE539" s="86"/>
      <c r="CF539" s="86"/>
      <c r="CG539" s="86"/>
      <c r="CH539" s="86"/>
      <c r="CI539" s="86"/>
      <c r="CJ539" s="86"/>
      <c r="CK539" s="86"/>
      <c r="CL539" s="86"/>
      <c r="CM539" s="86"/>
      <c r="CN539" s="86"/>
      <c r="CO539" s="86"/>
      <c r="CP539" s="86"/>
      <c r="CQ539" s="86"/>
      <c r="CR539" s="86"/>
      <c r="CS539" s="86"/>
      <c r="CT539" s="86"/>
      <c r="CU539" s="86"/>
      <c r="CV539" s="86"/>
      <c r="CW539" s="86"/>
      <c r="CX539" s="86"/>
      <c r="CY539" s="86"/>
      <c r="CZ539" s="86"/>
      <c r="DA539" s="86"/>
      <c r="DB539" s="86"/>
      <c r="DC539" s="86"/>
      <c r="DD539" s="86"/>
      <c r="DE539" s="86"/>
      <c r="DF539" s="86"/>
      <c r="DG539" s="86"/>
      <c r="DH539" s="86"/>
      <c r="DI539" s="86"/>
      <c r="DJ539" s="86"/>
      <c r="DK539" s="86"/>
      <c r="DL539" s="86"/>
      <c r="DM539" s="86"/>
      <c r="DN539" s="86"/>
      <c r="DO539" s="86"/>
      <c r="DP539" s="86"/>
      <c r="DQ539" s="86"/>
      <c r="DR539" s="86"/>
      <c r="DS539" s="86"/>
      <c r="DT539" s="86"/>
      <c r="DU539" s="86"/>
      <c r="DV539" s="86"/>
      <c r="DW539" s="86"/>
      <c r="DX539" s="86"/>
      <c r="DY539" s="86"/>
      <c r="DZ539" s="86"/>
      <c r="EA539" s="86"/>
      <c r="EB539" s="86"/>
      <c r="EC539" s="86"/>
      <c r="ED539" s="86"/>
      <c r="EE539" s="86"/>
      <c r="EF539" s="86"/>
      <c r="EG539" s="86"/>
      <c r="EH539" s="86"/>
      <c r="EI539" s="86"/>
      <c r="EJ539" s="86"/>
      <c r="EK539" s="86"/>
      <c r="EL539" s="86"/>
      <c r="EM539" s="86"/>
      <c r="EN539" s="86"/>
      <c r="EO539" s="86"/>
      <c r="EP539" s="86"/>
      <c r="EQ539" s="86"/>
      <c r="ER539" s="86"/>
      <c r="ES539" s="86"/>
      <c r="ET539" s="86"/>
      <c r="EU539" s="86"/>
      <c r="EV539" s="86"/>
      <c r="EW539" s="86"/>
      <c r="EX539" s="86"/>
      <c r="EY539" s="86"/>
      <c r="EZ539" s="86"/>
      <c r="FA539" s="86"/>
      <c r="FB539" s="86"/>
      <c r="FC539" s="86"/>
      <c r="FD539" s="86"/>
      <c r="FE539" s="86"/>
      <c r="FF539" s="86"/>
      <c r="FG539" s="86"/>
      <c r="FH539" s="86"/>
      <c r="FI539" s="86"/>
      <c r="FJ539" s="86"/>
      <c r="FK539" s="86"/>
      <c r="FL539" s="86"/>
      <c r="FM539" s="86"/>
      <c r="FN539" s="86"/>
      <c r="FO539" s="86"/>
      <c r="FP539" s="86"/>
      <c r="FQ539" s="86"/>
      <c r="FR539" s="86"/>
      <c r="FS539" s="86"/>
      <c r="FT539" s="86"/>
      <c r="FU539" s="86"/>
      <c r="FV539" s="86"/>
      <c r="FW539" s="86"/>
      <c r="FX539" s="86"/>
      <c r="FY539" s="86"/>
      <c r="FZ539" s="86"/>
      <c r="GA539" s="86"/>
      <c r="GB539" s="86"/>
      <c r="GC539" s="86"/>
      <c r="GD539" s="86"/>
      <c r="GE539" s="86"/>
      <c r="GF539" s="86"/>
      <c r="GG539" s="86"/>
      <c r="GH539" s="86"/>
      <c r="GI539" s="86"/>
      <c r="GJ539" s="86"/>
      <c r="GK539" s="86"/>
      <c r="GL539" s="86"/>
      <c r="GM539" s="86"/>
      <c r="GN539" s="86"/>
      <c r="GO539" s="86"/>
      <c r="GP539" s="86"/>
      <c r="GQ539" s="86"/>
      <c r="GR539" s="86"/>
      <c r="GS539" s="86"/>
      <c r="GT539" s="86"/>
      <c r="GU539" s="86"/>
      <c r="GV539" s="86"/>
      <c r="GW539" s="86"/>
      <c r="GX539" s="86"/>
      <c r="GY539" s="86"/>
    </row>
    <row r="540" spans="1:207" s="116" customFormat="1" ht="30" customHeight="1" x14ac:dyDescent="0.25">
      <c r="A540" s="354">
        <v>414</v>
      </c>
      <c r="B540" s="356" t="s">
        <v>235</v>
      </c>
      <c r="C540" s="360">
        <v>1954</v>
      </c>
      <c r="D540" s="358" t="s">
        <v>141</v>
      </c>
      <c r="E540" s="358" t="s">
        <v>16</v>
      </c>
      <c r="F540" s="368">
        <v>2</v>
      </c>
      <c r="G540" s="368">
        <v>2</v>
      </c>
      <c r="H540" s="364">
        <v>1197.9000000000001</v>
      </c>
      <c r="I540" s="352">
        <v>0</v>
      </c>
      <c r="J540" s="364">
        <v>659.9</v>
      </c>
      <c r="K540" s="232">
        <f t="shared" ref="K540:K586" si="139">SUM(L540:O540)</f>
        <v>49932.2</v>
      </c>
      <c r="L540" s="196">
        <v>0</v>
      </c>
      <c r="M540" s="196">
        <v>0</v>
      </c>
      <c r="N540" s="196">
        <v>0</v>
      </c>
      <c r="O540" s="196">
        <f>'[1]Прод. прилож (2)'!$D$625</f>
        <v>49932.2</v>
      </c>
      <c r="P540" s="196">
        <f t="shared" ref="P540:P586" si="140">K540/H540</f>
        <v>41.683112112864173</v>
      </c>
      <c r="Q540" s="41">
        <v>9673</v>
      </c>
      <c r="R540" s="57" t="s">
        <v>34</v>
      </c>
      <c r="S540" s="46"/>
      <c r="T540" s="15"/>
      <c r="U540" s="15"/>
    </row>
    <row r="541" spans="1:207" s="116" customFormat="1" ht="30" customHeight="1" x14ac:dyDescent="0.25">
      <c r="A541" s="355"/>
      <c r="B541" s="357"/>
      <c r="C541" s="361"/>
      <c r="D541" s="359"/>
      <c r="E541" s="359"/>
      <c r="F541" s="369"/>
      <c r="G541" s="369"/>
      <c r="H541" s="365"/>
      <c r="I541" s="353"/>
      <c r="J541" s="365"/>
      <c r="K541" s="343">
        <f t="shared" si="139"/>
        <v>4805620</v>
      </c>
      <c r="L541" s="196">
        <v>0</v>
      </c>
      <c r="M541" s="196">
        <v>0</v>
      </c>
      <c r="N541" s="196">
        <v>0</v>
      </c>
      <c r="O541" s="196">
        <f>'[2]Прод. прилож (2)'!$D$1298</f>
        <v>4805620</v>
      </c>
      <c r="P541" s="196">
        <f>K541/H540</f>
        <v>4011.7038150096</v>
      </c>
      <c r="Q541" s="41">
        <v>9673</v>
      </c>
      <c r="R541" s="57" t="s">
        <v>35</v>
      </c>
      <c r="S541" s="46"/>
      <c r="T541" s="15"/>
      <c r="U541" s="15"/>
    </row>
    <row r="542" spans="1:207" s="116" customFormat="1" ht="30" customHeight="1" x14ac:dyDescent="0.25">
      <c r="A542" s="354">
        <v>415</v>
      </c>
      <c r="B542" s="438" t="s">
        <v>236</v>
      </c>
      <c r="C542" s="360">
        <v>1960</v>
      </c>
      <c r="D542" s="358" t="s">
        <v>141</v>
      </c>
      <c r="E542" s="358" t="s">
        <v>16</v>
      </c>
      <c r="F542" s="368">
        <v>2</v>
      </c>
      <c r="G542" s="368">
        <v>2</v>
      </c>
      <c r="H542" s="364">
        <v>1229.3</v>
      </c>
      <c r="I542" s="352">
        <v>0</v>
      </c>
      <c r="J542" s="364">
        <v>666.4</v>
      </c>
      <c r="K542" s="232">
        <f t="shared" si="139"/>
        <v>49932.2</v>
      </c>
      <c r="L542" s="196">
        <v>0</v>
      </c>
      <c r="M542" s="196">
        <v>0</v>
      </c>
      <c r="N542" s="196">
        <v>0</v>
      </c>
      <c r="O542" s="196">
        <f>'[1]Прод. прилож (2)'!$D$626</f>
        <v>49932.2</v>
      </c>
      <c r="P542" s="196">
        <f t="shared" si="140"/>
        <v>40.618400715854548</v>
      </c>
      <c r="Q542" s="41">
        <v>9673</v>
      </c>
      <c r="R542" s="57" t="s">
        <v>34</v>
      </c>
      <c r="S542" s="46"/>
      <c r="T542" s="15"/>
      <c r="U542" s="16"/>
    </row>
    <row r="543" spans="1:207" s="116" customFormat="1" ht="30" customHeight="1" x14ac:dyDescent="0.25">
      <c r="A543" s="355"/>
      <c r="B543" s="439"/>
      <c r="C543" s="361"/>
      <c r="D543" s="359"/>
      <c r="E543" s="359"/>
      <c r="F543" s="369"/>
      <c r="G543" s="369"/>
      <c r="H543" s="365"/>
      <c r="I543" s="353"/>
      <c r="J543" s="365"/>
      <c r="K543" s="232">
        <f t="shared" si="139"/>
        <v>4263052.05</v>
      </c>
      <c r="L543" s="196">
        <v>0</v>
      </c>
      <c r="M543" s="196">
        <v>0</v>
      </c>
      <c r="N543" s="196">
        <v>0</v>
      </c>
      <c r="O543" s="196">
        <f>'[2]Прод. прилож (2)'!$D$1299</f>
        <v>4263052.05</v>
      </c>
      <c r="P543" s="196">
        <f>K543/H542</f>
        <v>3467.8695599121452</v>
      </c>
      <c r="Q543" s="41">
        <v>9673</v>
      </c>
      <c r="R543" s="57" t="s">
        <v>35</v>
      </c>
      <c r="S543" s="46"/>
      <c r="T543" s="15"/>
      <c r="U543" s="16"/>
    </row>
    <row r="544" spans="1:207" s="15" customFormat="1" ht="30" customHeight="1" x14ac:dyDescent="0.25">
      <c r="A544" s="354">
        <v>416</v>
      </c>
      <c r="B544" s="356" t="s">
        <v>237</v>
      </c>
      <c r="C544" s="360">
        <v>1963</v>
      </c>
      <c r="D544" s="358" t="s">
        <v>141</v>
      </c>
      <c r="E544" s="358" t="s">
        <v>16</v>
      </c>
      <c r="F544" s="368">
        <v>3</v>
      </c>
      <c r="G544" s="368">
        <v>3</v>
      </c>
      <c r="H544" s="364">
        <v>3474.5</v>
      </c>
      <c r="I544" s="366">
        <v>124.1</v>
      </c>
      <c r="J544" s="364">
        <v>1501</v>
      </c>
      <c r="K544" s="232">
        <f t="shared" si="139"/>
        <v>69892.820000000007</v>
      </c>
      <c r="L544" s="196">
        <v>0</v>
      </c>
      <c r="M544" s="196">
        <v>0</v>
      </c>
      <c r="N544" s="196">
        <v>0</v>
      </c>
      <c r="O544" s="196">
        <f>'[1]Прод. прилож (2)'!$D$627</f>
        <v>69892.820000000007</v>
      </c>
      <c r="P544" s="196">
        <f t="shared" si="140"/>
        <v>20.115936105914521</v>
      </c>
      <c r="Q544" s="41">
        <v>9673</v>
      </c>
      <c r="R544" s="57" t="s">
        <v>34</v>
      </c>
      <c r="S544" s="46"/>
      <c r="V544" s="116"/>
      <c r="W544" s="116"/>
      <c r="X544" s="116"/>
      <c r="Y544" s="116"/>
      <c r="Z544" s="116"/>
      <c r="AA544" s="116"/>
      <c r="AB544" s="116"/>
      <c r="AC544" s="116"/>
      <c r="AD544" s="116"/>
      <c r="AE544" s="116"/>
      <c r="AF544" s="116"/>
      <c r="AG544" s="116"/>
      <c r="AH544" s="116"/>
      <c r="AI544" s="116"/>
      <c r="AJ544" s="116"/>
      <c r="AK544" s="116"/>
      <c r="AL544" s="116"/>
      <c r="AM544" s="116"/>
      <c r="AN544" s="116"/>
      <c r="AO544" s="116"/>
      <c r="AP544" s="116"/>
      <c r="AQ544" s="116"/>
      <c r="AR544" s="116"/>
      <c r="AS544" s="116"/>
      <c r="AT544" s="116"/>
      <c r="AU544" s="116"/>
      <c r="AV544" s="116"/>
      <c r="AW544" s="116"/>
      <c r="AX544" s="116"/>
      <c r="AY544" s="116"/>
      <c r="AZ544" s="116"/>
      <c r="BA544" s="116"/>
      <c r="BB544" s="116"/>
      <c r="BC544" s="116"/>
      <c r="BD544" s="116"/>
      <c r="BE544" s="116"/>
      <c r="BF544" s="116"/>
      <c r="BG544" s="116"/>
      <c r="BH544" s="116"/>
      <c r="BI544" s="116"/>
      <c r="BJ544" s="116"/>
      <c r="BK544" s="116"/>
      <c r="BL544" s="116"/>
      <c r="BM544" s="116"/>
      <c r="BN544" s="116"/>
      <c r="BO544" s="116"/>
      <c r="BP544" s="116"/>
      <c r="BQ544" s="116"/>
      <c r="BR544" s="116"/>
      <c r="BS544" s="116"/>
      <c r="BT544" s="116"/>
      <c r="BU544" s="116"/>
      <c r="BV544" s="116"/>
      <c r="BW544" s="116"/>
      <c r="BX544" s="116"/>
      <c r="BY544" s="116"/>
      <c r="BZ544" s="116"/>
      <c r="CA544" s="116"/>
      <c r="CB544" s="116"/>
      <c r="CC544" s="116"/>
      <c r="CD544" s="116"/>
      <c r="CE544" s="116"/>
      <c r="CF544" s="116"/>
      <c r="CG544" s="116"/>
      <c r="CH544" s="116"/>
      <c r="CI544" s="116"/>
      <c r="CJ544" s="116"/>
      <c r="CK544" s="116"/>
      <c r="CL544" s="116"/>
      <c r="CM544" s="116"/>
      <c r="CN544" s="116"/>
      <c r="CO544" s="116"/>
      <c r="CP544" s="116"/>
      <c r="CQ544" s="116"/>
      <c r="CR544" s="116"/>
      <c r="CS544" s="116"/>
      <c r="CT544" s="116"/>
      <c r="CU544" s="116"/>
      <c r="CV544" s="116"/>
      <c r="CW544" s="116"/>
      <c r="CX544" s="116"/>
      <c r="CY544" s="116"/>
      <c r="CZ544" s="116"/>
      <c r="DA544" s="116"/>
      <c r="DB544" s="116"/>
      <c r="DC544" s="116"/>
      <c r="DD544" s="116"/>
      <c r="DE544" s="116"/>
      <c r="DF544" s="116"/>
      <c r="DG544" s="116"/>
      <c r="DH544" s="116"/>
      <c r="DI544" s="116"/>
      <c r="DJ544" s="116"/>
      <c r="DK544" s="116"/>
      <c r="DL544" s="116"/>
      <c r="DM544" s="116"/>
      <c r="DN544" s="116"/>
      <c r="DO544" s="116"/>
      <c r="DP544" s="116"/>
      <c r="DQ544" s="116"/>
      <c r="DR544" s="116"/>
      <c r="DS544" s="116"/>
      <c r="DT544" s="116"/>
      <c r="DU544" s="116"/>
      <c r="DV544" s="116"/>
      <c r="DW544" s="116"/>
      <c r="DX544" s="116"/>
      <c r="DY544" s="116"/>
      <c r="DZ544" s="116"/>
      <c r="EA544" s="116"/>
      <c r="EB544" s="116"/>
      <c r="EC544" s="116"/>
      <c r="ED544" s="116"/>
      <c r="EE544" s="116"/>
      <c r="EF544" s="116"/>
      <c r="EG544" s="116"/>
      <c r="EH544" s="116"/>
      <c r="EI544" s="116"/>
      <c r="EJ544" s="116"/>
      <c r="EK544" s="116"/>
      <c r="EL544" s="116"/>
      <c r="EM544" s="116"/>
      <c r="EN544" s="116"/>
      <c r="EO544" s="116"/>
      <c r="EP544" s="116"/>
      <c r="EQ544" s="116"/>
      <c r="ER544" s="116"/>
      <c r="ES544" s="116"/>
      <c r="ET544" s="116"/>
      <c r="EU544" s="116"/>
      <c r="EV544" s="116"/>
      <c r="EW544" s="116"/>
      <c r="EX544" s="116"/>
      <c r="EY544" s="116"/>
      <c r="EZ544" s="116"/>
      <c r="FA544" s="116"/>
      <c r="FB544" s="116"/>
      <c r="FC544" s="116"/>
      <c r="FD544" s="116"/>
      <c r="FE544" s="116"/>
      <c r="FF544" s="116"/>
      <c r="FG544" s="116"/>
      <c r="FH544" s="116"/>
      <c r="FI544" s="116"/>
      <c r="FJ544" s="116"/>
      <c r="FK544" s="116"/>
      <c r="FL544" s="116"/>
      <c r="FM544" s="116"/>
      <c r="FN544" s="116"/>
      <c r="FO544" s="116"/>
      <c r="FP544" s="116"/>
      <c r="FQ544" s="116"/>
      <c r="FR544" s="116"/>
      <c r="FS544" s="116"/>
      <c r="FT544" s="116"/>
      <c r="FU544" s="116"/>
      <c r="FV544" s="116"/>
      <c r="FW544" s="116"/>
      <c r="FX544" s="116"/>
      <c r="FY544" s="116"/>
      <c r="FZ544" s="116"/>
      <c r="GA544" s="116"/>
      <c r="GB544" s="116"/>
      <c r="GC544" s="116"/>
      <c r="GD544" s="116"/>
      <c r="GE544" s="116"/>
      <c r="GF544" s="116"/>
      <c r="GG544" s="116"/>
      <c r="GH544" s="116"/>
      <c r="GI544" s="116"/>
      <c r="GJ544" s="116"/>
      <c r="GK544" s="116"/>
      <c r="GL544" s="116"/>
      <c r="GM544" s="116"/>
      <c r="GN544" s="116"/>
      <c r="GO544" s="116"/>
      <c r="GP544" s="116"/>
      <c r="GQ544" s="116"/>
      <c r="GR544" s="116"/>
      <c r="GS544" s="116"/>
      <c r="GT544" s="116"/>
      <c r="GU544" s="116"/>
      <c r="GV544" s="116"/>
      <c r="GW544" s="116"/>
      <c r="GX544" s="116"/>
      <c r="GY544" s="116"/>
    </row>
    <row r="545" spans="1:207" s="15" customFormat="1" ht="30" customHeight="1" x14ac:dyDescent="0.25">
      <c r="A545" s="355"/>
      <c r="B545" s="357"/>
      <c r="C545" s="361"/>
      <c r="D545" s="359"/>
      <c r="E545" s="359"/>
      <c r="F545" s="369"/>
      <c r="G545" s="369"/>
      <c r="H545" s="365"/>
      <c r="I545" s="367"/>
      <c r="J545" s="365"/>
      <c r="K545" s="232">
        <f t="shared" si="139"/>
        <v>283050.25</v>
      </c>
      <c r="L545" s="196">
        <v>0</v>
      </c>
      <c r="M545" s="196">
        <v>0</v>
      </c>
      <c r="N545" s="196">
        <v>0</v>
      </c>
      <c r="O545" s="196">
        <f>'[2]Прод. прилож (2)'!$D$1300</f>
        <v>283050.25</v>
      </c>
      <c r="P545" s="196">
        <f>K545/H544</f>
        <v>81.465030939703553</v>
      </c>
      <c r="Q545" s="41">
        <v>9673</v>
      </c>
      <c r="R545" s="57" t="s">
        <v>35</v>
      </c>
      <c r="S545" s="46"/>
      <c r="V545" s="116"/>
      <c r="W545" s="116"/>
      <c r="X545" s="116"/>
      <c r="Y545" s="116"/>
      <c r="Z545" s="116"/>
      <c r="AA545" s="116"/>
      <c r="AB545" s="116"/>
      <c r="AC545" s="116"/>
      <c r="AD545" s="116"/>
      <c r="AE545" s="116"/>
      <c r="AF545" s="116"/>
      <c r="AG545" s="116"/>
      <c r="AH545" s="116"/>
      <c r="AI545" s="116"/>
      <c r="AJ545" s="116"/>
      <c r="AK545" s="116"/>
      <c r="AL545" s="116"/>
      <c r="AM545" s="116"/>
      <c r="AN545" s="116"/>
      <c r="AO545" s="116"/>
      <c r="AP545" s="116"/>
      <c r="AQ545" s="116"/>
      <c r="AR545" s="116"/>
      <c r="AS545" s="116"/>
      <c r="AT545" s="116"/>
      <c r="AU545" s="116"/>
      <c r="AV545" s="116"/>
      <c r="AW545" s="116"/>
      <c r="AX545" s="116"/>
      <c r="AY545" s="116"/>
      <c r="AZ545" s="116"/>
      <c r="BA545" s="116"/>
      <c r="BB545" s="116"/>
      <c r="BC545" s="116"/>
      <c r="BD545" s="116"/>
      <c r="BE545" s="116"/>
      <c r="BF545" s="116"/>
      <c r="BG545" s="116"/>
      <c r="BH545" s="116"/>
      <c r="BI545" s="116"/>
      <c r="BJ545" s="116"/>
      <c r="BK545" s="116"/>
      <c r="BL545" s="116"/>
      <c r="BM545" s="116"/>
      <c r="BN545" s="116"/>
      <c r="BO545" s="116"/>
      <c r="BP545" s="116"/>
      <c r="BQ545" s="116"/>
      <c r="BR545" s="116"/>
      <c r="BS545" s="116"/>
      <c r="BT545" s="116"/>
      <c r="BU545" s="116"/>
      <c r="BV545" s="116"/>
      <c r="BW545" s="116"/>
      <c r="BX545" s="116"/>
      <c r="BY545" s="116"/>
      <c r="BZ545" s="116"/>
      <c r="CA545" s="116"/>
      <c r="CB545" s="116"/>
      <c r="CC545" s="116"/>
      <c r="CD545" s="116"/>
      <c r="CE545" s="116"/>
      <c r="CF545" s="116"/>
      <c r="CG545" s="116"/>
      <c r="CH545" s="116"/>
      <c r="CI545" s="116"/>
      <c r="CJ545" s="116"/>
      <c r="CK545" s="116"/>
      <c r="CL545" s="116"/>
      <c r="CM545" s="116"/>
      <c r="CN545" s="116"/>
      <c r="CO545" s="116"/>
      <c r="CP545" s="116"/>
      <c r="CQ545" s="116"/>
      <c r="CR545" s="116"/>
      <c r="CS545" s="116"/>
      <c r="CT545" s="116"/>
      <c r="CU545" s="116"/>
      <c r="CV545" s="116"/>
      <c r="CW545" s="116"/>
      <c r="CX545" s="116"/>
      <c r="CY545" s="116"/>
      <c r="CZ545" s="116"/>
      <c r="DA545" s="116"/>
      <c r="DB545" s="116"/>
      <c r="DC545" s="116"/>
      <c r="DD545" s="116"/>
      <c r="DE545" s="116"/>
      <c r="DF545" s="116"/>
      <c r="DG545" s="116"/>
      <c r="DH545" s="116"/>
      <c r="DI545" s="116"/>
      <c r="DJ545" s="116"/>
      <c r="DK545" s="116"/>
      <c r="DL545" s="116"/>
      <c r="DM545" s="116"/>
      <c r="DN545" s="116"/>
      <c r="DO545" s="116"/>
      <c r="DP545" s="116"/>
      <c r="DQ545" s="116"/>
      <c r="DR545" s="116"/>
      <c r="DS545" s="116"/>
      <c r="DT545" s="116"/>
      <c r="DU545" s="116"/>
      <c r="DV545" s="116"/>
      <c r="DW545" s="116"/>
      <c r="DX545" s="116"/>
      <c r="DY545" s="116"/>
      <c r="DZ545" s="116"/>
      <c r="EA545" s="116"/>
      <c r="EB545" s="116"/>
      <c r="EC545" s="116"/>
      <c r="ED545" s="116"/>
      <c r="EE545" s="116"/>
      <c r="EF545" s="116"/>
      <c r="EG545" s="116"/>
      <c r="EH545" s="116"/>
      <c r="EI545" s="116"/>
      <c r="EJ545" s="116"/>
      <c r="EK545" s="116"/>
      <c r="EL545" s="116"/>
      <c r="EM545" s="116"/>
      <c r="EN545" s="116"/>
      <c r="EO545" s="116"/>
      <c r="EP545" s="116"/>
      <c r="EQ545" s="116"/>
      <c r="ER545" s="116"/>
      <c r="ES545" s="116"/>
      <c r="ET545" s="116"/>
      <c r="EU545" s="116"/>
      <c r="EV545" s="116"/>
      <c r="EW545" s="116"/>
      <c r="EX545" s="116"/>
      <c r="EY545" s="116"/>
      <c r="EZ545" s="116"/>
      <c r="FA545" s="116"/>
      <c r="FB545" s="116"/>
      <c r="FC545" s="116"/>
      <c r="FD545" s="116"/>
      <c r="FE545" s="116"/>
      <c r="FF545" s="116"/>
      <c r="FG545" s="116"/>
      <c r="FH545" s="116"/>
      <c r="FI545" s="116"/>
      <c r="FJ545" s="116"/>
      <c r="FK545" s="116"/>
      <c r="FL545" s="116"/>
      <c r="FM545" s="116"/>
      <c r="FN545" s="116"/>
      <c r="FO545" s="116"/>
      <c r="FP545" s="116"/>
      <c r="FQ545" s="116"/>
      <c r="FR545" s="116"/>
      <c r="FS545" s="116"/>
      <c r="FT545" s="116"/>
      <c r="FU545" s="116"/>
      <c r="FV545" s="116"/>
      <c r="FW545" s="116"/>
      <c r="FX545" s="116"/>
      <c r="FY545" s="116"/>
      <c r="FZ545" s="116"/>
      <c r="GA545" s="116"/>
      <c r="GB545" s="116"/>
      <c r="GC545" s="116"/>
      <c r="GD545" s="116"/>
      <c r="GE545" s="116"/>
      <c r="GF545" s="116"/>
      <c r="GG545" s="116"/>
      <c r="GH545" s="116"/>
      <c r="GI545" s="116"/>
      <c r="GJ545" s="116"/>
      <c r="GK545" s="116"/>
      <c r="GL545" s="116"/>
      <c r="GM545" s="116"/>
      <c r="GN545" s="116"/>
      <c r="GO545" s="116"/>
      <c r="GP545" s="116"/>
      <c r="GQ545" s="116"/>
      <c r="GR545" s="116"/>
      <c r="GS545" s="116"/>
      <c r="GT545" s="116"/>
      <c r="GU545" s="116"/>
      <c r="GV545" s="116"/>
      <c r="GW545" s="116"/>
      <c r="GX545" s="116"/>
      <c r="GY545" s="116"/>
    </row>
    <row r="546" spans="1:207" s="116" customFormat="1" ht="30" customHeight="1" x14ac:dyDescent="0.25">
      <c r="A546" s="354">
        <v>417</v>
      </c>
      <c r="B546" s="356" t="s">
        <v>239</v>
      </c>
      <c r="C546" s="360">
        <v>1957</v>
      </c>
      <c r="D546" s="358" t="s">
        <v>141</v>
      </c>
      <c r="E546" s="358" t="s">
        <v>16</v>
      </c>
      <c r="F546" s="368">
        <v>2</v>
      </c>
      <c r="G546" s="368">
        <v>2</v>
      </c>
      <c r="H546" s="364">
        <v>1178.5999999999999</v>
      </c>
      <c r="I546" s="352">
        <v>0</v>
      </c>
      <c r="J546" s="364">
        <v>647.4</v>
      </c>
      <c r="K546" s="232">
        <f t="shared" si="139"/>
        <v>58267.34</v>
      </c>
      <c r="L546" s="196">
        <v>0</v>
      </c>
      <c r="M546" s="196">
        <v>0</v>
      </c>
      <c r="N546" s="196">
        <v>0</v>
      </c>
      <c r="O546" s="196">
        <f>'[1]Прод. прилож (2)'!$D$628</f>
        <v>58267.34</v>
      </c>
      <c r="P546" s="196">
        <f t="shared" si="140"/>
        <v>49.437756660444599</v>
      </c>
      <c r="Q546" s="41">
        <v>9673</v>
      </c>
      <c r="R546" s="57" t="s">
        <v>34</v>
      </c>
      <c r="S546" s="46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15"/>
      <c r="AK546" s="15"/>
      <c r="AL546" s="15"/>
      <c r="AM546" s="15"/>
      <c r="AN546" s="15"/>
      <c r="AO546" s="15"/>
      <c r="AP546" s="15"/>
      <c r="AQ546" s="15"/>
      <c r="AR546" s="15"/>
      <c r="AS546" s="15"/>
      <c r="AT546" s="15"/>
      <c r="AU546" s="15"/>
      <c r="AV546" s="15"/>
      <c r="AW546" s="15"/>
      <c r="AX546" s="15"/>
      <c r="AY546" s="15"/>
      <c r="AZ546" s="15"/>
      <c r="BA546" s="15"/>
      <c r="BB546" s="15"/>
      <c r="BC546" s="15"/>
      <c r="BD546" s="15"/>
      <c r="BE546" s="15"/>
      <c r="BF546" s="15"/>
      <c r="BG546" s="15"/>
      <c r="BH546" s="15"/>
      <c r="BI546" s="15"/>
      <c r="BJ546" s="15"/>
      <c r="BK546" s="15"/>
      <c r="BL546" s="15"/>
      <c r="BM546" s="15"/>
      <c r="BN546" s="15"/>
      <c r="BO546" s="15"/>
      <c r="BP546" s="15"/>
      <c r="BQ546" s="15"/>
      <c r="BR546" s="15"/>
      <c r="BS546" s="15"/>
      <c r="BT546" s="15"/>
      <c r="BU546" s="15"/>
      <c r="BV546" s="15"/>
      <c r="BW546" s="15"/>
      <c r="BX546" s="15"/>
      <c r="BY546" s="15"/>
      <c r="BZ546" s="15"/>
      <c r="CA546" s="15"/>
      <c r="CB546" s="15"/>
      <c r="CC546" s="15"/>
      <c r="CD546" s="15"/>
      <c r="CE546" s="15"/>
      <c r="CF546" s="15"/>
      <c r="CG546" s="15"/>
      <c r="CH546" s="15"/>
      <c r="CI546" s="15"/>
      <c r="CJ546" s="15"/>
      <c r="CK546" s="15"/>
      <c r="CL546" s="15"/>
      <c r="CM546" s="15"/>
      <c r="CN546" s="15"/>
      <c r="CO546" s="15"/>
      <c r="CP546" s="15"/>
      <c r="CQ546" s="15"/>
      <c r="CR546" s="15"/>
      <c r="CS546" s="15"/>
      <c r="CT546" s="15"/>
      <c r="CU546" s="15"/>
      <c r="CV546" s="15"/>
      <c r="CW546" s="15"/>
      <c r="CX546" s="15"/>
      <c r="CY546" s="15"/>
      <c r="CZ546" s="15"/>
      <c r="DA546" s="15"/>
      <c r="DB546" s="15"/>
      <c r="DC546" s="15"/>
      <c r="DD546" s="15"/>
      <c r="DE546" s="15"/>
      <c r="DF546" s="15"/>
      <c r="DG546" s="15"/>
      <c r="DH546" s="15"/>
      <c r="DI546" s="15"/>
      <c r="DJ546" s="15"/>
      <c r="DK546" s="15"/>
      <c r="DL546" s="15"/>
      <c r="DM546" s="15"/>
      <c r="DN546" s="15"/>
      <c r="DO546" s="15"/>
      <c r="DP546" s="15"/>
      <c r="DQ546" s="15"/>
      <c r="DR546" s="15"/>
      <c r="DS546" s="15"/>
      <c r="DT546" s="15"/>
      <c r="DU546" s="15"/>
      <c r="DV546" s="15"/>
      <c r="DW546" s="15"/>
      <c r="DX546" s="15"/>
      <c r="DY546" s="15"/>
      <c r="DZ546" s="15"/>
      <c r="EA546" s="15"/>
      <c r="EB546" s="15"/>
      <c r="EC546" s="15"/>
      <c r="ED546" s="15"/>
      <c r="EE546" s="15"/>
      <c r="EF546" s="15"/>
      <c r="EG546" s="15"/>
      <c r="EH546" s="15"/>
      <c r="EI546" s="15"/>
      <c r="EJ546" s="15"/>
      <c r="EK546" s="15"/>
      <c r="EL546" s="15"/>
      <c r="EM546" s="15"/>
      <c r="EN546" s="15"/>
      <c r="EO546" s="15"/>
      <c r="EP546" s="15"/>
      <c r="EQ546" s="15"/>
      <c r="ER546" s="15"/>
      <c r="ES546" s="15"/>
      <c r="ET546" s="15"/>
      <c r="EU546" s="15"/>
      <c r="EV546" s="15"/>
      <c r="EW546" s="15"/>
      <c r="EX546" s="15"/>
      <c r="EY546" s="15"/>
      <c r="EZ546" s="15"/>
      <c r="FA546" s="15"/>
      <c r="FB546" s="15"/>
      <c r="FC546" s="15"/>
      <c r="FD546" s="15"/>
      <c r="FE546" s="15"/>
      <c r="FF546" s="15"/>
      <c r="FG546" s="15"/>
      <c r="FH546" s="15"/>
      <c r="FI546" s="15"/>
      <c r="FJ546" s="15"/>
      <c r="FK546" s="15"/>
      <c r="FL546" s="15"/>
      <c r="FM546" s="15"/>
      <c r="FN546" s="15"/>
      <c r="FO546" s="15"/>
      <c r="FP546" s="15"/>
      <c r="FQ546" s="15"/>
      <c r="FR546" s="15"/>
      <c r="FS546" s="15"/>
      <c r="FT546" s="15"/>
      <c r="FU546" s="15"/>
      <c r="FV546" s="15"/>
      <c r="FW546" s="15"/>
      <c r="FX546" s="15"/>
      <c r="FY546" s="15"/>
      <c r="FZ546" s="15"/>
      <c r="GA546" s="15"/>
      <c r="GB546" s="15"/>
      <c r="GC546" s="15"/>
      <c r="GD546" s="15"/>
      <c r="GE546" s="15"/>
      <c r="GF546" s="15"/>
      <c r="GG546" s="15"/>
      <c r="GH546" s="15"/>
      <c r="GI546" s="15"/>
      <c r="GJ546" s="15"/>
      <c r="GK546" s="15"/>
      <c r="GL546" s="15"/>
      <c r="GM546" s="15"/>
      <c r="GN546" s="15"/>
      <c r="GO546" s="15"/>
      <c r="GP546" s="15"/>
      <c r="GQ546" s="15"/>
      <c r="GR546" s="15"/>
      <c r="GS546" s="15"/>
      <c r="GT546" s="15"/>
      <c r="GU546" s="15"/>
      <c r="GV546" s="15"/>
      <c r="GW546" s="15"/>
      <c r="GX546" s="15"/>
      <c r="GY546" s="15"/>
    </row>
    <row r="547" spans="1:207" s="116" customFormat="1" ht="30" customHeight="1" x14ac:dyDescent="0.25">
      <c r="A547" s="355"/>
      <c r="B547" s="357"/>
      <c r="C547" s="361"/>
      <c r="D547" s="359"/>
      <c r="E547" s="359"/>
      <c r="F547" s="369"/>
      <c r="G547" s="369"/>
      <c r="H547" s="365"/>
      <c r="I547" s="353"/>
      <c r="J547" s="365"/>
      <c r="K547" s="232">
        <f t="shared" si="139"/>
        <v>7694291.3899999997</v>
      </c>
      <c r="L547" s="196">
        <v>0</v>
      </c>
      <c r="M547" s="196">
        <v>0</v>
      </c>
      <c r="N547" s="196">
        <v>0</v>
      </c>
      <c r="O547" s="196">
        <f>'[2]Прод. прилож (2)'!$D$1301</f>
        <v>7694291.3899999997</v>
      </c>
      <c r="P547" s="196">
        <f>K547/H546</f>
        <v>6528.3314016629902</v>
      </c>
      <c r="Q547" s="41">
        <v>9673</v>
      </c>
      <c r="R547" s="57" t="s">
        <v>35</v>
      </c>
      <c r="S547" s="46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15"/>
      <c r="AK547" s="15"/>
      <c r="AL547" s="15"/>
      <c r="AM547" s="15"/>
      <c r="AN547" s="15"/>
      <c r="AO547" s="15"/>
      <c r="AP547" s="15"/>
      <c r="AQ547" s="15"/>
      <c r="AR547" s="15"/>
      <c r="AS547" s="15"/>
      <c r="AT547" s="15"/>
      <c r="AU547" s="15"/>
      <c r="AV547" s="15"/>
      <c r="AW547" s="15"/>
      <c r="AX547" s="15"/>
      <c r="AY547" s="15"/>
      <c r="AZ547" s="15"/>
      <c r="BA547" s="15"/>
      <c r="BB547" s="15"/>
      <c r="BC547" s="15"/>
      <c r="BD547" s="15"/>
      <c r="BE547" s="15"/>
      <c r="BF547" s="15"/>
      <c r="BG547" s="15"/>
      <c r="BH547" s="15"/>
      <c r="BI547" s="15"/>
      <c r="BJ547" s="15"/>
      <c r="BK547" s="15"/>
      <c r="BL547" s="15"/>
      <c r="BM547" s="15"/>
      <c r="BN547" s="15"/>
      <c r="BO547" s="15"/>
      <c r="BP547" s="15"/>
      <c r="BQ547" s="15"/>
      <c r="BR547" s="15"/>
      <c r="BS547" s="15"/>
      <c r="BT547" s="15"/>
      <c r="BU547" s="15"/>
      <c r="BV547" s="15"/>
      <c r="BW547" s="15"/>
      <c r="BX547" s="15"/>
      <c r="BY547" s="15"/>
      <c r="BZ547" s="15"/>
      <c r="CA547" s="15"/>
      <c r="CB547" s="15"/>
      <c r="CC547" s="15"/>
      <c r="CD547" s="15"/>
      <c r="CE547" s="15"/>
      <c r="CF547" s="15"/>
      <c r="CG547" s="15"/>
      <c r="CH547" s="15"/>
      <c r="CI547" s="15"/>
      <c r="CJ547" s="15"/>
      <c r="CK547" s="15"/>
      <c r="CL547" s="15"/>
      <c r="CM547" s="15"/>
      <c r="CN547" s="15"/>
      <c r="CO547" s="15"/>
      <c r="CP547" s="15"/>
      <c r="CQ547" s="15"/>
      <c r="CR547" s="15"/>
      <c r="CS547" s="15"/>
      <c r="CT547" s="15"/>
      <c r="CU547" s="15"/>
      <c r="CV547" s="15"/>
      <c r="CW547" s="15"/>
      <c r="CX547" s="15"/>
      <c r="CY547" s="15"/>
      <c r="CZ547" s="15"/>
      <c r="DA547" s="15"/>
      <c r="DB547" s="15"/>
      <c r="DC547" s="15"/>
      <c r="DD547" s="15"/>
      <c r="DE547" s="15"/>
      <c r="DF547" s="15"/>
      <c r="DG547" s="15"/>
      <c r="DH547" s="15"/>
      <c r="DI547" s="15"/>
      <c r="DJ547" s="15"/>
      <c r="DK547" s="15"/>
      <c r="DL547" s="15"/>
      <c r="DM547" s="15"/>
      <c r="DN547" s="15"/>
      <c r="DO547" s="15"/>
      <c r="DP547" s="15"/>
      <c r="DQ547" s="15"/>
      <c r="DR547" s="15"/>
      <c r="DS547" s="15"/>
      <c r="DT547" s="15"/>
      <c r="DU547" s="15"/>
      <c r="DV547" s="15"/>
      <c r="DW547" s="15"/>
      <c r="DX547" s="15"/>
      <c r="DY547" s="15"/>
      <c r="DZ547" s="15"/>
      <c r="EA547" s="15"/>
      <c r="EB547" s="15"/>
      <c r="EC547" s="15"/>
      <c r="ED547" s="15"/>
      <c r="EE547" s="15"/>
      <c r="EF547" s="15"/>
      <c r="EG547" s="15"/>
      <c r="EH547" s="15"/>
      <c r="EI547" s="15"/>
      <c r="EJ547" s="15"/>
      <c r="EK547" s="15"/>
      <c r="EL547" s="15"/>
      <c r="EM547" s="15"/>
      <c r="EN547" s="15"/>
      <c r="EO547" s="15"/>
      <c r="EP547" s="15"/>
      <c r="EQ547" s="15"/>
      <c r="ER547" s="15"/>
      <c r="ES547" s="15"/>
      <c r="ET547" s="15"/>
      <c r="EU547" s="15"/>
      <c r="EV547" s="15"/>
      <c r="EW547" s="15"/>
      <c r="EX547" s="15"/>
      <c r="EY547" s="15"/>
      <c r="EZ547" s="15"/>
      <c r="FA547" s="15"/>
      <c r="FB547" s="15"/>
      <c r="FC547" s="15"/>
      <c r="FD547" s="15"/>
      <c r="FE547" s="15"/>
      <c r="FF547" s="15"/>
      <c r="FG547" s="15"/>
      <c r="FH547" s="15"/>
      <c r="FI547" s="15"/>
      <c r="FJ547" s="15"/>
      <c r="FK547" s="15"/>
      <c r="FL547" s="15"/>
      <c r="FM547" s="15"/>
      <c r="FN547" s="15"/>
      <c r="FO547" s="15"/>
      <c r="FP547" s="15"/>
      <c r="FQ547" s="15"/>
      <c r="FR547" s="15"/>
      <c r="FS547" s="15"/>
      <c r="FT547" s="15"/>
      <c r="FU547" s="15"/>
      <c r="FV547" s="15"/>
      <c r="FW547" s="15"/>
      <c r="FX547" s="15"/>
      <c r="FY547" s="15"/>
      <c r="FZ547" s="15"/>
      <c r="GA547" s="15"/>
      <c r="GB547" s="15"/>
      <c r="GC547" s="15"/>
      <c r="GD547" s="15"/>
      <c r="GE547" s="15"/>
      <c r="GF547" s="15"/>
      <c r="GG547" s="15"/>
      <c r="GH547" s="15"/>
      <c r="GI547" s="15"/>
      <c r="GJ547" s="15"/>
      <c r="GK547" s="15"/>
      <c r="GL547" s="15"/>
      <c r="GM547" s="15"/>
      <c r="GN547" s="15"/>
      <c r="GO547" s="15"/>
      <c r="GP547" s="15"/>
      <c r="GQ547" s="15"/>
      <c r="GR547" s="15"/>
      <c r="GS547" s="15"/>
      <c r="GT547" s="15"/>
      <c r="GU547" s="15"/>
      <c r="GV547" s="15"/>
      <c r="GW547" s="15"/>
      <c r="GX547" s="15"/>
      <c r="GY547" s="15"/>
    </row>
    <row r="548" spans="1:207" s="15" customFormat="1" ht="30" customHeight="1" x14ac:dyDescent="0.25">
      <c r="A548" s="354">
        <v>418</v>
      </c>
      <c r="B548" s="356" t="s">
        <v>240</v>
      </c>
      <c r="C548" s="360">
        <v>1976</v>
      </c>
      <c r="D548" s="358" t="s">
        <v>141</v>
      </c>
      <c r="E548" s="358" t="s">
        <v>16</v>
      </c>
      <c r="F548" s="368">
        <v>2</v>
      </c>
      <c r="G548" s="368">
        <v>3</v>
      </c>
      <c r="H548" s="364">
        <v>1606.8</v>
      </c>
      <c r="I548" s="352">
        <v>0</v>
      </c>
      <c r="J548" s="364">
        <v>894.1</v>
      </c>
      <c r="K548" s="232">
        <f t="shared" si="139"/>
        <v>24893.93</v>
      </c>
      <c r="L548" s="196">
        <v>0</v>
      </c>
      <c r="M548" s="196">
        <v>0</v>
      </c>
      <c r="N548" s="196">
        <v>0</v>
      </c>
      <c r="O548" s="196">
        <f>'[1]Прод. прилож (2)'!$D$629</f>
        <v>24893.93</v>
      </c>
      <c r="P548" s="196">
        <f t="shared" si="140"/>
        <v>15.492861588249939</v>
      </c>
      <c r="Q548" s="41">
        <v>9673</v>
      </c>
      <c r="R548" s="57" t="s">
        <v>34</v>
      </c>
      <c r="S548" s="55"/>
      <c r="T548" s="12"/>
      <c r="U548" s="32"/>
      <c r="V548" s="230"/>
      <c r="W548" s="230"/>
      <c r="X548" s="230"/>
      <c r="Y548" s="230"/>
      <c r="Z548" s="230"/>
      <c r="AA548" s="230"/>
      <c r="AB548" s="230"/>
      <c r="AC548" s="230"/>
      <c r="AD548" s="230"/>
      <c r="AE548" s="230"/>
      <c r="AF548" s="230"/>
      <c r="AG548" s="230"/>
      <c r="AH548" s="230"/>
      <c r="AI548" s="230"/>
      <c r="AJ548" s="230"/>
      <c r="AK548" s="230"/>
      <c r="AL548" s="230"/>
      <c r="AM548" s="230"/>
      <c r="AN548" s="230"/>
      <c r="AO548" s="230"/>
      <c r="AP548" s="230"/>
      <c r="AQ548" s="230"/>
      <c r="AR548" s="230"/>
      <c r="AS548" s="230"/>
      <c r="AT548" s="230"/>
      <c r="AU548" s="230"/>
      <c r="AV548" s="230"/>
      <c r="AW548" s="230"/>
      <c r="AX548" s="230"/>
      <c r="AY548" s="230"/>
      <c r="AZ548" s="230"/>
      <c r="BA548" s="230"/>
      <c r="BB548" s="230"/>
      <c r="BC548" s="230"/>
      <c r="BD548" s="230"/>
      <c r="BE548" s="230"/>
      <c r="BF548" s="230"/>
      <c r="BG548" s="230"/>
      <c r="BH548" s="230"/>
      <c r="BI548" s="230"/>
      <c r="BJ548" s="230"/>
      <c r="BK548" s="230"/>
      <c r="BL548" s="230"/>
      <c r="BM548" s="230"/>
      <c r="BN548" s="230"/>
      <c r="BO548" s="230"/>
      <c r="BP548" s="230"/>
      <c r="BQ548" s="230"/>
      <c r="BR548" s="230"/>
      <c r="BS548" s="230"/>
      <c r="BT548" s="230"/>
      <c r="BU548" s="230"/>
      <c r="BV548" s="230"/>
      <c r="BW548" s="230"/>
      <c r="BX548" s="230"/>
      <c r="BY548" s="230"/>
      <c r="BZ548" s="230"/>
      <c r="CA548" s="230"/>
      <c r="CB548" s="230"/>
      <c r="CC548" s="230"/>
      <c r="CD548" s="230"/>
      <c r="CE548" s="230"/>
      <c r="CF548" s="230"/>
      <c r="CG548" s="230"/>
      <c r="CH548" s="230"/>
      <c r="CI548" s="230"/>
      <c r="CJ548" s="230"/>
      <c r="CK548" s="230"/>
      <c r="CL548" s="230"/>
      <c r="CM548" s="230"/>
      <c r="CN548" s="230"/>
      <c r="CO548" s="230"/>
      <c r="CP548" s="230"/>
      <c r="CQ548" s="230"/>
      <c r="CR548" s="230"/>
      <c r="CS548" s="230"/>
      <c r="CT548" s="230"/>
      <c r="CU548" s="230"/>
      <c r="CV548" s="230"/>
      <c r="CW548" s="230"/>
      <c r="CX548" s="230"/>
      <c r="CY548" s="230"/>
      <c r="CZ548" s="230"/>
      <c r="DA548" s="230"/>
      <c r="DB548" s="230"/>
      <c r="DC548" s="230"/>
      <c r="DD548" s="230"/>
      <c r="DE548" s="230"/>
      <c r="DF548" s="230"/>
      <c r="DG548" s="230"/>
      <c r="DH548" s="230"/>
      <c r="DI548" s="230"/>
      <c r="DJ548" s="230"/>
      <c r="DK548" s="230"/>
      <c r="DL548" s="230"/>
      <c r="DM548" s="230"/>
      <c r="DN548" s="230"/>
      <c r="DO548" s="230"/>
      <c r="DP548" s="230"/>
      <c r="DQ548" s="230"/>
      <c r="DR548" s="230"/>
      <c r="DS548" s="230"/>
      <c r="DT548" s="230"/>
      <c r="DU548" s="230"/>
      <c r="DV548" s="230"/>
      <c r="DW548" s="230"/>
      <c r="DX548" s="230"/>
      <c r="DY548" s="230"/>
      <c r="DZ548" s="230"/>
      <c r="EA548" s="230"/>
      <c r="EB548" s="230"/>
      <c r="EC548" s="230"/>
      <c r="ED548" s="230"/>
      <c r="EE548" s="230"/>
      <c r="EF548" s="230"/>
      <c r="EG548" s="230"/>
      <c r="EH548" s="230"/>
      <c r="EI548" s="230"/>
      <c r="EJ548" s="230"/>
      <c r="EK548" s="230"/>
      <c r="EL548" s="230"/>
      <c r="EM548" s="230"/>
      <c r="EN548" s="230"/>
      <c r="EO548" s="230"/>
      <c r="EP548" s="230"/>
      <c r="EQ548" s="230"/>
      <c r="ER548" s="230"/>
      <c r="ES548" s="230"/>
      <c r="ET548" s="230"/>
      <c r="EU548" s="230"/>
      <c r="EV548" s="230"/>
      <c r="EW548" s="230"/>
      <c r="EX548" s="230"/>
      <c r="EY548" s="230"/>
      <c r="EZ548" s="230"/>
      <c r="FA548" s="230"/>
      <c r="FB548" s="230"/>
      <c r="FC548" s="230"/>
      <c r="FD548" s="230"/>
      <c r="FE548" s="230"/>
      <c r="FF548" s="230"/>
      <c r="FG548" s="230"/>
      <c r="FH548" s="230"/>
      <c r="FI548" s="230"/>
      <c r="FJ548" s="230"/>
      <c r="FK548" s="230"/>
      <c r="FL548" s="230"/>
      <c r="FM548" s="230"/>
      <c r="FN548" s="230"/>
      <c r="FO548" s="230"/>
      <c r="FP548" s="230"/>
      <c r="FQ548" s="230"/>
      <c r="FR548" s="230"/>
      <c r="FS548" s="230"/>
      <c r="FT548" s="230"/>
      <c r="FU548" s="230"/>
      <c r="FV548" s="230"/>
      <c r="FW548" s="230"/>
      <c r="FX548" s="230"/>
      <c r="FY548" s="230"/>
      <c r="FZ548" s="230"/>
      <c r="GA548" s="230"/>
      <c r="GB548" s="230"/>
      <c r="GC548" s="230"/>
      <c r="GD548" s="230"/>
      <c r="GE548" s="230"/>
      <c r="GF548" s="230"/>
      <c r="GG548" s="230"/>
      <c r="GH548" s="230"/>
      <c r="GI548" s="230"/>
      <c r="GJ548" s="230"/>
      <c r="GK548" s="230"/>
      <c r="GL548" s="230"/>
      <c r="GM548" s="230"/>
      <c r="GN548" s="230"/>
      <c r="GO548" s="230"/>
      <c r="GP548" s="230"/>
      <c r="GQ548" s="230"/>
      <c r="GR548" s="230"/>
      <c r="GS548" s="230"/>
      <c r="GT548" s="230"/>
      <c r="GU548" s="230"/>
      <c r="GV548" s="230"/>
      <c r="GW548" s="230"/>
      <c r="GX548" s="230"/>
      <c r="GY548" s="230"/>
    </row>
    <row r="549" spans="1:207" s="15" customFormat="1" ht="30" customHeight="1" x14ac:dyDescent="0.25">
      <c r="A549" s="355"/>
      <c r="B549" s="357"/>
      <c r="C549" s="361"/>
      <c r="D549" s="359"/>
      <c r="E549" s="359"/>
      <c r="F549" s="369"/>
      <c r="G549" s="369"/>
      <c r="H549" s="365"/>
      <c r="I549" s="353"/>
      <c r="J549" s="365"/>
      <c r="K549" s="232">
        <f t="shared" si="139"/>
        <v>6135132.5</v>
      </c>
      <c r="L549" s="196">
        <v>0</v>
      </c>
      <c r="M549" s="196">
        <v>0</v>
      </c>
      <c r="N549" s="196">
        <v>0</v>
      </c>
      <c r="O549" s="196">
        <f>'[2]Прод. прилож (2)'!$D$1302</f>
        <v>6135132.5</v>
      </c>
      <c r="P549" s="196">
        <f>K549/H548</f>
        <v>3818.2303335822753</v>
      </c>
      <c r="Q549" s="41">
        <v>9673</v>
      </c>
      <c r="R549" s="57" t="s">
        <v>35</v>
      </c>
      <c r="S549" s="55"/>
      <c r="T549" s="12"/>
      <c r="U549" s="32"/>
      <c r="V549" s="230"/>
      <c r="W549" s="230"/>
      <c r="X549" s="230"/>
      <c r="Y549" s="230"/>
      <c r="Z549" s="230"/>
      <c r="AA549" s="230"/>
      <c r="AB549" s="230"/>
      <c r="AC549" s="230"/>
      <c r="AD549" s="230"/>
      <c r="AE549" s="230"/>
      <c r="AF549" s="230"/>
      <c r="AG549" s="230"/>
      <c r="AH549" s="230"/>
      <c r="AI549" s="230"/>
      <c r="AJ549" s="230"/>
      <c r="AK549" s="230"/>
      <c r="AL549" s="230"/>
      <c r="AM549" s="230"/>
      <c r="AN549" s="230"/>
      <c r="AO549" s="230"/>
      <c r="AP549" s="230"/>
      <c r="AQ549" s="230"/>
      <c r="AR549" s="230"/>
      <c r="AS549" s="230"/>
      <c r="AT549" s="230"/>
      <c r="AU549" s="230"/>
      <c r="AV549" s="230"/>
      <c r="AW549" s="230"/>
      <c r="AX549" s="230"/>
      <c r="AY549" s="230"/>
      <c r="AZ549" s="230"/>
      <c r="BA549" s="230"/>
      <c r="BB549" s="230"/>
      <c r="BC549" s="230"/>
      <c r="BD549" s="230"/>
      <c r="BE549" s="230"/>
      <c r="BF549" s="230"/>
      <c r="BG549" s="230"/>
      <c r="BH549" s="230"/>
      <c r="BI549" s="230"/>
      <c r="BJ549" s="230"/>
      <c r="BK549" s="230"/>
      <c r="BL549" s="230"/>
      <c r="BM549" s="230"/>
      <c r="BN549" s="230"/>
      <c r="BO549" s="230"/>
      <c r="BP549" s="230"/>
      <c r="BQ549" s="230"/>
      <c r="BR549" s="230"/>
      <c r="BS549" s="230"/>
      <c r="BT549" s="230"/>
      <c r="BU549" s="230"/>
      <c r="BV549" s="230"/>
      <c r="BW549" s="230"/>
      <c r="BX549" s="230"/>
      <c r="BY549" s="230"/>
      <c r="BZ549" s="230"/>
      <c r="CA549" s="230"/>
      <c r="CB549" s="230"/>
      <c r="CC549" s="230"/>
      <c r="CD549" s="230"/>
      <c r="CE549" s="230"/>
      <c r="CF549" s="230"/>
      <c r="CG549" s="230"/>
      <c r="CH549" s="230"/>
      <c r="CI549" s="230"/>
      <c r="CJ549" s="230"/>
      <c r="CK549" s="230"/>
      <c r="CL549" s="230"/>
      <c r="CM549" s="230"/>
      <c r="CN549" s="230"/>
      <c r="CO549" s="230"/>
      <c r="CP549" s="230"/>
      <c r="CQ549" s="230"/>
      <c r="CR549" s="230"/>
      <c r="CS549" s="230"/>
      <c r="CT549" s="230"/>
      <c r="CU549" s="230"/>
      <c r="CV549" s="230"/>
      <c r="CW549" s="230"/>
      <c r="CX549" s="230"/>
      <c r="CY549" s="230"/>
      <c r="CZ549" s="230"/>
      <c r="DA549" s="230"/>
      <c r="DB549" s="230"/>
      <c r="DC549" s="230"/>
      <c r="DD549" s="230"/>
      <c r="DE549" s="230"/>
      <c r="DF549" s="230"/>
      <c r="DG549" s="230"/>
      <c r="DH549" s="230"/>
      <c r="DI549" s="230"/>
      <c r="DJ549" s="230"/>
      <c r="DK549" s="230"/>
      <c r="DL549" s="230"/>
      <c r="DM549" s="230"/>
      <c r="DN549" s="230"/>
      <c r="DO549" s="230"/>
      <c r="DP549" s="230"/>
      <c r="DQ549" s="230"/>
      <c r="DR549" s="230"/>
      <c r="DS549" s="230"/>
      <c r="DT549" s="230"/>
      <c r="DU549" s="230"/>
      <c r="DV549" s="230"/>
      <c r="DW549" s="230"/>
      <c r="DX549" s="230"/>
      <c r="DY549" s="230"/>
      <c r="DZ549" s="230"/>
      <c r="EA549" s="230"/>
      <c r="EB549" s="230"/>
      <c r="EC549" s="230"/>
      <c r="ED549" s="230"/>
      <c r="EE549" s="230"/>
      <c r="EF549" s="230"/>
      <c r="EG549" s="230"/>
      <c r="EH549" s="230"/>
      <c r="EI549" s="230"/>
      <c r="EJ549" s="230"/>
      <c r="EK549" s="230"/>
      <c r="EL549" s="230"/>
      <c r="EM549" s="230"/>
      <c r="EN549" s="230"/>
      <c r="EO549" s="230"/>
      <c r="EP549" s="230"/>
      <c r="EQ549" s="230"/>
      <c r="ER549" s="230"/>
      <c r="ES549" s="230"/>
      <c r="ET549" s="230"/>
      <c r="EU549" s="230"/>
      <c r="EV549" s="230"/>
      <c r="EW549" s="230"/>
      <c r="EX549" s="230"/>
      <c r="EY549" s="230"/>
      <c r="EZ549" s="230"/>
      <c r="FA549" s="230"/>
      <c r="FB549" s="230"/>
      <c r="FC549" s="230"/>
      <c r="FD549" s="230"/>
      <c r="FE549" s="230"/>
      <c r="FF549" s="230"/>
      <c r="FG549" s="230"/>
      <c r="FH549" s="230"/>
      <c r="FI549" s="230"/>
      <c r="FJ549" s="230"/>
      <c r="FK549" s="230"/>
      <c r="FL549" s="230"/>
      <c r="FM549" s="230"/>
      <c r="FN549" s="230"/>
      <c r="FO549" s="230"/>
      <c r="FP549" s="230"/>
      <c r="FQ549" s="230"/>
      <c r="FR549" s="230"/>
      <c r="FS549" s="230"/>
      <c r="FT549" s="230"/>
      <c r="FU549" s="230"/>
      <c r="FV549" s="230"/>
      <c r="FW549" s="230"/>
      <c r="FX549" s="230"/>
      <c r="FY549" s="230"/>
      <c r="FZ549" s="230"/>
      <c r="GA549" s="230"/>
      <c r="GB549" s="230"/>
      <c r="GC549" s="230"/>
      <c r="GD549" s="230"/>
      <c r="GE549" s="230"/>
      <c r="GF549" s="230"/>
      <c r="GG549" s="230"/>
      <c r="GH549" s="230"/>
      <c r="GI549" s="230"/>
      <c r="GJ549" s="230"/>
      <c r="GK549" s="230"/>
      <c r="GL549" s="230"/>
      <c r="GM549" s="230"/>
      <c r="GN549" s="230"/>
      <c r="GO549" s="230"/>
      <c r="GP549" s="230"/>
      <c r="GQ549" s="230"/>
      <c r="GR549" s="230"/>
      <c r="GS549" s="230"/>
      <c r="GT549" s="230"/>
      <c r="GU549" s="230"/>
      <c r="GV549" s="230"/>
      <c r="GW549" s="230"/>
      <c r="GX549" s="230"/>
      <c r="GY549" s="230"/>
    </row>
    <row r="550" spans="1:207" s="116" customFormat="1" ht="30" customHeight="1" x14ac:dyDescent="0.25">
      <c r="A550" s="228">
        <v>419</v>
      </c>
      <c r="B550" s="234" t="s">
        <v>226</v>
      </c>
      <c r="C550" s="229">
        <v>1966</v>
      </c>
      <c r="D550" s="229" t="s">
        <v>141</v>
      </c>
      <c r="E550" s="229" t="s">
        <v>16</v>
      </c>
      <c r="F550" s="231">
        <v>5</v>
      </c>
      <c r="G550" s="231">
        <v>2</v>
      </c>
      <c r="H550" s="39">
        <v>2618.1</v>
      </c>
      <c r="I550" s="119">
        <v>73.099999999999994</v>
      </c>
      <c r="J550" s="39">
        <v>1511.6</v>
      </c>
      <c r="K550" s="232">
        <f t="shared" si="139"/>
        <v>15669476.960000001</v>
      </c>
      <c r="L550" s="196">
        <v>0</v>
      </c>
      <c r="M550" s="196">
        <v>0</v>
      </c>
      <c r="N550" s="196">
        <v>0</v>
      </c>
      <c r="O550" s="196">
        <f>'[1]Прод. прилож (2)'!$D$173</f>
        <v>15669476.960000001</v>
      </c>
      <c r="P550" s="196">
        <f t="shared" si="140"/>
        <v>5985.056705244262</v>
      </c>
      <c r="Q550" s="41">
        <v>9673</v>
      </c>
      <c r="R550" s="57" t="s">
        <v>33</v>
      </c>
      <c r="S550" s="143"/>
      <c r="T550" s="32"/>
      <c r="U550" s="32"/>
      <c r="V550" s="230"/>
      <c r="W550" s="230"/>
      <c r="X550" s="230"/>
      <c r="Y550" s="230"/>
      <c r="Z550" s="230"/>
      <c r="AA550" s="230"/>
      <c r="AB550" s="230"/>
      <c r="AC550" s="230"/>
      <c r="AD550" s="230"/>
      <c r="AE550" s="230"/>
      <c r="AF550" s="230"/>
      <c r="AG550" s="230"/>
      <c r="AH550" s="230"/>
      <c r="AI550" s="230"/>
      <c r="AJ550" s="230"/>
      <c r="AK550" s="230"/>
      <c r="AL550" s="230"/>
      <c r="AM550" s="230"/>
      <c r="AN550" s="230"/>
      <c r="AO550" s="230"/>
      <c r="AP550" s="230"/>
      <c r="AQ550" s="230"/>
      <c r="AR550" s="230"/>
      <c r="AS550" s="230"/>
      <c r="AT550" s="230"/>
      <c r="AU550" s="230"/>
      <c r="AV550" s="230"/>
      <c r="AW550" s="230"/>
      <c r="AX550" s="230"/>
      <c r="AY550" s="230"/>
      <c r="AZ550" s="230"/>
      <c r="BA550" s="230"/>
      <c r="BB550" s="230"/>
      <c r="BC550" s="230"/>
      <c r="BD550" s="230"/>
      <c r="BE550" s="230"/>
      <c r="BF550" s="230"/>
      <c r="BG550" s="230"/>
      <c r="BH550" s="230"/>
      <c r="BI550" s="230"/>
      <c r="BJ550" s="230"/>
      <c r="BK550" s="230"/>
      <c r="BL550" s="230"/>
      <c r="BM550" s="230"/>
      <c r="BN550" s="230"/>
      <c r="BO550" s="230"/>
      <c r="BP550" s="230"/>
      <c r="BQ550" s="230"/>
      <c r="BR550" s="230"/>
      <c r="BS550" s="230"/>
      <c r="BT550" s="230"/>
      <c r="BU550" s="230"/>
      <c r="BV550" s="230"/>
      <c r="BW550" s="230"/>
      <c r="BX550" s="230"/>
      <c r="BY550" s="230"/>
      <c r="BZ550" s="230"/>
      <c r="CA550" s="230"/>
      <c r="CB550" s="230"/>
      <c r="CC550" s="230"/>
      <c r="CD550" s="230"/>
      <c r="CE550" s="230"/>
      <c r="CF550" s="230"/>
      <c r="CG550" s="230"/>
      <c r="CH550" s="230"/>
      <c r="CI550" s="230"/>
      <c r="CJ550" s="230"/>
      <c r="CK550" s="230"/>
      <c r="CL550" s="230"/>
      <c r="CM550" s="230"/>
      <c r="CN550" s="230"/>
      <c r="CO550" s="230"/>
      <c r="CP550" s="230"/>
      <c r="CQ550" s="230"/>
      <c r="CR550" s="230"/>
      <c r="CS550" s="230"/>
      <c r="CT550" s="230"/>
      <c r="CU550" s="230"/>
      <c r="CV550" s="230"/>
      <c r="CW550" s="230"/>
      <c r="CX550" s="230"/>
      <c r="CY550" s="230"/>
      <c r="CZ550" s="230"/>
      <c r="DA550" s="230"/>
      <c r="DB550" s="230"/>
      <c r="DC550" s="230"/>
      <c r="DD550" s="230"/>
      <c r="DE550" s="230"/>
      <c r="DF550" s="230"/>
      <c r="DG550" s="230"/>
      <c r="DH550" s="230"/>
      <c r="DI550" s="230"/>
      <c r="DJ550" s="230"/>
      <c r="DK550" s="230"/>
      <c r="DL550" s="230"/>
      <c r="DM550" s="230"/>
      <c r="DN550" s="230"/>
      <c r="DO550" s="230"/>
      <c r="DP550" s="230"/>
      <c r="DQ550" s="230"/>
      <c r="DR550" s="230"/>
      <c r="DS550" s="230"/>
      <c r="DT550" s="230"/>
      <c r="DU550" s="230"/>
      <c r="DV550" s="230"/>
      <c r="DW550" s="230"/>
      <c r="DX550" s="230"/>
      <c r="DY550" s="230"/>
      <c r="DZ550" s="230"/>
      <c r="EA550" s="230"/>
      <c r="EB550" s="230"/>
      <c r="EC550" s="230"/>
      <c r="ED550" s="230"/>
      <c r="EE550" s="230"/>
      <c r="EF550" s="230"/>
      <c r="EG550" s="230"/>
      <c r="EH550" s="230"/>
      <c r="EI550" s="230"/>
      <c r="EJ550" s="230"/>
      <c r="EK550" s="230"/>
      <c r="EL550" s="230"/>
      <c r="EM550" s="230"/>
      <c r="EN550" s="230"/>
      <c r="EO550" s="230"/>
      <c r="EP550" s="230"/>
      <c r="EQ550" s="230"/>
      <c r="ER550" s="230"/>
      <c r="ES550" s="230"/>
      <c r="ET550" s="230"/>
      <c r="EU550" s="230"/>
      <c r="EV550" s="230"/>
      <c r="EW550" s="230"/>
      <c r="EX550" s="230"/>
      <c r="EY550" s="230"/>
      <c r="EZ550" s="230"/>
      <c r="FA550" s="230"/>
      <c r="FB550" s="230"/>
      <c r="FC550" s="230"/>
      <c r="FD550" s="230"/>
      <c r="FE550" s="230"/>
      <c r="FF550" s="230"/>
      <c r="FG550" s="230"/>
      <c r="FH550" s="230"/>
      <c r="FI550" s="230"/>
      <c r="FJ550" s="230"/>
      <c r="FK550" s="230"/>
      <c r="FL550" s="230"/>
      <c r="FM550" s="230"/>
      <c r="FN550" s="230"/>
      <c r="FO550" s="230"/>
      <c r="FP550" s="230"/>
      <c r="FQ550" s="230"/>
      <c r="FR550" s="230"/>
      <c r="FS550" s="230"/>
      <c r="FT550" s="230"/>
      <c r="FU550" s="230"/>
      <c r="FV550" s="230"/>
      <c r="FW550" s="230"/>
      <c r="FX550" s="230"/>
      <c r="FY550" s="230"/>
      <c r="FZ550" s="230"/>
      <c r="GA550" s="230"/>
      <c r="GB550" s="230"/>
      <c r="GC550" s="230"/>
      <c r="GD550" s="230"/>
      <c r="GE550" s="230"/>
      <c r="GF550" s="230"/>
      <c r="GG550" s="230"/>
      <c r="GH550" s="230"/>
      <c r="GI550" s="230"/>
      <c r="GJ550" s="230"/>
      <c r="GK550" s="230"/>
      <c r="GL550" s="230"/>
      <c r="GM550" s="230"/>
      <c r="GN550" s="230"/>
      <c r="GO550" s="230"/>
      <c r="GP550" s="230"/>
      <c r="GQ550" s="230"/>
      <c r="GR550" s="230"/>
      <c r="GS550" s="230"/>
      <c r="GT550" s="230"/>
      <c r="GU550" s="230"/>
      <c r="GV550" s="230"/>
      <c r="GW550" s="230"/>
      <c r="GX550" s="230"/>
      <c r="GY550" s="230"/>
    </row>
    <row r="551" spans="1:207" s="116" customFormat="1" ht="30" customHeight="1" x14ac:dyDescent="0.25">
      <c r="A551" s="354">
        <v>420</v>
      </c>
      <c r="B551" s="356" t="s">
        <v>1228</v>
      </c>
      <c r="C551" s="358">
        <v>1952</v>
      </c>
      <c r="D551" s="358" t="s">
        <v>141</v>
      </c>
      <c r="E551" s="358" t="s">
        <v>16</v>
      </c>
      <c r="F551" s="368">
        <v>2</v>
      </c>
      <c r="G551" s="368">
        <v>1</v>
      </c>
      <c r="H551" s="364">
        <v>1484.4</v>
      </c>
      <c r="I551" s="366">
        <v>73</v>
      </c>
      <c r="J551" s="364">
        <v>271.2</v>
      </c>
      <c r="K551" s="232">
        <f>SUM(L551:O551)</f>
        <v>48855.8</v>
      </c>
      <c r="L551" s="196">
        <v>0</v>
      </c>
      <c r="M551" s="196">
        <v>0</v>
      </c>
      <c r="N551" s="196">
        <v>0</v>
      </c>
      <c r="O551" s="196">
        <f>'[1]Прод. прилож (2)'!$D$635</f>
        <v>48855.8</v>
      </c>
      <c r="P551" s="196">
        <f t="shared" si="140"/>
        <v>32.912826731339258</v>
      </c>
      <c r="Q551" s="41">
        <v>9673</v>
      </c>
      <c r="R551" s="57" t="s">
        <v>34</v>
      </c>
      <c r="S551" s="143"/>
      <c r="T551" s="32"/>
      <c r="U551" s="32"/>
      <c r="V551" s="230"/>
      <c r="W551" s="230"/>
      <c r="X551" s="230"/>
      <c r="Y551" s="230"/>
      <c r="Z551" s="230"/>
      <c r="AA551" s="230"/>
      <c r="AB551" s="230"/>
      <c r="AC551" s="230"/>
      <c r="AD551" s="230"/>
      <c r="AE551" s="230"/>
      <c r="AF551" s="230"/>
      <c r="AG551" s="230"/>
      <c r="AH551" s="230"/>
      <c r="AI551" s="230"/>
      <c r="AJ551" s="230"/>
      <c r="AK551" s="230"/>
      <c r="AL551" s="230"/>
      <c r="AM551" s="230"/>
      <c r="AN551" s="230"/>
      <c r="AO551" s="230"/>
      <c r="AP551" s="230"/>
      <c r="AQ551" s="230"/>
      <c r="AR551" s="230"/>
      <c r="AS551" s="230"/>
      <c r="AT551" s="230"/>
      <c r="AU551" s="230"/>
      <c r="AV551" s="230"/>
      <c r="AW551" s="230"/>
      <c r="AX551" s="230"/>
      <c r="AY551" s="230"/>
      <c r="AZ551" s="230"/>
      <c r="BA551" s="230"/>
      <c r="BB551" s="230"/>
      <c r="BC551" s="230"/>
      <c r="BD551" s="230"/>
      <c r="BE551" s="230"/>
      <c r="BF551" s="230"/>
      <c r="BG551" s="230"/>
      <c r="BH551" s="230"/>
      <c r="BI551" s="230"/>
      <c r="BJ551" s="230"/>
      <c r="BK551" s="230"/>
      <c r="BL551" s="230"/>
      <c r="BM551" s="230"/>
      <c r="BN551" s="230"/>
      <c r="BO551" s="230"/>
      <c r="BP551" s="230"/>
      <c r="BQ551" s="230"/>
      <c r="BR551" s="230"/>
      <c r="BS551" s="230"/>
      <c r="BT551" s="230"/>
      <c r="BU551" s="230"/>
      <c r="BV551" s="230"/>
      <c r="BW551" s="230"/>
      <c r="BX551" s="230"/>
      <c r="BY551" s="230"/>
      <c r="BZ551" s="230"/>
      <c r="CA551" s="230"/>
      <c r="CB551" s="230"/>
      <c r="CC551" s="230"/>
      <c r="CD551" s="230"/>
      <c r="CE551" s="230"/>
      <c r="CF551" s="230"/>
      <c r="CG551" s="230"/>
      <c r="CH551" s="230"/>
      <c r="CI551" s="230"/>
      <c r="CJ551" s="230"/>
      <c r="CK551" s="230"/>
      <c r="CL551" s="230"/>
      <c r="CM551" s="230"/>
      <c r="CN551" s="230"/>
      <c r="CO551" s="230"/>
      <c r="CP551" s="230"/>
      <c r="CQ551" s="230"/>
      <c r="CR551" s="230"/>
      <c r="CS551" s="230"/>
      <c r="CT551" s="230"/>
      <c r="CU551" s="230"/>
      <c r="CV551" s="230"/>
      <c r="CW551" s="230"/>
      <c r="CX551" s="230"/>
      <c r="CY551" s="230"/>
      <c r="CZ551" s="230"/>
      <c r="DA551" s="230"/>
      <c r="DB551" s="230"/>
      <c r="DC551" s="230"/>
      <c r="DD551" s="230"/>
      <c r="DE551" s="230"/>
      <c r="DF551" s="230"/>
      <c r="DG551" s="230"/>
      <c r="DH551" s="230"/>
      <c r="DI551" s="230"/>
      <c r="DJ551" s="230"/>
      <c r="DK551" s="230"/>
      <c r="DL551" s="230"/>
      <c r="DM551" s="230"/>
      <c r="DN551" s="230"/>
      <c r="DO551" s="230"/>
      <c r="DP551" s="230"/>
      <c r="DQ551" s="230"/>
      <c r="DR551" s="230"/>
      <c r="DS551" s="230"/>
      <c r="DT551" s="230"/>
      <c r="DU551" s="230"/>
      <c r="DV551" s="230"/>
      <c r="DW551" s="230"/>
      <c r="DX551" s="230"/>
      <c r="DY551" s="230"/>
      <c r="DZ551" s="230"/>
      <c r="EA551" s="230"/>
      <c r="EB551" s="230"/>
      <c r="EC551" s="230"/>
      <c r="ED551" s="230"/>
      <c r="EE551" s="230"/>
      <c r="EF551" s="230"/>
      <c r="EG551" s="230"/>
      <c r="EH551" s="230"/>
      <c r="EI551" s="230"/>
      <c r="EJ551" s="230"/>
      <c r="EK551" s="230"/>
      <c r="EL551" s="230"/>
      <c r="EM551" s="230"/>
      <c r="EN551" s="230"/>
      <c r="EO551" s="230"/>
      <c r="EP551" s="230"/>
      <c r="EQ551" s="230"/>
      <c r="ER551" s="230"/>
      <c r="ES551" s="230"/>
      <c r="ET551" s="230"/>
      <c r="EU551" s="230"/>
      <c r="EV551" s="230"/>
      <c r="EW551" s="230"/>
      <c r="EX551" s="230"/>
      <c r="EY551" s="230"/>
      <c r="EZ551" s="230"/>
      <c r="FA551" s="230"/>
      <c r="FB551" s="230"/>
      <c r="FC551" s="230"/>
      <c r="FD551" s="230"/>
      <c r="FE551" s="230"/>
      <c r="FF551" s="230"/>
      <c r="FG551" s="230"/>
      <c r="FH551" s="230"/>
      <c r="FI551" s="230"/>
      <c r="FJ551" s="230"/>
      <c r="FK551" s="230"/>
      <c r="FL551" s="230"/>
      <c r="FM551" s="230"/>
      <c r="FN551" s="230"/>
      <c r="FO551" s="230"/>
      <c r="FP551" s="230"/>
      <c r="FQ551" s="230"/>
      <c r="FR551" s="230"/>
      <c r="FS551" s="230"/>
      <c r="FT551" s="230"/>
      <c r="FU551" s="230"/>
      <c r="FV551" s="230"/>
      <c r="FW551" s="230"/>
      <c r="FX551" s="230"/>
      <c r="FY551" s="230"/>
      <c r="FZ551" s="230"/>
      <c r="GA551" s="230"/>
      <c r="GB551" s="230"/>
      <c r="GC551" s="230"/>
      <c r="GD551" s="230"/>
      <c r="GE551" s="230"/>
      <c r="GF551" s="230"/>
      <c r="GG551" s="230"/>
      <c r="GH551" s="230"/>
      <c r="GI551" s="230"/>
      <c r="GJ551" s="230"/>
      <c r="GK551" s="230"/>
      <c r="GL551" s="230"/>
      <c r="GM551" s="230"/>
      <c r="GN551" s="230"/>
      <c r="GO551" s="230"/>
      <c r="GP551" s="230"/>
      <c r="GQ551" s="230"/>
      <c r="GR551" s="230"/>
      <c r="GS551" s="230"/>
      <c r="GT551" s="230"/>
      <c r="GU551" s="230"/>
      <c r="GV551" s="230"/>
      <c r="GW551" s="230"/>
      <c r="GX551" s="230"/>
      <c r="GY551" s="230"/>
    </row>
    <row r="552" spans="1:207" s="116" customFormat="1" ht="30" customHeight="1" x14ac:dyDescent="0.25">
      <c r="A552" s="355"/>
      <c r="B552" s="357"/>
      <c r="C552" s="359"/>
      <c r="D552" s="359"/>
      <c r="E552" s="359"/>
      <c r="F552" s="369"/>
      <c r="G552" s="369"/>
      <c r="H552" s="365"/>
      <c r="I552" s="367"/>
      <c r="J552" s="365"/>
      <c r="K552" s="232">
        <f>SUM(L552:O552)</f>
        <v>6108712.4000000004</v>
      </c>
      <c r="L552" s="196">
        <v>0</v>
      </c>
      <c r="M552" s="196">
        <v>0</v>
      </c>
      <c r="N552" s="196">
        <v>0</v>
      </c>
      <c r="O552" s="196">
        <f>'[2]Прод. прилож (2)'!$D$1303</f>
        <v>6108712.4000000004</v>
      </c>
      <c r="P552" s="196">
        <f>K552/H551</f>
        <v>4115.2737806521154</v>
      </c>
      <c r="Q552" s="41">
        <v>9673</v>
      </c>
      <c r="R552" s="57" t="s">
        <v>35</v>
      </c>
      <c r="S552" s="143"/>
      <c r="T552" s="32"/>
      <c r="U552" s="32"/>
      <c r="V552" s="230"/>
      <c r="W552" s="230"/>
      <c r="X552" s="230"/>
      <c r="Y552" s="230"/>
      <c r="Z552" s="230"/>
      <c r="AA552" s="230"/>
      <c r="AB552" s="230"/>
      <c r="AC552" s="230"/>
      <c r="AD552" s="230"/>
      <c r="AE552" s="230"/>
      <c r="AF552" s="230"/>
      <c r="AG552" s="230"/>
      <c r="AH552" s="230"/>
      <c r="AI552" s="230"/>
      <c r="AJ552" s="230"/>
      <c r="AK552" s="230"/>
      <c r="AL552" s="230"/>
      <c r="AM552" s="230"/>
      <c r="AN552" s="230"/>
      <c r="AO552" s="230"/>
      <c r="AP552" s="230"/>
      <c r="AQ552" s="230"/>
      <c r="AR552" s="230"/>
      <c r="AS552" s="230"/>
      <c r="AT552" s="230"/>
      <c r="AU552" s="230"/>
      <c r="AV552" s="230"/>
      <c r="AW552" s="230"/>
      <c r="AX552" s="230"/>
      <c r="AY552" s="230"/>
      <c r="AZ552" s="230"/>
      <c r="BA552" s="230"/>
      <c r="BB552" s="230"/>
      <c r="BC552" s="230"/>
      <c r="BD552" s="230"/>
      <c r="BE552" s="230"/>
      <c r="BF552" s="230"/>
      <c r="BG552" s="230"/>
      <c r="BH552" s="230"/>
      <c r="BI552" s="230"/>
      <c r="BJ552" s="230"/>
      <c r="BK552" s="230"/>
      <c r="BL552" s="230"/>
      <c r="BM552" s="230"/>
      <c r="BN552" s="230"/>
      <c r="BO552" s="230"/>
      <c r="BP552" s="230"/>
      <c r="BQ552" s="230"/>
      <c r="BR552" s="230"/>
      <c r="BS552" s="230"/>
      <c r="BT552" s="230"/>
      <c r="BU552" s="230"/>
      <c r="BV552" s="230"/>
      <c r="BW552" s="230"/>
      <c r="BX552" s="230"/>
      <c r="BY552" s="230"/>
      <c r="BZ552" s="230"/>
      <c r="CA552" s="230"/>
      <c r="CB552" s="230"/>
      <c r="CC552" s="230"/>
      <c r="CD552" s="230"/>
      <c r="CE552" s="230"/>
      <c r="CF552" s="230"/>
      <c r="CG552" s="230"/>
      <c r="CH552" s="230"/>
      <c r="CI552" s="230"/>
      <c r="CJ552" s="230"/>
      <c r="CK552" s="230"/>
      <c r="CL552" s="230"/>
      <c r="CM552" s="230"/>
      <c r="CN552" s="230"/>
      <c r="CO552" s="230"/>
      <c r="CP552" s="230"/>
      <c r="CQ552" s="230"/>
      <c r="CR552" s="230"/>
      <c r="CS552" s="230"/>
      <c r="CT552" s="230"/>
      <c r="CU552" s="230"/>
      <c r="CV552" s="230"/>
      <c r="CW552" s="230"/>
      <c r="CX552" s="230"/>
      <c r="CY552" s="230"/>
      <c r="CZ552" s="230"/>
      <c r="DA552" s="230"/>
      <c r="DB552" s="230"/>
      <c r="DC552" s="230"/>
      <c r="DD552" s="230"/>
      <c r="DE552" s="230"/>
      <c r="DF552" s="230"/>
      <c r="DG552" s="230"/>
      <c r="DH552" s="230"/>
      <c r="DI552" s="230"/>
      <c r="DJ552" s="230"/>
      <c r="DK552" s="230"/>
      <c r="DL552" s="230"/>
      <c r="DM552" s="230"/>
      <c r="DN552" s="230"/>
      <c r="DO552" s="230"/>
      <c r="DP552" s="230"/>
      <c r="DQ552" s="230"/>
      <c r="DR552" s="230"/>
      <c r="DS552" s="230"/>
      <c r="DT552" s="230"/>
      <c r="DU552" s="230"/>
      <c r="DV552" s="230"/>
      <c r="DW552" s="230"/>
      <c r="DX552" s="230"/>
      <c r="DY552" s="230"/>
      <c r="DZ552" s="230"/>
      <c r="EA552" s="230"/>
      <c r="EB552" s="230"/>
      <c r="EC552" s="230"/>
      <c r="ED552" s="230"/>
      <c r="EE552" s="230"/>
      <c r="EF552" s="230"/>
      <c r="EG552" s="230"/>
      <c r="EH552" s="230"/>
      <c r="EI552" s="230"/>
      <c r="EJ552" s="230"/>
      <c r="EK552" s="230"/>
      <c r="EL552" s="230"/>
      <c r="EM552" s="230"/>
      <c r="EN552" s="230"/>
      <c r="EO552" s="230"/>
      <c r="EP552" s="230"/>
      <c r="EQ552" s="230"/>
      <c r="ER552" s="230"/>
      <c r="ES552" s="230"/>
      <c r="ET552" s="230"/>
      <c r="EU552" s="230"/>
      <c r="EV552" s="230"/>
      <c r="EW552" s="230"/>
      <c r="EX552" s="230"/>
      <c r="EY552" s="230"/>
      <c r="EZ552" s="230"/>
      <c r="FA552" s="230"/>
      <c r="FB552" s="230"/>
      <c r="FC552" s="230"/>
      <c r="FD552" s="230"/>
      <c r="FE552" s="230"/>
      <c r="FF552" s="230"/>
      <c r="FG552" s="230"/>
      <c r="FH552" s="230"/>
      <c r="FI552" s="230"/>
      <c r="FJ552" s="230"/>
      <c r="FK552" s="230"/>
      <c r="FL552" s="230"/>
      <c r="FM552" s="230"/>
      <c r="FN552" s="230"/>
      <c r="FO552" s="230"/>
      <c r="FP552" s="230"/>
      <c r="FQ552" s="230"/>
      <c r="FR552" s="230"/>
      <c r="FS552" s="230"/>
      <c r="FT552" s="230"/>
      <c r="FU552" s="230"/>
      <c r="FV552" s="230"/>
      <c r="FW552" s="230"/>
      <c r="FX552" s="230"/>
      <c r="FY552" s="230"/>
      <c r="FZ552" s="230"/>
      <c r="GA552" s="230"/>
      <c r="GB552" s="230"/>
      <c r="GC552" s="230"/>
      <c r="GD552" s="230"/>
      <c r="GE552" s="230"/>
      <c r="GF552" s="230"/>
      <c r="GG552" s="230"/>
      <c r="GH552" s="230"/>
      <c r="GI552" s="230"/>
      <c r="GJ552" s="230"/>
      <c r="GK552" s="230"/>
      <c r="GL552" s="230"/>
      <c r="GM552" s="230"/>
      <c r="GN552" s="230"/>
      <c r="GO552" s="230"/>
      <c r="GP552" s="230"/>
      <c r="GQ552" s="230"/>
      <c r="GR552" s="230"/>
      <c r="GS552" s="230"/>
      <c r="GT552" s="230"/>
      <c r="GU552" s="230"/>
      <c r="GV552" s="230"/>
      <c r="GW552" s="230"/>
      <c r="GX552" s="230"/>
      <c r="GY552" s="230"/>
    </row>
    <row r="553" spans="1:207" s="86" customFormat="1" ht="30" customHeight="1" x14ac:dyDescent="0.25">
      <c r="A553" s="217">
        <v>421</v>
      </c>
      <c r="B553" s="198" t="s">
        <v>971</v>
      </c>
      <c r="C553" s="200">
        <v>1949</v>
      </c>
      <c r="D553" s="209" t="s">
        <v>141</v>
      </c>
      <c r="E553" s="200" t="s">
        <v>16</v>
      </c>
      <c r="F553" s="241">
        <v>2</v>
      </c>
      <c r="G553" s="241">
        <v>1</v>
      </c>
      <c r="H553" s="222">
        <v>1238</v>
      </c>
      <c r="I553" s="213">
        <v>216.6</v>
      </c>
      <c r="J553" s="213">
        <v>216.6</v>
      </c>
      <c r="K553" s="232">
        <f>SUM(L553:O553)</f>
        <v>745524.46</v>
      </c>
      <c r="L553" s="44">
        <v>0</v>
      </c>
      <c r="M553" s="44">
        <v>0</v>
      </c>
      <c r="N553" s="44">
        <v>0</v>
      </c>
      <c r="O553" s="59">
        <f>'[1]Прод. прилож (2)'!$D$174</f>
        <v>745524.46</v>
      </c>
      <c r="P553" s="41">
        <f>K553/H553</f>
        <v>602.20069466882069</v>
      </c>
      <c r="Q553" s="232">
        <v>9673</v>
      </c>
      <c r="R553" s="57" t="s">
        <v>33</v>
      </c>
      <c r="S553" s="132"/>
      <c r="T553" s="85"/>
      <c r="U553" s="85"/>
      <c r="V553" s="85"/>
      <c r="W553" s="85"/>
      <c r="X553" s="85"/>
      <c r="Y553" s="85"/>
      <c r="Z553" s="85"/>
      <c r="AA553" s="85"/>
      <c r="AB553" s="85"/>
      <c r="AC553" s="85"/>
      <c r="AD553" s="85"/>
      <c r="AE553" s="85"/>
      <c r="AF553" s="85"/>
      <c r="AG553" s="85"/>
      <c r="AH553" s="85"/>
      <c r="AI553" s="85"/>
      <c r="AJ553" s="85"/>
      <c r="AK553" s="85"/>
      <c r="AL553" s="85"/>
      <c r="AM553" s="85"/>
      <c r="AN553" s="85"/>
      <c r="AO553" s="85"/>
      <c r="AP553" s="85"/>
      <c r="AQ553" s="85"/>
      <c r="AR553" s="85"/>
      <c r="AS553" s="85"/>
      <c r="AT553" s="85"/>
      <c r="AU553" s="85"/>
      <c r="AV553" s="85"/>
      <c r="AW553" s="85"/>
      <c r="AX553" s="85"/>
      <c r="AY553" s="85"/>
      <c r="AZ553" s="85"/>
      <c r="BA553" s="85"/>
      <c r="BB553" s="85"/>
      <c r="BC553" s="85"/>
      <c r="BD553" s="85"/>
      <c r="BE553" s="85"/>
      <c r="BF553" s="85"/>
      <c r="BG553" s="85"/>
      <c r="BH553" s="85"/>
      <c r="BI553" s="85"/>
      <c r="BJ553" s="85"/>
      <c r="BK553" s="85"/>
      <c r="BL553" s="85"/>
      <c r="BM553" s="85"/>
      <c r="BN553" s="85"/>
      <c r="BO553" s="85"/>
      <c r="BP553" s="85"/>
      <c r="BQ553" s="85"/>
      <c r="BR553" s="85"/>
      <c r="BS553" s="85"/>
      <c r="BT553" s="85"/>
      <c r="BU553" s="85"/>
      <c r="BV553" s="85"/>
      <c r="BW553" s="85"/>
      <c r="BX553" s="85"/>
      <c r="BY553" s="85"/>
      <c r="BZ553" s="85"/>
      <c r="CA553" s="85"/>
      <c r="CB553" s="85"/>
      <c r="CC553" s="85"/>
      <c r="CD553" s="85"/>
      <c r="CE553" s="85"/>
      <c r="CF553" s="85"/>
      <c r="CG553" s="85"/>
      <c r="CH553" s="85"/>
      <c r="CI553" s="85"/>
      <c r="CJ553" s="85"/>
      <c r="CK553" s="85"/>
      <c r="CL553" s="85"/>
      <c r="CM553" s="85"/>
      <c r="CN553" s="85"/>
      <c r="CO553" s="85"/>
      <c r="CP553" s="85"/>
      <c r="CQ553" s="85"/>
      <c r="CR553" s="85"/>
      <c r="CS553" s="85"/>
      <c r="CT553" s="85"/>
      <c r="CU553" s="85"/>
      <c r="CV553" s="85"/>
      <c r="CW553" s="85"/>
      <c r="CX553" s="85"/>
      <c r="CY553" s="85"/>
      <c r="CZ553" s="85"/>
      <c r="DA553" s="85"/>
      <c r="DB553" s="85"/>
      <c r="DC553" s="85"/>
      <c r="DD553" s="85"/>
      <c r="DE553" s="85"/>
      <c r="DF553" s="85"/>
      <c r="DG553" s="85"/>
      <c r="DH553" s="85"/>
      <c r="DI553" s="85"/>
      <c r="DJ553" s="85"/>
      <c r="DK553" s="85"/>
      <c r="DL553" s="85"/>
      <c r="DM553" s="85"/>
      <c r="DN553" s="85"/>
      <c r="DO553" s="85"/>
      <c r="DP553" s="85"/>
      <c r="DQ553" s="85"/>
      <c r="DR553" s="85"/>
      <c r="DS553" s="85"/>
      <c r="DT553" s="85"/>
      <c r="DU553" s="85"/>
      <c r="DV553" s="85"/>
      <c r="DW553" s="85"/>
      <c r="DX553" s="85"/>
      <c r="DY553" s="85"/>
      <c r="DZ553" s="85"/>
      <c r="EA553" s="85"/>
      <c r="EB553" s="85"/>
      <c r="EC553" s="85"/>
      <c r="ED553" s="85"/>
      <c r="EE553" s="85"/>
      <c r="EF553" s="85"/>
      <c r="EG553" s="85"/>
      <c r="EH553" s="85"/>
      <c r="EI553" s="85"/>
      <c r="EJ553" s="85"/>
      <c r="EK553" s="85"/>
      <c r="EL553" s="85"/>
      <c r="EM553" s="85"/>
      <c r="EN553" s="85"/>
      <c r="EO553" s="85"/>
      <c r="EP553" s="85"/>
      <c r="EQ553" s="85"/>
      <c r="ER553" s="85"/>
      <c r="ES553" s="85"/>
      <c r="ET553" s="85"/>
      <c r="EU553" s="85"/>
      <c r="EV553" s="85"/>
      <c r="EW553" s="85"/>
      <c r="EX553" s="85"/>
      <c r="EY553" s="85"/>
      <c r="EZ553" s="85"/>
      <c r="FA553" s="85"/>
      <c r="FB553" s="85"/>
      <c r="FC553" s="85"/>
      <c r="FD553" s="85"/>
      <c r="FE553" s="85"/>
      <c r="FF553" s="85"/>
      <c r="FG553" s="85"/>
      <c r="FH553" s="85"/>
      <c r="FI553" s="85"/>
      <c r="FJ553" s="85"/>
      <c r="FK553" s="85"/>
      <c r="FL553" s="85"/>
      <c r="FM553" s="85"/>
      <c r="FN553" s="85"/>
      <c r="FO553" s="85"/>
      <c r="FP553" s="85"/>
      <c r="FQ553" s="85"/>
      <c r="FR553" s="85"/>
      <c r="FS553" s="85"/>
      <c r="FT553" s="85"/>
      <c r="FU553" s="85"/>
      <c r="FV553" s="85"/>
      <c r="FW553" s="85"/>
      <c r="FX553" s="85"/>
      <c r="FY553" s="85"/>
      <c r="FZ553" s="85"/>
      <c r="GA553" s="85"/>
      <c r="GB553" s="85"/>
      <c r="GC553" s="85"/>
      <c r="GD553" s="85"/>
      <c r="GE553" s="85"/>
      <c r="GF553" s="85"/>
      <c r="GG553" s="85"/>
      <c r="GH553" s="85"/>
      <c r="GI553" s="85"/>
      <c r="GJ553" s="85"/>
      <c r="GK553" s="85"/>
      <c r="GL553" s="85"/>
      <c r="GM553" s="85"/>
      <c r="GN553" s="85"/>
      <c r="GO553" s="85"/>
      <c r="GP553" s="85"/>
      <c r="GQ553" s="85"/>
      <c r="GR553" s="85"/>
      <c r="GS553" s="85"/>
      <c r="GT553" s="85"/>
      <c r="GU553" s="85"/>
      <c r="GV553" s="85"/>
      <c r="GW553" s="85"/>
      <c r="GX553" s="85"/>
      <c r="GY553" s="85"/>
    </row>
    <row r="554" spans="1:207" s="116" customFormat="1" ht="30" customHeight="1" x14ac:dyDescent="0.25">
      <c r="A554" s="249">
        <v>422</v>
      </c>
      <c r="B554" s="198" t="s">
        <v>227</v>
      </c>
      <c r="C554" s="209">
        <v>1962</v>
      </c>
      <c r="D554" s="209" t="s">
        <v>141</v>
      </c>
      <c r="E554" s="209" t="s">
        <v>16</v>
      </c>
      <c r="F554" s="220">
        <v>4</v>
      </c>
      <c r="G554" s="220">
        <v>2</v>
      </c>
      <c r="H554" s="202">
        <v>2009.4</v>
      </c>
      <c r="I554" s="204">
        <v>51.4</v>
      </c>
      <c r="J554" s="202">
        <v>1125.5</v>
      </c>
      <c r="K554" s="232">
        <f t="shared" ref="K554" si="141">SUM(L554:O554)</f>
        <v>10990455.34</v>
      </c>
      <c r="L554" s="196">
        <v>0</v>
      </c>
      <c r="M554" s="196">
        <v>0</v>
      </c>
      <c r="N554" s="196">
        <v>0</v>
      </c>
      <c r="O554" s="196">
        <f>'[1]Прод. прилож (2)'!$D$175</f>
        <v>10990455.34</v>
      </c>
      <c r="P554" s="196">
        <f>K554/H554</f>
        <v>5469.5209216681596</v>
      </c>
      <c r="Q554" s="41">
        <v>9673</v>
      </c>
      <c r="R554" s="57" t="s">
        <v>33</v>
      </c>
      <c r="S554" s="143"/>
      <c r="T554" s="32"/>
      <c r="U554" s="32"/>
      <c r="V554" s="230"/>
      <c r="W554" s="230"/>
      <c r="X554" s="230"/>
      <c r="Y554" s="230"/>
      <c r="Z554" s="230"/>
      <c r="AA554" s="230"/>
      <c r="AB554" s="230"/>
      <c r="AC554" s="230"/>
      <c r="AD554" s="230"/>
      <c r="AE554" s="230"/>
      <c r="AF554" s="230"/>
      <c r="AG554" s="230"/>
      <c r="AH554" s="230"/>
      <c r="AI554" s="230"/>
      <c r="AJ554" s="230"/>
      <c r="AK554" s="230"/>
      <c r="AL554" s="230"/>
      <c r="AM554" s="230"/>
      <c r="AN554" s="230"/>
      <c r="AO554" s="230"/>
      <c r="AP554" s="230"/>
      <c r="AQ554" s="230"/>
      <c r="AR554" s="230"/>
      <c r="AS554" s="230"/>
      <c r="AT554" s="230"/>
      <c r="AU554" s="230"/>
      <c r="AV554" s="230"/>
      <c r="AW554" s="230"/>
      <c r="AX554" s="230"/>
      <c r="AY554" s="230"/>
      <c r="AZ554" s="230"/>
      <c r="BA554" s="230"/>
      <c r="BB554" s="230"/>
      <c r="BC554" s="230"/>
      <c r="BD554" s="230"/>
      <c r="BE554" s="230"/>
      <c r="BF554" s="230"/>
      <c r="BG554" s="230"/>
      <c r="BH554" s="230"/>
      <c r="BI554" s="230"/>
      <c r="BJ554" s="230"/>
      <c r="BK554" s="230"/>
      <c r="BL554" s="230"/>
      <c r="BM554" s="230"/>
      <c r="BN554" s="230"/>
      <c r="BO554" s="230"/>
      <c r="BP554" s="230"/>
      <c r="BQ554" s="230"/>
      <c r="BR554" s="230"/>
      <c r="BS554" s="230"/>
      <c r="BT554" s="230"/>
      <c r="BU554" s="230"/>
      <c r="BV554" s="230"/>
      <c r="BW554" s="230"/>
      <c r="BX554" s="230"/>
      <c r="BY554" s="230"/>
      <c r="BZ554" s="230"/>
      <c r="CA554" s="230"/>
      <c r="CB554" s="230"/>
      <c r="CC554" s="230"/>
      <c r="CD554" s="230"/>
      <c r="CE554" s="230"/>
      <c r="CF554" s="230"/>
      <c r="CG554" s="230"/>
      <c r="CH554" s="230"/>
      <c r="CI554" s="230"/>
      <c r="CJ554" s="230"/>
      <c r="CK554" s="230"/>
      <c r="CL554" s="230"/>
      <c r="CM554" s="230"/>
      <c r="CN554" s="230"/>
      <c r="CO554" s="230"/>
      <c r="CP554" s="230"/>
      <c r="CQ554" s="230"/>
      <c r="CR554" s="230"/>
      <c r="CS554" s="230"/>
      <c r="CT554" s="230"/>
      <c r="CU554" s="230"/>
      <c r="CV554" s="230"/>
      <c r="CW554" s="230"/>
      <c r="CX554" s="230"/>
      <c r="CY554" s="230"/>
      <c r="CZ554" s="230"/>
      <c r="DA554" s="230"/>
      <c r="DB554" s="230"/>
      <c r="DC554" s="230"/>
      <c r="DD554" s="230"/>
      <c r="DE554" s="230"/>
      <c r="DF554" s="230"/>
      <c r="DG554" s="230"/>
      <c r="DH554" s="230"/>
      <c r="DI554" s="230"/>
      <c r="DJ554" s="230"/>
      <c r="DK554" s="230"/>
      <c r="DL554" s="230"/>
      <c r="DM554" s="230"/>
      <c r="DN554" s="230"/>
      <c r="DO554" s="230"/>
      <c r="DP554" s="230"/>
      <c r="DQ554" s="230"/>
      <c r="DR554" s="230"/>
      <c r="DS554" s="230"/>
      <c r="DT554" s="230"/>
      <c r="DU554" s="230"/>
      <c r="DV554" s="230"/>
      <c r="DW554" s="230"/>
      <c r="DX554" s="230"/>
      <c r="DY554" s="230"/>
      <c r="DZ554" s="230"/>
      <c r="EA554" s="230"/>
      <c r="EB554" s="230"/>
      <c r="EC554" s="230"/>
      <c r="ED554" s="230"/>
      <c r="EE554" s="230"/>
      <c r="EF554" s="230"/>
      <c r="EG554" s="230"/>
      <c r="EH554" s="230"/>
      <c r="EI554" s="230"/>
      <c r="EJ554" s="230"/>
      <c r="EK554" s="230"/>
      <c r="EL554" s="230"/>
      <c r="EM554" s="230"/>
      <c r="EN554" s="230"/>
      <c r="EO554" s="230"/>
      <c r="EP554" s="230"/>
      <c r="EQ554" s="230"/>
      <c r="ER554" s="230"/>
      <c r="ES554" s="230"/>
      <c r="ET554" s="230"/>
      <c r="EU554" s="230"/>
      <c r="EV554" s="230"/>
      <c r="EW554" s="230"/>
      <c r="EX554" s="230"/>
      <c r="EY554" s="230"/>
      <c r="EZ554" s="230"/>
      <c r="FA554" s="230"/>
      <c r="FB554" s="230"/>
      <c r="FC554" s="230"/>
      <c r="FD554" s="230"/>
      <c r="FE554" s="230"/>
      <c r="FF554" s="230"/>
      <c r="FG554" s="230"/>
      <c r="FH554" s="230"/>
      <c r="FI554" s="230"/>
      <c r="FJ554" s="230"/>
      <c r="FK554" s="230"/>
      <c r="FL554" s="230"/>
      <c r="FM554" s="230"/>
      <c r="FN554" s="230"/>
      <c r="FO554" s="230"/>
      <c r="FP554" s="230"/>
      <c r="FQ554" s="230"/>
      <c r="FR554" s="230"/>
      <c r="FS554" s="230"/>
      <c r="FT554" s="230"/>
      <c r="FU554" s="230"/>
      <c r="FV554" s="230"/>
      <c r="FW554" s="230"/>
      <c r="FX554" s="230"/>
      <c r="FY554" s="230"/>
      <c r="FZ554" s="230"/>
      <c r="GA554" s="230"/>
      <c r="GB554" s="230"/>
      <c r="GC554" s="230"/>
      <c r="GD554" s="230"/>
      <c r="GE554" s="230"/>
      <c r="GF554" s="230"/>
      <c r="GG554" s="230"/>
      <c r="GH554" s="230"/>
      <c r="GI554" s="230"/>
      <c r="GJ554" s="230"/>
      <c r="GK554" s="230"/>
      <c r="GL554" s="230"/>
      <c r="GM554" s="230"/>
      <c r="GN554" s="230"/>
      <c r="GO554" s="230"/>
      <c r="GP554" s="230"/>
      <c r="GQ554" s="230"/>
      <c r="GR554" s="230"/>
      <c r="GS554" s="230"/>
      <c r="GT554" s="230"/>
      <c r="GU554" s="230"/>
      <c r="GV554" s="230"/>
      <c r="GW554" s="230"/>
      <c r="GX554" s="230"/>
      <c r="GY554" s="230"/>
    </row>
    <row r="555" spans="1:207" s="85" customFormat="1" ht="30" customHeight="1" x14ac:dyDescent="0.25">
      <c r="A555" s="228">
        <v>423</v>
      </c>
      <c r="B555" s="234" t="s">
        <v>1114</v>
      </c>
      <c r="C555" s="230">
        <v>1941</v>
      </c>
      <c r="D555" s="229" t="s">
        <v>141</v>
      </c>
      <c r="E555" s="230" t="s">
        <v>16</v>
      </c>
      <c r="F555" s="52">
        <v>3</v>
      </c>
      <c r="G555" s="52">
        <v>3</v>
      </c>
      <c r="H555" s="283">
        <v>2184.6999999999998</v>
      </c>
      <c r="I555" s="283">
        <v>1080.5999999999999</v>
      </c>
      <c r="J555" s="39">
        <v>862.6</v>
      </c>
      <c r="K555" s="232">
        <f t="shared" ref="K555" si="142">SUM(L555:O555)</f>
        <v>1440937.2</v>
      </c>
      <c r="L555" s="44">
        <v>0</v>
      </c>
      <c r="M555" s="44">
        <v>0</v>
      </c>
      <c r="N555" s="44">
        <v>0</v>
      </c>
      <c r="O555" s="283">
        <f>'[1]Прод. прилож (2)'!$D$176</f>
        <v>1440937.2</v>
      </c>
      <c r="P555" s="41">
        <f t="shared" si="140"/>
        <v>659.55838330205529</v>
      </c>
      <c r="Q555" s="232">
        <v>9673</v>
      </c>
      <c r="R555" s="57" t="s">
        <v>33</v>
      </c>
      <c r="S555" s="132"/>
      <c r="T555" s="87"/>
      <c r="V555" s="86"/>
      <c r="W555" s="86"/>
      <c r="X555" s="86"/>
      <c r="Y555" s="86"/>
      <c r="Z555" s="86"/>
      <c r="AA555" s="86"/>
      <c r="AB555" s="86"/>
      <c r="AC555" s="86"/>
      <c r="AD555" s="86"/>
      <c r="AE555" s="86"/>
      <c r="AF555" s="86"/>
      <c r="AG555" s="86"/>
      <c r="AH555" s="86"/>
      <c r="AI555" s="86"/>
      <c r="AJ555" s="86"/>
      <c r="AK555" s="86"/>
      <c r="AL555" s="86"/>
      <c r="AM555" s="86"/>
      <c r="AN555" s="86"/>
      <c r="AO555" s="86"/>
      <c r="AP555" s="86"/>
      <c r="AQ555" s="86"/>
      <c r="AR555" s="86"/>
      <c r="AS555" s="86"/>
      <c r="AT555" s="86"/>
      <c r="AU555" s="86"/>
      <c r="AV555" s="86"/>
      <c r="AW555" s="86"/>
      <c r="AX555" s="86"/>
      <c r="AY555" s="86"/>
      <c r="AZ555" s="86"/>
      <c r="BA555" s="86"/>
      <c r="BB555" s="86"/>
      <c r="BC555" s="86"/>
      <c r="BD555" s="86"/>
      <c r="BE555" s="86"/>
      <c r="BF555" s="86"/>
      <c r="BG555" s="86"/>
      <c r="BH555" s="86"/>
      <c r="BI555" s="86"/>
      <c r="BJ555" s="86"/>
      <c r="BK555" s="86"/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6"/>
      <c r="CA555" s="86"/>
      <c r="CB555" s="86"/>
      <c r="CC555" s="86"/>
      <c r="CD555" s="86"/>
      <c r="CE555" s="86"/>
      <c r="CF555" s="86"/>
      <c r="CG555" s="86"/>
      <c r="CH555" s="86"/>
      <c r="CI555" s="86"/>
      <c r="CJ555" s="86"/>
      <c r="CK555" s="86"/>
      <c r="CL555" s="86"/>
      <c r="CM555" s="86"/>
      <c r="CN555" s="86"/>
      <c r="CO555" s="86"/>
      <c r="CP555" s="86"/>
      <c r="CQ555" s="86"/>
      <c r="CR555" s="86"/>
      <c r="CS555" s="86"/>
      <c r="CT555" s="86"/>
      <c r="CU555" s="86"/>
      <c r="CV555" s="86"/>
      <c r="CW555" s="86"/>
      <c r="CX555" s="86"/>
      <c r="CY555" s="86"/>
      <c r="CZ555" s="86"/>
      <c r="DA555" s="86"/>
      <c r="DB555" s="86"/>
      <c r="DC555" s="86"/>
      <c r="DD555" s="86"/>
      <c r="DE555" s="86"/>
      <c r="DF555" s="86"/>
      <c r="DG555" s="86"/>
      <c r="DH555" s="86"/>
      <c r="DI555" s="86"/>
      <c r="DJ555" s="86"/>
      <c r="DK555" s="86"/>
      <c r="DL555" s="86"/>
      <c r="DM555" s="86"/>
      <c r="DN555" s="86"/>
      <c r="DO555" s="86"/>
      <c r="DP555" s="86"/>
      <c r="DQ555" s="86"/>
      <c r="DR555" s="86"/>
      <c r="DS555" s="86"/>
      <c r="DT555" s="86"/>
      <c r="DU555" s="86"/>
      <c r="DV555" s="86"/>
      <c r="DW555" s="86"/>
      <c r="DX555" s="86"/>
      <c r="DY555" s="86"/>
      <c r="DZ555" s="86"/>
      <c r="EA555" s="86"/>
      <c r="EB555" s="86"/>
      <c r="EC555" s="86"/>
      <c r="ED555" s="86"/>
      <c r="EE555" s="86"/>
      <c r="EF555" s="86"/>
      <c r="EG555" s="86"/>
      <c r="EH555" s="86"/>
      <c r="EI555" s="86"/>
      <c r="EJ555" s="86"/>
      <c r="EK555" s="86"/>
      <c r="EL555" s="86"/>
      <c r="EM555" s="86"/>
      <c r="EN555" s="86"/>
      <c r="EO555" s="86"/>
      <c r="EP555" s="86"/>
      <c r="EQ555" s="86"/>
      <c r="ER555" s="86"/>
      <c r="ES555" s="86"/>
      <c r="ET555" s="86"/>
      <c r="EU555" s="86"/>
      <c r="EV555" s="86"/>
      <c r="EW555" s="86"/>
      <c r="EX555" s="86"/>
      <c r="EY555" s="86"/>
      <c r="EZ555" s="86"/>
      <c r="FA555" s="86"/>
      <c r="FB555" s="86"/>
      <c r="FC555" s="86"/>
      <c r="FD555" s="86"/>
      <c r="FE555" s="86"/>
      <c r="FF555" s="86"/>
      <c r="FG555" s="86"/>
      <c r="FH555" s="86"/>
      <c r="FI555" s="86"/>
      <c r="FJ555" s="86"/>
      <c r="FK555" s="86"/>
      <c r="FL555" s="86"/>
      <c r="FM555" s="86"/>
      <c r="FN555" s="86"/>
      <c r="FO555" s="86"/>
      <c r="FP555" s="86"/>
      <c r="FQ555" s="86"/>
      <c r="FR555" s="86"/>
      <c r="FS555" s="86"/>
      <c r="FT555" s="86"/>
      <c r="FU555" s="86"/>
      <c r="FV555" s="86"/>
      <c r="FW555" s="86"/>
      <c r="FX555" s="86"/>
      <c r="FY555" s="86"/>
      <c r="FZ555" s="86"/>
      <c r="GA555" s="86"/>
      <c r="GB555" s="86"/>
      <c r="GC555" s="86"/>
      <c r="GD555" s="86"/>
      <c r="GE555" s="86"/>
      <c r="GF555" s="86"/>
      <c r="GG555" s="86"/>
      <c r="GH555" s="86"/>
      <c r="GI555" s="86"/>
      <c r="GJ555" s="86"/>
      <c r="GK555" s="86"/>
      <c r="GL555" s="86"/>
      <c r="GM555" s="86"/>
      <c r="GN555" s="86"/>
      <c r="GO555" s="86"/>
      <c r="GP555" s="86"/>
      <c r="GQ555" s="86"/>
      <c r="GR555" s="86"/>
      <c r="GS555" s="86"/>
      <c r="GT555" s="86"/>
      <c r="GU555" s="86"/>
      <c r="GV555" s="86"/>
      <c r="GW555" s="86"/>
      <c r="GX555" s="86"/>
      <c r="GY555" s="86"/>
    </row>
    <row r="556" spans="1:207" s="116" customFormat="1" ht="30" customHeight="1" x14ac:dyDescent="0.25">
      <c r="A556" s="354">
        <v>424</v>
      </c>
      <c r="B556" s="356" t="s">
        <v>925</v>
      </c>
      <c r="C556" s="358">
        <v>1984</v>
      </c>
      <c r="D556" s="358" t="s">
        <v>141</v>
      </c>
      <c r="E556" s="358" t="s">
        <v>16</v>
      </c>
      <c r="F556" s="368">
        <v>3</v>
      </c>
      <c r="G556" s="368">
        <v>2</v>
      </c>
      <c r="H556" s="364">
        <v>3703</v>
      </c>
      <c r="I556" s="366">
        <v>0</v>
      </c>
      <c r="J556" s="364">
        <v>1053</v>
      </c>
      <c r="K556" s="232">
        <f>SUM(L556:O556)</f>
        <v>43239.31</v>
      </c>
      <c r="L556" s="196">
        <v>0</v>
      </c>
      <c r="M556" s="196">
        <v>0</v>
      </c>
      <c r="N556" s="196">
        <v>0</v>
      </c>
      <c r="O556" s="196">
        <f>'[1]Прод. прилож (2)'!$D$630</f>
        <v>43239.31</v>
      </c>
      <c r="P556" s="196">
        <f t="shared" si="140"/>
        <v>11.676832298136645</v>
      </c>
      <c r="Q556" s="41">
        <v>9673</v>
      </c>
      <c r="R556" s="57" t="s">
        <v>34</v>
      </c>
      <c r="S556" s="54"/>
      <c r="T556" s="32"/>
      <c r="U556" s="32"/>
      <c r="V556" s="230"/>
      <c r="W556" s="230"/>
      <c r="X556" s="230"/>
      <c r="Y556" s="230"/>
      <c r="Z556" s="230"/>
      <c r="AA556" s="230"/>
      <c r="AB556" s="230"/>
      <c r="AC556" s="230"/>
      <c r="AD556" s="230"/>
      <c r="AE556" s="230"/>
      <c r="AF556" s="230"/>
      <c r="AG556" s="230"/>
      <c r="AH556" s="230"/>
      <c r="AI556" s="230"/>
      <c r="AJ556" s="230"/>
      <c r="AK556" s="230"/>
      <c r="AL556" s="230"/>
      <c r="AM556" s="230"/>
      <c r="AN556" s="230"/>
      <c r="AO556" s="230"/>
      <c r="AP556" s="230"/>
      <c r="AQ556" s="230"/>
      <c r="AR556" s="230"/>
      <c r="AS556" s="230"/>
      <c r="AT556" s="230"/>
      <c r="AU556" s="230"/>
      <c r="AV556" s="230"/>
      <c r="AW556" s="230"/>
      <c r="AX556" s="230"/>
      <c r="AY556" s="230"/>
      <c r="AZ556" s="230"/>
      <c r="BA556" s="230"/>
      <c r="BB556" s="230"/>
      <c r="BC556" s="230"/>
      <c r="BD556" s="230"/>
      <c r="BE556" s="230"/>
      <c r="BF556" s="230"/>
      <c r="BG556" s="230"/>
      <c r="BH556" s="230"/>
      <c r="BI556" s="230"/>
      <c r="BJ556" s="230"/>
      <c r="BK556" s="230"/>
      <c r="BL556" s="230"/>
      <c r="BM556" s="230"/>
      <c r="BN556" s="230"/>
      <c r="BO556" s="230"/>
      <c r="BP556" s="230"/>
      <c r="BQ556" s="230"/>
      <c r="BR556" s="230"/>
      <c r="BS556" s="230"/>
      <c r="BT556" s="230"/>
      <c r="BU556" s="230"/>
      <c r="BV556" s="230"/>
      <c r="BW556" s="230"/>
      <c r="BX556" s="230"/>
      <c r="BY556" s="230"/>
      <c r="BZ556" s="230"/>
      <c r="CA556" s="230"/>
      <c r="CB556" s="230"/>
      <c r="CC556" s="230"/>
      <c r="CD556" s="230"/>
      <c r="CE556" s="230"/>
      <c r="CF556" s="230"/>
      <c r="CG556" s="230"/>
      <c r="CH556" s="230"/>
      <c r="CI556" s="230"/>
      <c r="CJ556" s="230"/>
      <c r="CK556" s="230"/>
      <c r="CL556" s="230"/>
      <c r="CM556" s="230"/>
      <c r="CN556" s="230"/>
      <c r="CO556" s="230"/>
      <c r="CP556" s="230"/>
      <c r="CQ556" s="230"/>
      <c r="CR556" s="230"/>
      <c r="CS556" s="230"/>
      <c r="CT556" s="230"/>
      <c r="CU556" s="230"/>
      <c r="CV556" s="230"/>
      <c r="CW556" s="230"/>
      <c r="CX556" s="230"/>
      <c r="CY556" s="230"/>
      <c r="CZ556" s="230"/>
      <c r="DA556" s="230"/>
      <c r="DB556" s="230"/>
      <c r="DC556" s="230"/>
      <c r="DD556" s="230"/>
      <c r="DE556" s="230"/>
      <c r="DF556" s="230"/>
      <c r="DG556" s="230"/>
      <c r="DH556" s="230"/>
      <c r="DI556" s="230"/>
      <c r="DJ556" s="230"/>
      <c r="DK556" s="230"/>
      <c r="DL556" s="230"/>
      <c r="DM556" s="230"/>
      <c r="DN556" s="230"/>
      <c r="DO556" s="230"/>
      <c r="DP556" s="230"/>
      <c r="DQ556" s="230"/>
      <c r="DR556" s="230"/>
      <c r="DS556" s="230"/>
      <c r="DT556" s="230"/>
      <c r="DU556" s="230"/>
      <c r="DV556" s="230"/>
      <c r="DW556" s="230"/>
      <c r="DX556" s="230"/>
      <c r="DY556" s="230"/>
      <c r="DZ556" s="230"/>
      <c r="EA556" s="230"/>
      <c r="EB556" s="230"/>
      <c r="EC556" s="230"/>
      <c r="ED556" s="230"/>
      <c r="EE556" s="230"/>
      <c r="EF556" s="230"/>
      <c r="EG556" s="230"/>
      <c r="EH556" s="230"/>
      <c r="EI556" s="230"/>
      <c r="EJ556" s="230"/>
      <c r="EK556" s="230"/>
      <c r="EL556" s="230"/>
      <c r="EM556" s="230"/>
      <c r="EN556" s="230"/>
      <c r="EO556" s="230"/>
      <c r="EP556" s="230"/>
      <c r="EQ556" s="230"/>
      <c r="ER556" s="230"/>
      <c r="ES556" s="230"/>
      <c r="ET556" s="230"/>
      <c r="EU556" s="230"/>
      <c r="EV556" s="230"/>
      <c r="EW556" s="230"/>
      <c r="EX556" s="230"/>
      <c r="EY556" s="230"/>
      <c r="EZ556" s="230"/>
      <c r="FA556" s="230"/>
      <c r="FB556" s="230"/>
      <c r="FC556" s="230"/>
      <c r="FD556" s="230"/>
      <c r="FE556" s="230"/>
      <c r="FF556" s="230"/>
      <c r="FG556" s="230"/>
      <c r="FH556" s="230"/>
      <c r="FI556" s="230"/>
      <c r="FJ556" s="230"/>
      <c r="FK556" s="230"/>
      <c r="FL556" s="230"/>
      <c r="FM556" s="230"/>
      <c r="FN556" s="230"/>
      <c r="FO556" s="230"/>
      <c r="FP556" s="230"/>
      <c r="FQ556" s="230"/>
      <c r="FR556" s="230"/>
      <c r="FS556" s="230"/>
      <c r="FT556" s="230"/>
      <c r="FU556" s="230"/>
      <c r="FV556" s="230"/>
      <c r="FW556" s="230"/>
      <c r="FX556" s="230"/>
      <c r="FY556" s="230"/>
      <c r="FZ556" s="230"/>
      <c r="GA556" s="230"/>
      <c r="GB556" s="230"/>
      <c r="GC556" s="230"/>
      <c r="GD556" s="230"/>
      <c r="GE556" s="230"/>
      <c r="GF556" s="230"/>
      <c r="GG556" s="230"/>
      <c r="GH556" s="230"/>
      <c r="GI556" s="230"/>
      <c r="GJ556" s="230"/>
      <c r="GK556" s="230"/>
      <c r="GL556" s="230"/>
      <c r="GM556" s="230"/>
      <c r="GN556" s="230"/>
      <c r="GO556" s="230"/>
      <c r="GP556" s="230"/>
      <c r="GQ556" s="230"/>
      <c r="GR556" s="230"/>
      <c r="GS556" s="230"/>
      <c r="GT556" s="230"/>
      <c r="GU556" s="230"/>
      <c r="GV556" s="230"/>
      <c r="GW556" s="230"/>
      <c r="GX556" s="230"/>
      <c r="GY556" s="230"/>
    </row>
    <row r="557" spans="1:207" s="116" customFormat="1" ht="30" customHeight="1" x14ac:dyDescent="0.25">
      <c r="A557" s="355"/>
      <c r="B557" s="357"/>
      <c r="C557" s="359"/>
      <c r="D557" s="359"/>
      <c r="E557" s="359"/>
      <c r="F557" s="369"/>
      <c r="G557" s="369"/>
      <c r="H557" s="365"/>
      <c r="I557" s="367"/>
      <c r="J557" s="365"/>
      <c r="K557" s="232">
        <f>SUM(L557:O557)</f>
        <v>13411800.190000001</v>
      </c>
      <c r="L557" s="196">
        <v>0</v>
      </c>
      <c r="M557" s="196">
        <v>0</v>
      </c>
      <c r="N557" s="196">
        <v>0</v>
      </c>
      <c r="O557" s="196">
        <f>'[2]Прод. прилож (2)'!$D$1304</f>
        <v>13411800.190000001</v>
      </c>
      <c r="P557" s="196">
        <f>K557/H556</f>
        <v>3621.8742073994063</v>
      </c>
      <c r="Q557" s="41">
        <v>9673</v>
      </c>
      <c r="R557" s="57" t="s">
        <v>35</v>
      </c>
      <c r="S557" s="54"/>
      <c r="T557" s="32"/>
      <c r="U557" s="32"/>
      <c r="V557" s="230"/>
      <c r="W557" s="230"/>
      <c r="X557" s="230"/>
      <c r="Y557" s="230"/>
      <c r="Z557" s="230"/>
      <c r="AA557" s="230"/>
      <c r="AB557" s="230"/>
      <c r="AC557" s="230"/>
      <c r="AD557" s="230"/>
      <c r="AE557" s="230"/>
      <c r="AF557" s="230"/>
      <c r="AG557" s="230"/>
      <c r="AH557" s="230"/>
      <c r="AI557" s="230"/>
      <c r="AJ557" s="230"/>
      <c r="AK557" s="230"/>
      <c r="AL557" s="230"/>
      <c r="AM557" s="230"/>
      <c r="AN557" s="230"/>
      <c r="AO557" s="230"/>
      <c r="AP557" s="230"/>
      <c r="AQ557" s="230"/>
      <c r="AR557" s="230"/>
      <c r="AS557" s="230"/>
      <c r="AT557" s="230"/>
      <c r="AU557" s="230"/>
      <c r="AV557" s="230"/>
      <c r="AW557" s="230"/>
      <c r="AX557" s="230"/>
      <c r="AY557" s="230"/>
      <c r="AZ557" s="230"/>
      <c r="BA557" s="230"/>
      <c r="BB557" s="230"/>
      <c r="BC557" s="230"/>
      <c r="BD557" s="230"/>
      <c r="BE557" s="230"/>
      <c r="BF557" s="230"/>
      <c r="BG557" s="230"/>
      <c r="BH557" s="230"/>
      <c r="BI557" s="230"/>
      <c r="BJ557" s="230"/>
      <c r="BK557" s="230"/>
      <c r="BL557" s="230"/>
      <c r="BM557" s="230"/>
      <c r="BN557" s="230"/>
      <c r="BO557" s="230"/>
      <c r="BP557" s="230"/>
      <c r="BQ557" s="230"/>
      <c r="BR557" s="230"/>
      <c r="BS557" s="230"/>
      <c r="BT557" s="230"/>
      <c r="BU557" s="230"/>
      <c r="BV557" s="230"/>
      <c r="BW557" s="230"/>
      <c r="BX557" s="230"/>
      <c r="BY557" s="230"/>
      <c r="BZ557" s="230"/>
      <c r="CA557" s="230"/>
      <c r="CB557" s="230"/>
      <c r="CC557" s="230"/>
      <c r="CD557" s="230"/>
      <c r="CE557" s="230"/>
      <c r="CF557" s="230"/>
      <c r="CG557" s="230"/>
      <c r="CH557" s="230"/>
      <c r="CI557" s="230"/>
      <c r="CJ557" s="230"/>
      <c r="CK557" s="230"/>
      <c r="CL557" s="230"/>
      <c r="CM557" s="230"/>
      <c r="CN557" s="230"/>
      <c r="CO557" s="230"/>
      <c r="CP557" s="230"/>
      <c r="CQ557" s="230"/>
      <c r="CR557" s="230"/>
      <c r="CS557" s="230"/>
      <c r="CT557" s="230"/>
      <c r="CU557" s="230"/>
      <c r="CV557" s="230"/>
      <c r="CW557" s="230"/>
      <c r="CX557" s="230"/>
      <c r="CY557" s="230"/>
      <c r="CZ557" s="230"/>
      <c r="DA557" s="230"/>
      <c r="DB557" s="230"/>
      <c r="DC557" s="230"/>
      <c r="DD557" s="230"/>
      <c r="DE557" s="230"/>
      <c r="DF557" s="230"/>
      <c r="DG557" s="230"/>
      <c r="DH557" s="230"/>
      <c r="DI557" s="230"/>
      <c r="DJ557" s="230"/>
      <c r="DK557" s="230"/>
      <c r="DL557" s="230"/>
      <c r="DM557" s="230"/>
      <c r="DN557" s="230"/>
      <c r="DO557" s="230"/>
      <c r="DP557" s="230"/>
      <c r="DQ557" s="230"/>
      <c r="DR557" s="230"/>
      <c r="DS557" s="230"/>
      <c r="DT557" s="230"/>
      <c r="DU557" s="230"/>
      <c r="DV557" s="230"/>
      <c r="DW557" s="230"/>
      <c r="DX557" s="230"/>
      <c r="DY557" s="230"/>
      <c r="DZ557" s="230"/>
      <c r="EA557" s="230"/>
      <c r="EB557" s="230"/>
      <c r="EC557" s="230"/>
      <c r="ED557" s="230"/>
      <c r="EE557" s="230"/>
      <c r="EF557" s="230"/>
      <c r="EG557" s="230"/>
      <c r="EH557" s="230"/>
      <c r="EI557" s="230"/>
      <c r="EJ557" s="230"/>
      <c r="EK557" s="230"/>
      <c r="EL557" s="230"/>
      <c r="EM557" s="230"/>
      <c r="EN557" s="230"/>
      <c r="EO557" s="230"/>
      <c r="EP557" s="230"/>
      <c r="EQ557" s="230"/>
      <c r="ER557" s="230"/>
      <c r="ES557" s="230"/>
      <c r="ET557" s="230"/>
      <c r="EU557" s="230"/>
      <c r="EV557" s="230"/>
      <c r="EW557" s="230"/>
      <c r="EX557" s="230"/>
      <c r="EY557" s="230"/>
      <c r="EZ557" s="230"/>
      <c r="FA557" s="230"/>
      <c r="FB557" s="230"/>
      <c r="FC557" s="230"/>
      <c r="FD557" s="230"/>
      <c r="FE557" s="230"/>
      <c r="FF557" s="230"/>
      <c r="FG557" s="230"/>
      <c r="FH557" s="230"/>
      <c r="FI557" s="230"/>
      <c r="FJ557" s="230"/>
      <c r="FK557" s="230"/>
      <c r="FL557" s="230"/>
      <c r="FM557" s="230"/>
      <c r="FN557" s="230"/>
      <c r="FO557" s="230"/>
      <c r="FP557" s="230"/>
      <c r="FQ557" s="230"/>
      <c r="FR557" s="230"/>
      <c r="FS557" s="230"/>
      <c r="FT557" s="230"/>
      <c r="FU557" s="230"/>
      <c r="FV557" s="230"/>
      <c r="FW557" s="230"/>
      <c r="FX557" s="230"/>
      <c r="FY557" s="230"/>
      <c r="FZ557" s="230"/>
      <c r="GA557" s="230"/>
      <c r="GB557" s="230"/>
      <c r="GC557" s="230"/>
      <c r="GD557" s="230"/>
      <c r="GE557" s="230"/>
      <c r="GF557" s="230"/>
      <c r="GG557" s="230"/>
      <c r="GH557" s="230"/>
      <c r="GI557" s="230"/>
      <c r="GJ557" s="230"/>
      <c r="GK557" s="230"/>
      <c r="GL557" s="230"/>
      <c r="GM557" s="230"/>
      <c r="GN557" s="230"/>
      <c r="GO557" s="230"/>
      <c r="GP557" s="230"/>
      <c r="GQ557" s="230"/>
      <c r="GR557" s="230"/>
      <c r="GS557" s="230"/>
      <c r="GT557" s="230"/>
      <c r="GU557" s="230"/>
      <c r="GV557" s="230"/>
      <c r="GW557" s="230"/>
      <c r="GX557" s="230"/>
      <c r="GY557" s="230"/>
    </row>
    <row r="558" spans="1:207" s="116" customFormat="1" ht="30" customHeight="1" x14ac:dyDescent="0.25">
      <c r="A558" s="249">
        <v>425</v>
      </c>
      <c r="B558" s="234" t="s">
        <v>263</v>
      </c>
      <c r="C558" s="230">
        <v>1988</v>
      </c>
      <c r="D558" s="229" t="s">
        <v>141</v>
      </c>
      <c r="E558" s="229" t="s">
        <v>16</v>
      </c>
      <c r="F558" s="231">
        <v>3</v>
      </c>
      <c r="G558" s="231">
        <v>4</v>
      </c>
      <c r="H558" s="39">
        <v>3528.8</v>
      </c>
      <c r="I558" s="44">
        <v>0</v>
      </c>
      <c r="J558" s="39">
        <v>1787.2</v>
      </c>
      <c r="K558" s="232">
        <f t="shared" si="139"/>
        <v>82432.2</v>
      </c>
      <c r="L558" s="196">
        <v>0</v>
      </c>
      <c r="M558" s="196">
        <v>0</v>
      </c>
      <c r="N558" s="196">
        <v>0</v>
      </c>
      <c r="O558" s="196">
        <f>'[2]Прод. прилож (2)'!$D$1305</f>
        <v>82432.2</v>
      </c>
      <c r="P558" s="196">
        <f t="shared" si="140"/>
        <v>23.359839038766719</v>
      </c>
      <c r="Q558" s="41">
        <v>9673</v>
      </c>
      <c r="R558" s="57" t="s">
        <v>35</v>
      </c>
      <c r="S558" s="46"/>
      <c r="T558" s="15"/>
      <c r="U558" s="15"/>
    </row>
    <row r="559" spans="1:207" s="116" customFormat="1" ht="30" customHeight="1" x14ac:dyDescent="0.25">
      <c r="A559" s="228">
        <v>426</v>
      </c>
      <c r="B559" s="234" t="s">
        <v>228</v>
      </c>
      <c r="C559" s="230">
        <v>1978</v>
      </c>
      <c r="D559" s="229" t="s">
        <v>141</v>
      </c>
      <c r="E559" s="229" t="s">
        <v>16</v>
      </c>
      <c r="F559" s="231">
        <v>2</v>
      </c>
      <c r="G559" s="231">
        <v>3</v>
      </c>
      <c r="H559" s="232">
        <v>1566.8</v>
      </c>
      <c r="I559" s="233">
        <v>123</v>
      </c>
      <c r="J559" s="39">
        <v>763.8</v>
      </c>
      <c r="K559" s="232">
        <f t="shared" si="139"/>
        <v>2651083.86</v>
      </c>
      <c r="L559" s="196">
        <v>0</v>
      </c>
      <c r="M559" s="196">
        <v>0</v>
      </c>
      <c r="N559" s="196">
        <v>0</v>
      </c>
      <c r="O559" s="196">
        <f>'[1]Прод. прилож (2)'!$D$631</f>
        <v>2651083.86</v>
      </c>
      <c r="P559" s="196">
        <f t="shared" si="140"/>
        <v>1692.0371840694409</v>
      </c>
      <c r="Q559" s="41">
        <v>9673</v>
      </c>
      <c r="R559" s="57" t="s">
        <v>34</v>
      </c>
      <c r="S559" s="54"/>
      <c r="T559" s="32"/>
      <c r="U559" s="32"/>
      <c r="V559" s="230"/>
      <c r="W559" s="230"/>
      <c r="X559" s="230"/>
      <c r="Y559" s="230"/>
      <c r="Z559" s="230"/>
      <c r="AA559" s="230"/>
      <c r="AB559" s="230"/>
      <c r="AC559" s="230"/>
      <c r="AD559" s="230"/>
      <c r="AE559" s="230"/>
      <c r="AF559" s="230"/>
      <c r="AG559" s="230"/>
      <c r="AH559" s="230"/>
      <c r="AI559" s="230"/>
      <c r="AJ559" s="230"/>
      <c r="AK559" s="230"/>
      <c r="AL559" s="230"/>
      <c r="AM559" s="230"/>
      <c r="AN559" s="230"/>
      <c r="AO559" s="230"/>
      <c r="AP559" s="230"/>
      <c r="AQ559" s="230"/>
      <c r="AR559" s="230"/>
      <c r="AS559" s="230"/>
      <c r="AT559" s="230"/>
      <c r="AU559" s="230"/>
      <c r="AV559" s="230"/>
      <c r="AW559" s="230"/>
      <c r="AX559" s="230"/>
      <c r="AY559" s="230"/>
      <c r="AZ559" s="230"/>
      <c r="BA559" s="230"/>
      <c r="BB559" s="230"/>
      <c r="BC559" s="230"/>
      <c r="BD559" s="230"/>
      <c r="BE559" s="230"/>
      <c r="BF559" s="230"/>
      <c r="BG559" s="230"/>
      <c r="BH559" s="230"/>
      <c r="BI559" s="230"/>
      <c r="BJ559" s="230"/>
      <c r="BK559" s="230"/>
      <c r="BL559" s="230"/>
      <c r="BM559" s="230"/>
      <c r="BN559" s="230"/>
      <c r="BO559" s="230"/>
      <c r="BP559" s="230"/>
      <c r="BQ559" s="230"/>
      <c r="BR559" s="230"/>
      <c r="BS559" s="230"/>
      <c r="BT559" s="230"/>
      <c r="BU559" s="230"/>
      <c r="BV559" s="230"/>
      <c r="BW559" s="230"/>
      <c r="BX559" s="230"/>
      <c r="BY559" s="230"/>
      <c r="BZ559" s="230"/>
      <c r="CA559" s="230"/>
      <c r="CB559" s="230"/>
      <c r="CC559" s="230"/>
      <c r="CD559" s="230"/>
      <c r="CE559" s="230"/>
      <c r="CF559" s="230"/>
      <c r="CG559" s="230"/>
      <c r="CH559" s="230"/>
      <c r="CI559" s="230"/>
      <c r="CJ559" s="230"/>
      <c r="CK559" s="230"/>
      <c r="CL559" s="230"/>
      <c r="CM559" s="230"/>
      <c r="CN559" s="230"/>
      <c r="CO559" s="230"/>
      <c r="CP559" s="230"/>
      <c r="CQ559" s="230"/>
      <c r="CR559" s="230"/>
      <c r="CS559" s="230"/>
      <c r="CT559" s="230"/>
      <c r="CU559" s="230"/>
      <c r="CV559" s="230"/>
      <c r="CW559" s="230"/>
      <c r="CX559" s="230"/>
      <c r="CY559" s="230"/>
      <c r="CZ559" s="230"/>
      <c r="DA559" s="230"/>
      <c r="DB559" s="230"/>
      <c r="DC559" s="230"/>
      <c r="DD559" s="230"/>
      <c r="DE559" s="230"/>
      <c r="DF559" s="230"/>
      <c r="DG559" s="230"/>
      <c r="DH559" s="230"/>
      <c r="DI559" s="230"/>
      <c r="DJ559" s="230"/>
      <c r="DK559" s="230"/>
      <c r="DL559" s="230"/>
      <c r="DM559" s="230"/>
      <c r="DN559" s="230"/>
      <c r="DO559" s="230"/>
      <c r="DP559" s="230"/>
      <c r="DQ559" s="230"/>
      <c r="DR559" s="230"/>
      <c r="DS559" s="230"/>
      <c r="DT559" s="230"/>
      <c r="DU559" s="230"/>
      <c r="DV559" s="230"/>
      <c r="DW559" s="230"/>
      <c r="DX559" s="230"/>
      <c r="DY559" s="230"/>
      <c r="DZ559" s="230"/>
      <c r="EA559" s="230"/>
      <c r="EB559" s="230"/>
      <c r="EC559" s="230"/>
      <c r="ED559" s="230"/>
      <c r="EE559" s="230"/>
      <c r="EF559" s="230"/>
      <c r="EG559" s="230"/>
      <c r="EH559" s="230"/>
      <c r="EI559" s="230"/>
      <c r="EJ559" s="230"/>
      <c r="EK559" s="230"/>
      <c r="EL559" s="230"/>
      <c r="EM559" s="230"/>
      <c r="EN559" s="230"/>
      <c r="EO559" s="230"/>
      <c r="EP559" s="230"/>
      <c r="EQ559" s="230"/>
      <c r="ER559" s="230"/>
      <c r="ES559" s="230"/>
      <c r="ET559" s="230"/>
      <c r="EU559" s="230"/>
      <c r="EV559" s="230"/>
      <c r="EW559" s="230"/>
      <c r="EX559" s="230"/>
      <c r="EY559" s="230"/>
      <c r="EZ559" s="230"/>
      <c r="FA559" s="230"/>
      <c r="FB559" s="230"/>
      <c r="FC559" s="230"/>
      <c r="FD559" s="230"/>
      <c r="FE559" s="230"/>
      <c r="FF559" s="230"/>
      <c r="FG559" s="230"/>
      <c r="FH559" s="230"/>
      <c r="FI559" s="230"/>
      <c r="FJ559" s="230"/>
      <c r="FK559" s="230"/>
      <c r="FL559" s="230"/>
      <c r="FM559" s="230"/>
      <c r="FN559" s="230"/>
      <c r="FO559" s="230"/>
      <c r="FP559" s="230"/>
      <c r="FQ559" s="230"/>
      <c r="FR559" s="230"/>
      <c r="FS559" s="230"/>
      <c r="FT559" s="230"/>
      <c r="FU559" s="230"/>
      <c r="FV559" s="230"/>
      <c r="FW559" s="230"/>
      <c r="FX559" s="230"/>
      <c r="FY559" s="230"/>
      <c r="FZ559" s="230"/>
      <c r="GA559" s="230"/>
      <c r="GB559" s="230"/>
      <c r="GC559" s="230"/>
      <c r="GD559" s="230"/>
      <c r="GE559" s="230"/>
      <c r="GF559" s="230"/>
      <c r="GG559" s="230"/>
      <c r="GH559" s="230"/>
      <c r="GI559" s="230"/>
      <c r="GJ559" s="230"/>
      <c r="GK559" s="230"/>
      <c r="GL559" s="230"/>
      <c r="GM559" s="230"/>
      <c r="GN559" s="230"/>
      <c r="GO559" s="230"/>
      <c r="GP559" s="230"/>
      <c r="GQ559" s="230"/>
      <c r="GR559" s="230"/>
      <c r="GS559" s="230"/>
      <c r="GT559" s="230"/>
      <c r="GU559" s="230"/>
      <c r="GV559" s="230"/>
      <c r="GW559" s="230"/>
      <c r="GX559" s="230"/>
      <c r="GY559" s="230"/>
    </row>
    <row r="560" spans="1:207" s="116" customFormat="1" ht="30" customHeight="1" x14ac:dyDescent="0.25">
      <c r="A560" s="249">
        <v>427</v>
      </c>
      <c r="B560" s="234" t="s">
        <v>241</v>
      </c>
      <c r="C560" s="230">
        <v>1970</v>
      </c>
      <c r="D560" s="229" t="s">
        <v>141</v>
      </c>
      <c r="E560" s="229" t="s">
        <v>16</v>
      </c>
      <c r="F560" s="231">
        <v>5</v>
      </c>
      <c r="G560" s="231">
        <v>3</v>
      </c>
      <c r="H560" s="39">
        <v>4146.6000000000004</v>
      </c>
      <c r="I560" s="119">
        <v>569</v>
      </c>
      <c r="J560" s="39">
        <v>2005.6</v>
      </c>
      <c r="K560" s="232">
        <f t="shared" si="139"/>
        <v>108557.72</v>
      </c>
      <c r="L560" s="196">
        <v>0</v>
      </c>
      <c r="M560" s="196">
        <v>0</v>
      </c>
      <c r="N560" s="196">
        <v>0</v>
      </c>
      <c r="O560" s="196">
        <f>'[1]Прод. прилож (2)'!$D$632</f>
        <v>108557.72</v>
      </c>
      <c r="P560" s="196">
        <f t="shared" si="140"/>
        <v>26.17993536873583</v>
      </c>
      <c r="Q560" s="41">
        <v>9673</v>
      </c>
      <c r="R560" s="57" t="s">
        <v>34</v>
      </c>
      <c r="S560" s="46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  <c r="BA560" s="15"/>
      <c r="BB560" s="15"/>
      <c r="BC560" s="15"/>
      <c r="BD560" s="15"/>
      <c r="BE560" s="15"/>
      <c r="BF560" s="15"/>
      <c r="BG560" s="15"/>
      <c r="BH560" s="15"/>
      <c r="BI560" s="15"/>
      <c r="BJ560" s="15"/>
      <c r="BK560" s="15"/>
      <c r="BL560" s="15"/>
      <c r="BM560" s="15"/>
      <c r="BN560" s="15"/>
      <c r="BO560" s="15"/>
      <c r="BP560" s="15"/>
      <c r="BQ560" s="15"/>
      <c r="BR560" s="15"/>
      <c r="BS560" s="15"/>
      <c r="BT560" s="15"/>
      <c r="BU560" s="15"/>
      <c r="BV560" s="15"/>
      <c r="BW560" s="15"/>
      <c r="BX560" s="15"/>
      <c r="BY560" s="15"/>
      <c r="BZ560" s="15"/>
      <c r="CA560" s="15"/>
      <c r="CB560" s="15"/>
      <c r="CC560" s="15"/>
      <c r="CD560" s="15"/>
      <c r="CE560" s="15"/>
      <c r="CF560" s="15"/>
      <c r="CG560" s="15"/>
      <c r="CH560" s="15"/>
      <c r="CI560" s="15"/>
      <c r="CJ560" s="15"/>
      <c r="CK560" s="15"/>
      <c r="CL560" s="15"/>
      <c r="CM560" s="15"/>
      <c r="CN560" s="15"/>
      <c r="CO560" s="15"/>
      <c r="CP560" s="15"/>
      <c r="CQ560" s="15"/>
      <c r="CR560" s="15"/>
      <c r="CS560" s="15"/>
      <c r="CT560" s="15"/>
      <c r="CU560" s="15"/>
      <c r="CV560" s="15"/>
      <c r="CW560" s="15"/>
      <c r="CX560" s="15"/>
      <c r="CY560" s="15"/>
      <c r="CZ560" s="15"/>
      <c r="DA560" s="15"/>
      <c r="DB560" s="15"/>
      <c r="DC560" s="15"/>
      <c r="DD560" s="15"/>
      <c r="DE560" s="15"/>
      <c r="DF560" s="15"/>
      <c r="DG560" s="15"/>
      <c r="DH560" s="15"/>
      <c r="DI560" s="15"/>
      <c r="DJ560" s="15"/>
      <c r="DK560" s="15"/>
      <c r="DL560" s="15"/>
      <c r="DM560" s="15"/>
      <c r="DN560" s="15"/>
      <c r="DO560" s="15"/>
      <c r="DP560" s="15"/>
      <c r="DQ560" s="15"/>
      <c r="DR560" s="15"/>
      <c r="DS560" s="15"/>
      <c r="DT560" s="15"/>
      <c r="DU560" s="15"/>
      <c r="DV560" s="15"/>
      <c r="DW560" s="15"/>
      <c r="DX560" s="15"/>
      <c r="DY560" s="15"/>
      <c r="DZ560" s="15"/>
      <c r="EA560" s="15"/>
      <c r="EB560" s="15"/>
      <c r="EC560" s="15"/>
      <c r="ED560" s="15"/>
      <c r="EE560" s="15"/>
      <c r="EF560" s="15"/>
      <c r="EG560" s="15"/>
      <c r="EH560" s="15"/>
      <c r="EI560" s="15"/>
      <c r="EJ560" s="15"/>
      <c r="EK560" s="15"/>
      <c r="EL560" s="15"/>
      <c r="EM560" s="15"/>
      <c r="EN560" s="15"/>
      <c r="EO560" s="15"/>
      <c r="EP560" s="15"/>
      <c r="EQ560" s="15"/>
      <c r="ER560" s="15"/>
      <c r="ES560" s="15"/>
      <c r="ET560" s="15"/>
      <c r="EU560" s="15"/>
      <c r="EV560" s="15"/>
      <c r="EW560" s="15"/>
      <c r="EX560" s="15"/>
      <c r="EY560" s="15"/>
      <c r="EZ560" s="15"/>
      <c r="FA560" s="15"/>
      <c r="FB560" s="15"/>
      <c r="FC560" s="15"/>
      <c r="FD560" s="15"/>
      <c r="FE560" s="15"/>
      <c r="FF560" s="15"/>
      <c r="FG560" s="15"/>
      <c r="FH560" s="15"/>
      <c r="FI560" s="15"/>
      <c r="FJ560" s="15"/>
      <c r="FK560" s="15"/>
      <c r="FL560" s="15"/>
      <c r="FM560" s="15"/>
      <c r="FN560" s="15"/>
      <c r="FO560" s="15"/>
      <c r="FP560" s="15"/>
      <c r="FQ560" s="15"/>
      <c r="FR560" s="15"/>
      <c r="FS560" s="15"/>
      <c r="FT560" s="15"/>
      <c r="FU560" s="15"/>
      <c r="FV560" s="15"/>
      <c r="FW560" s="15"/>
      <c r="FX560" s="15"/>
      <c r="FY560" s="15"/>
      <c r="FZ560" s="15"/>
      <c r="GA560" s="15"/>
      <c r="GB560" s="15"/>
      <c r="GC560" s="15"/>
      <c r="GD560" s="15"/>
      <c r="GE560" s="15"/>
      <c r="GF560" s="15"/>
      <c r="GG560" s="15"/>
      <c r="GH560" s="15"/>
      <c r="GI560" s="15"/>
      <c r="GJ560" s="15"/>
      <c r="GK560" s="15"/>
      <c r="GL560" s="15"/>
      <c r="GM560" s="15"/>
      <c r="GN560" s="15"/>
      <c r="GO560" s="15"/>
      <c r="GP560" s="15"/>
      <c r="GQ560" s="15"/>
      <c r="GR560" s="15"/>
      <c r="GS560" s="15"/>
      <c r="GT560" s="15"/>
      <c r="GU560" s="15"/>
      <c r="GV560" s="15"/>
      <c r="GW560" s="15"/>
      <c r="GX560" s="15"/>
      <c r="GY560" s="15"/>
    </row>
    <row r="561" spans="1:207" s="117" customFormat="1" ht="30" customHeight="1" x14ac:dyDescent="0.25">
      <c r="A561" s="379">
        <v>428</v>
      </c>
      <c r="B561" s="356" t="s">
        <v>242</v>
      </c>
      <c r="C561" s="360">
        <v>1989</v>
      </c>
      <c r="D561" s="358" t="s">
        <v>141</v>
      </c>
      <c r="E561" s="358" t="s">
        <v>16</v>
      </c>
      <c r="F561" s="368">
        <v>3</v>
      </c>
      <c r="G561" s="368">
        <v>2</v>
      </c>
      <c r="H561" s="364">
        <v>2110.5</v>
      </c>
      <c r="I561" s="352">
        <v>0</v>
      </c>
      <c r="J561" s="364">
        <v>961.9</v>
      </c>
      <c r="K561" s="224">
        <f t="shared" si="139"/>
        <v>49515.55</v>
      </c>
      <c r="L561" s="237">
        <v>0</v>
      </c>
      <c r="M561" s="237">
        <v>0</v>
      </c>
      <c r="N561" s="237">
        <v>0</v>
      </c>
      <c r="O561" s="237">
        <f>'[1]Прод. прилож (2)'!$D$633</f>
        <v>49515.55</v>
      </c>
      <c r="P561" s="237">
        <f t="shared" si="140"/>
        <v>23.46152570480929</v>
      </c>
      <c r="Q561" s="239">
        <v>9673</v>
      </c>
      <c r="R561" s="279" t="s">
        <v>34</v>
      </c>
      <c r="S561" s="169"/>
      <c r="T561" s="118"/>
      <c r="U561" s="118"/>
    </row>
    <row r="562" spans="1:207" s="116" customFormat="1" ht="30" customHeight="1" x14ac:dyDescent="0.25">
      <c r="A562" s="445"/>
      <c r="B562" s="357"/>
      <c r="C562" s="361"/>
      <c r="D562" s="359"/>
      <c r="E562" s="359"/>
      <c r="F562" s="369"/>
      <c r="G562" s="369"/>
      <c r="H562" s="365"/>
      <c r="I562" s="353"/>
      <c r="J562" s="365"/>
      <c r="K562" s="232">
        <f t="shared" si="139"/>
        <v>1320981.7</v>
      </c>
      <c r="L562" s="196">
        <v>0</v>
      </c>
      <c r="M562" s="196">
        <v>0</v>
      </c>
      <c r="N562" s="196">
        <v>0</v>
      </c>
      <c r="O562" s="196">
        <f>'[2]Прод. прилож (2)'!$D$1306</f>
        <v>1320981.7</v>
      </c>
      <c r="P562" s="196">
        <f>K562/H561</f>
        <v>625.90935797204452</v>
      </c>
      <c r="Q562" s="41">
        <v>9673</v>
      </c>
      <c r="R562" s="57" t="s">
        <v>35</v>
      </c>
      <c r="S562" s="15"/>
      <c r="T562" s="15"/>
      <c r="U562" s="15"/>
    </row>
    <row r="563" spans="1:207" s="116" customFormat="1" ht="30" customHeight="1" x14ac:dyDescent="0.25">
      <c r="A563" s="228">
        <v>429</v>
      </c>
      <c r="B563" s="234" t="s">
        <v>229</v>
      </c>
      <c r="C563" s="229">
        <v>1965</v>
      </c>
      <c r="D563" s="229" t="s">
        <v>141</v>
      </c>
      <c r="E563" s="229" t="s">
        <v>16</v>
      </c>
      <c r="F563" s="231">
        <v>4</v>
      </c>
      <c r="G563" s="231">
        <v>1</v>
      </c>
      <c r="H563" s="232">
        <v>2669.1</v>
      </c>
      <c r="I563" s="233">
        <v>0</v>
      </c>
      <c r="J563" s="39">
        <v>1135.0999999999999</v>
      </c>
      <c r="K563" s="232">
        <f t="shared" si="139"/>
        <v>9732399.3999999985</v>
      </c>
      <c r="L563" s="196">
        <v>0</v>
      </c>
      <c r="M563" s="196">
        <v>0</v>
      </c>
      <c r="N563" s="196">
        <v>0</v>
      </c>
      <c r="O563" s="196">
        <f>'[1]Прод. прилож (2)'!$D$177</f>
        <v>9732399.3999999985</v>
      </c>
      <c r="P563" s="196">
        <f t="shared" si="140"/>
        <v>3646.322505713536</v>
      </c>
      <c r="Q563" s="41">
        <v>9673</v>
      </c>
      <c r="R563" s="57" t="s">
        <v>33</v>
      </c>
      <c r="S563" s="143"/>
      <c r="T563" s="12"/>
      <c r="U563" s="32"/>
      <c r="V563" s="230"/>
      <c r="W563" s="230"/>
      <c r="X563" s="230"/>
      <c r="Y563" s="230"/>
      <c r="Z563" s="230"/>
      <c r="AA563" s="230"/>
      <c r="AB563" s="230"/>
      <c r="AC563" s="230"/>
      <c r="AD563" s="230"/>
      <c r="AE563" s="230"/>
      <c r="AF563" s="230"/>
      <c r="AG563" s="230"/>
      <c r="AH563" s="230"/>
      <c r="AI563" s="230"/>
      <c r="AJ563" s="230"/>
      <c r="AK563" s="230"/>
      <c r="AL563" s="230"/>
      <c r="AM563" s="230"/>
      <c r="AN563" s="230"/>
      <c r="AO563" s="230"/>
      <c r="AP563" s="230"/>
      <c r="AQ563" s="230"/>
      <c r="AR563" s="230"/>
      <c r="AS563" s="230"/>
      <c r="AT563" s="230"/>
      <c r="AU563" s="230"/>
      <c r="AV563" s="230"/>
      <c r="AW563" s="230"/>
      <c r="AX563" s="230"/>
      <c r="AY563" s="230"/>
      <c r="AZ563" s="230"/>
      <c r="BA563" s="230"/>
      <c r="BB563" s="230"/>
      <c r="BC563" s="230"/>
      <c r="BD563" s="230"/>
      <c r="BE563" s="230"/>
      <c r="BF563" s="230"/>
      <c r="BG563" s="230"/>
      <c r="BH563" s="230"/>
      <c r="BI563" s="230"/>
      <c r="BJ563" s="230"/>
      <c r="BK563" s="230"/>
      <c r="BL563" s="230"/>
      <c r="BM563" s="230"/>
      <c r="BN563" s="230"/>
      <c r="BO563" s="230"/>
      <c r="BP563" s="230"/>
      <c r="BQ563" s="230"/>
      <c r="BR563" s="230"/>
      <c r="BS563" s="230"/>
      <c r="BT563" s="230"/>
      <c r="BU563" s="230"/>
      <c r="BV563" s="230"/>
      <c r="BW563" s="230"/>
      <c r="BX563" s="230"/>
      <c r="BY563" s="230"/>
      <c r="BZ563" s="230"/>
      <c r="CA563" s="230"/>
      <c r="CB563" s="230"/>
      <c r="CC563" s="230"/>
      <c r="CD563" s="230"/>
      <c r="CE563" s="230"/>
      <c r="CF563" s="230"/>
      <c r="CG563" s="230"/>
      <c r="CH563" s="230"/>
      <c r="CI563" s="230"/>
      <c r="CJ563" s="230"/>
      <c r="CK563" s="230"/>
      <c r="CL563" s="230"/>
      <c r="CM563" s="230"/>
      <c r="CN563" s="230"/>
      <c r="CO563" s="230"/>
      <c r="CP563" s="230"/>
      <c r="CQ563" s="230"/>
      <c r="CR563" s="230"/>
      <c r="CS563" s="230"/>
      <c r="CT563" s="230"/>
      <c r="CU563" s="230"/>
      <c r="CV563" s="230"/>
      <c r="CW563" s="230"/>
      <c r="CX563" s="230"/>
      <c r="CY563" s="230"/>
      <c r="CZ563" s="230"/>
      <c r="DA563" s="230"/>
      <c r="DB563" s="230"/>
      <c r="DC563" s="230"/>
      <c r="DD563" s="230"/>
      <c r="DE563" s="230"/>
      <c r="DF563" s="230"/>
      <c r="DG563" s="230"/>
      <c r="DH563" s="230"/>
      <c r="DI563" s="230"/>
      <c r="DJ563" s="230"/>
      <c r="DK563" s="230"/>
      <c r="DL563" s="230"/>
      <c r="DM563" s="230"/>
      <c r="DN563" s="230"/>
      <c r="DO563" s="230"/>
      <c r="DP563" s="230"/>
      <c r="DQ563" s="230"/>
      <c r="DR563" s="230"/>
      <c r="DS563" s="230"/>
      <c r="DT563" s="230"/>
      <c r="DU563" s="230"/>
      <c r="DV563" s="230"/>
      <c r="DW563" s="230"/>
      <c r="DX563" s="230"/>
      <c r="DY563" s="230"/>
      <c r="DZ563" s="230"/>
      <c r="EA563" s="230"/>
      <c r="EB563" s="230"/>
      <c r="EC563" s="230"/>
      <c r="ED563" s="230"/>
      <c r="EE563" s="230"/>
      <c r="EF563" s="230"/>
      <c r="EG563" s="230"/>
      <c r="EH563" s="230"/>
      <c r="EI563" s="230"/>
      <c r="EJ563" s="230"/>
      <c r="EK563" s="230"/>
      <c r="EL563" s="230"/>
      <c r="EM563" s="230"/>
      <c r="EN563" s="230"/>
      <c r="EO563" s="230"/>
      <c r="EP563" s="230"/>
      <c r="EQ563" s="230"/>
      <c r="ER563" s="230"/>
      <c r="ES563" s="230"/>
      <c r="ET563" s="230"/>
      <c r="EU563" s="230"/>
      <c r="EV563" s="230"/>
      <c r="EW563" s="230"/>
      <c r="EX563" s="230"/>
      <c r="EY563" s="230"/>
      <c r="EZ563" s="230"/>
      <c r="FA563" s="230"/>
      <c r="FB563" s="230"/>
      <c r="FC563" s="230"/>
      <c r="FD563" s="230"/>
      <c r="FE563" s="230"/>
      <c r="FF563" s="230"/>
      <c r="FG563" s="230"/>
      <c r="FH563" s="230"/>
      <c r="FI563" s="230"/>
      <c r="FJ563" s="230"/>
      <c r="FK563" s="230"/>
      <c r="FL563" s="230"/>
      <c r="FM563" s="230"/>
      <c r="FN563" s="230"/>
      <c r="FO563" s="230"/>
      <c r="FP563" s="230"/>
      <c r="FQ563" s="230"/>
      <c r="FR563" s="230"/>
      <c r="FS563" s="230"/>
      <c r="FT563" s="230"/>
      <c r="FU563" s="230"/>
      <c r="FV563" s="230"/>
      <c r="FW563" s="230"/>
      <c r="FX563" s="230"/>
      <c r="FY563" s="230"/>
      <c r="FZ563" s="230"/>
      <c r="GA563" s="230"/>
      <c r="GB563" s="230"/>
      <c r="GC563" s="230"/>
      <c r="GD563" s="230"/>
      <c r="GE563" s="230"/>
      <c r="GF563" s="230"/>
      <c r="GG563" s="230"/>
      <c r="GH563" s="230"/>
      <c r="GI563" s="230"/>
      <c r="GJ563" s="230"/>
      <c r="GK563" s="230"/>
      <c r="GL563" s="230"/>
      <c r="GM563" s="230"/>
      <c r="GN563" s="230"/>
      <c r="GO563" s="230"/>
      <c r="GP563" s="230"/>
      <c r="GQ563" s="230"/>
      <c r="GR563" s="230"/>
      <c r="GS563" s="230"/>
      <c r="GT563" s="230"/>
      <c r="GU563" s="230"/>
      <c r="GV563" s="230"/>
      <c r="GW563" s="230"/>
      <c r="GX563" s="230"/>
      <c r="GY563" s="230"/>
    </row>
    <row r="564" spans="1:207" s="116" customFormat="1" ht="30" customHeight="1" x14ac:dyDescent="0.25">
      <c r="A564" s="354">
        <v>430</v>
      </c>
      <c r="B564" s="356" t="s">
        <v>230</v>
      </c>
      <c r="C564" s="358">
        <v>1969</v>
      </c>
      <c r="D564" s="358" t="s">
        <v>141</v>
      </c>
      <c r="E564" s="358" t="s">
        <v>16</v>
      </c>
      <c r="F564" s="368">
        <v>4</v>
      </c>
      <c r="G564" s="368">
        <v>1</v>
      </c>
      <c r="H564" s="373">
        <v>2682.7</v>
      </c>
      <c r="I564" s="391">
        <v>0</v>
      </c>
      <c r="J564" s="364">
        <v>1100.9000000000001</v>
      </c>
      <c r="K564" s="232">
        <f t="shared" si="139"/>
        <v>77804.5</v>
      </c>
      <c r="L564" s="196">
        <v>0</v>
      </c>
      <c r="M564" s="196">
        <v>0</v>
      </c>
      <c r="N564" s="196">
        <v>0</v>
      </c>
      <c r="O564" s="196">
        <f>'[1]Прод. прилож (2)'!$D$634</f>
        <v>77804.5</v>
      </c>
      <c r="P564" s="196">
        <f t="shared" si="140"/>
        <v>29.002311104484289</v>
      </c>
      <c r="Q564" s="41">
        <v>9673</v>
      </c>
      <c r="R564" s="57" t="s">
        <v>34</v>
      </c>
      <c r="S564" s="55"/>
      <c r="T564" s="12"/>
      <c r="U564" s="32"/>
      <c r="V564" s="230"/>
      <c r="W564" s="230"/>
      <c r="X564" s="230"/>
      <c r="Y564" s="230"/>
      <c r="Z564" s="230"/>
      <c r="AA564" s="230"/>
      <c r="AB564" s="230"/>
      <c r="AC564" s="230"/>
      <c r="AD564" s="230"/>
      <c r="AE564" s="230"/>
      <c r="AF564" s="230"/>
      <c r="AG564" s="230"/>
      <c r="AH564" s="230"/>
      <c r="AI564" s="230"/>
      <c r="AJ564" s="230"/>
      <c r="AK564" s="230"/>
      <c r="AL564" s="230"/>
      <c r="AM564" s="230"/>
      <c r="AN564" s="230"/>
      <c r="AO564" s="230"/>
      <c r="AP564" s="230"/>
      <c r="AQ564" s="230"/>
      <c r="AR564" s="230"/>
      <c r="AS564" s="230"/>
      <c r="AT564" s="230"/>
      <c r="AU564" s="230"/>
      <c r="AV564" s="230"/>
      <c r="AW564" s="230"/>
      <c r="AX564" s="230"/>
      <c r="AY564" s="230"/>
      <c r="AZ564" s="230"/>
      <c r="BA564" s="230"/>
      <c r="BB564" s="230"/>
      <c r="BC564" s="230"/>
      <c r="BD564" s="230"/>
      <c r="BE564" s="230"/>
      <c r="BF564" s="230"/>
      <c r="BG564" s="230"/>
      <c r="BH564" s="230"/>
      <c r="BI564" s="230"/>
      <c r="BJ564" s="230"/>
      <c r="BK564" s="230"/>
      <c r="BL564" s="230"/>
      <c r="BM564" s="230"/>
      <c r="BN564" s="230"/>
      <c r="BO564" s="230"/>
      <c r="BP564" s="230"/>
      <c r="BQ564" s="230"/>
      <c r="BR564" s="230"/>
      <c r="BS564" s="230"/>
      <c r="BT564" s="230"/>
      <c r="BU564" s="230"/>
      <c r="BV564" s="230"/>
      <c r="BW564" s="230"/>
      <c r="BX564" s="230"/>
      <c r="BY564" s="230"/>
      <c r="BZ564" s="230"/>
      <c r="CA564" s="230"/>
      <c r="CB564" s="230"/>
      <c r="CC564" s="230"/>
      <c r="CD564" s="230"/>
      <c r="CE564" s="230"/>
      <c r="CF564" s="230"/>
      <c r="CG564" s="230"/>
      <c r="CH564" s="230"/>
      <c r="CI564" s="230"/>
      <c r="CJ564" s="230"/>
      <c r="CK564" s="230"/>
      <c r="CL564" s="230"/>
      <c r="CM564" s="230"/>
      <c r="CN564" s="230"/>
      <c r="CO564" s="230"/>
      <c r="CP564" s="230"/>
      <c r="CQ564" s="230"/>
      <c r="CR564" s="230"/>
      <c r="CS564" s="230"/>
      <c r="CT564" s="230"/>
      <c r="CU564" s="230"/>
      <c r="CV564" s="230"/>
      <c r="CW564" s="230"/>
      <c r="CX564" s="230"/>
      <c r="CY564" s="230"/>
      <c r="CZ564" s="230"/>
      <c r="DA564" s="230"/>
      <c r="DB564" s="230"/>
      <c r="DC564" s="230"/>
      <c r="DD564" s="230"/>
      <c r="DE564" s="230"/>
      <c r="DF564" s="230"/>
      <c r="DG564" s="230"/>
      <c r="DH564" s="230"/>
      <c r="DI564" s="230"/>
      <c r="DJ564" s="230"/>
      <c r="DK564" s="230"/>
      <c r="DL564" s="230"/>
      <c r="DM564" s="230"/>
      <c r="DN564" s="230"/>
      <c r="DO564" s="230"/>
      <c r="DP564" s="230"/>
      <c r="DQ564" s="230"/>
      <c r="DR564" s="230"/>
      <c r="DS564" s="230"/>
      <c r="DT564" s="230"/>
      <c r="DU564" s="230"/>
      <c r="DV564" s="230"/>
      <c r="DW564" s="230"/>
      <c r="DX564" s="230"/>
      <c r="DY564" s="230"/>
      <c r="DZ564" s="230"/>
      <c r="EA564" s="230"/>
      <c r="EB564" s="230"/>
      <c r="EC564" s="230"/>
      <c r="ED564" s="230"/>
      <c r="EE564" s="230"/>
      <c r="EF564" s="230"/>
      <c r="EG564" s="230"/>
      <c r="EH564" s="230"/>
      <c r="EI564" s="230"/>
      <c r="EJ564" s="230"/>
      <c r="EK564" s="230"/>
      <c r="EL564" s="230"/>
      <c r="EM564" s="230"/>
      <c r="EN564" s="230"/>
      <c r="EO564" s="230"/>
      <c r="EP564" s="230"/>
      <c r="EQ564" s="230"/>
      <c r="ER564" s="230"/>
      <c r="ES564" s="230"/>
      <c r="ET564" s="230"/>
      <c r="EU564" s="230"/>
      <c r="EV564" s="230"/>
      <c r="EW564" s="230"/>
      <c r="EX564" s="230"/>
      <c r="EY564" s="230"/>
      <c r="EZ564" s="230"/>
      <c r="FA564" s="230"/>
      <c r="FB564" s="230"/>
      <c r="FC564" s="230"/>
      <c r="FD564" s="230"/>
      <c r="FE564" s="230"/>
      <c r="FF564" s="230"/>
      <c r="FG564" s="230"/>
      <c r="FH564" s="230"/>
      <c r="FI564" s="230"/>
      <c r="FJ564" s="230"/>
      <c r="FK564" s="230"/>
      <c r="FL564" s="230"/>
      <c r="FM564" s="230"/>
      <c r="FN564" s="230"/>
      <c r="FO564" s="230"/>
      <c r="FP564" s="230"/>
      <c r="FQ564" s="230"/>
      <c r="FR564" s="230"/>
      <c r="FS564" s="230"/>
      <c r="FT564" s="230"/>
      <c r="FU564" s="230"/>
      <c r="FV564" s="230"/>
      <c r="FW564" s="230"/>
      <c r="FX564" s="230"/>
      <c r="FY564" s="230"/>
      <c r="FZ564" s="230"/>
      <c r="GA564" s="230"/>
      <c r="GB564" s="230"/>
      <c r="GC564" s="230"/>
      <c r="GD564" s="230"/>
      <c r="GE564" s="230"/>
      <c r="GF564" s="230"/>
      <c r="GG564" s="230"/>
      <c r="GH564" s="230"/>
      <c r="GI564" s="230"/>
      <c r="GJ564" s="230"/>
      <c r="GK564" s="230"/>
      <c r="GL564" s="230"/>
      <c r="GM564" s="230"/>
      <c r="GN564" s="230"/>
      <c r="GO564" s="230"/>
      <c r="GP564" s="230"/>
      <c r="GQ564" s="230"/>
      <c r="GR564" s="230"/>
      <c r="GS564" s="230"/>
      <c r="GT564" s="230"/>
      <c r="GU564" s="230"/>
      <c r="GV564" s="230"/>
      <c r="GW564" s="230"/>
      <c r="GX564" s="230"/>
      <c r="GY564" s="230"/>
    </row>
    <row r="565" spans="1:207" s="116" customFormat="1" ht="30" customHeight="1" x14ac:dyDescent="0.25">
      <c r="A565" s="355"/>
      <c r="B565" s="357"/>
      <c r="C565" s="359"/>
      <c r="D565" s="359"/>
      <c r="E565" s="359"/>
      <c r="F565" s="369"/>
      <c r="G565" s="369"/>
      <c r="H565" s="374"/>
      <c r="I565" s="392"/>
      <c r="J565" s="365"/>
      <c r="K565" s="232">
        <f t="shared" si="139"/>
        <v>276825.36</v>
      </c>
      <c r="L565" s="196">
        <v>0</v>
      </c>
      <c r="M565" s="196">
        <v>0</v>
      </c>
      <c r="N565" s="196">
        <v>0</v>
      </c>
      <c r="O565" s="196">
        <f>'[2]Прод. прилож (2)'!$D$1307</f>
        <v>276825.36</v>
      </c>
      <c r="P565" s="196">
        <f>K565/H564</f>
        <v>103.18908562269355</v>
      </c>
      <c r="Q565" s="41">
        <v>9673</v>
      </c>
      <c r="R565" s="57" t="s">
        <v>35</v>
      </c>
      <c r="S565" s="55"/>
      <c r="T565" s="12"/>
      <c r="U565" s="32"/>
      <c r="V565" s="230"/>
      <c r="W565" s="230"/>
      <c r="X565" s="230"/>
      <c r="Y565" s="230"/>
      <c r="Z565" s="230"/>
      <c r="AA565" s="230"/>
      <c r="AB565" s="230"/>
      <c r="AC565" s="230"/>
      <c r="AD565" s="230"/>
      <c r="AE565" s="230"/>
      <c r="AF565" s="230"/>
      <c r="AG565" s="230"/>
      <c r="AH565" s="230"/>
      <c r="AI565" s="230"/>
      <c r="AJ565" s="230"/>
      <c r="AK565" s="230"/>
      <c r="AL565" s="230"/>
      <c r="AM565" s="230"/>
      <c r="AN565" s="230"/>
      <c r="AO565" s="230"/>
      <c r="AP565" s="230"/>
      <c r="AQ565" s="230"/>
      <c r="AR565" s="230"/>
      <c r="AS565" s="230"/>
      <c r="AT565" s="230"/>
      <c r="AU565" s="230"/>
      <c r="AV565" s="230"/>
      <c r="AW565" s="230"/>
      <c r="AX565" s="230"/>
      <c r="AY565" s="230"/>
      <c r="AZ565" s="230"/>
      <c r="BA565" s="230"/>
      <c r="BB565" s="230"/>
      <c r="BC565" s="230"/>
      <c r="BD565" s="230"/>
      <c r="BE565" s="230"/>
      <c r="BF565" s="230"/>
      <c r="BG565" s="230"/>
      <c r="BH565" s="230"/>
      <c r="BI565" s="230"/>
      <c r="BJ565" s="230"/>
      <c r="BK565" s="230"/>
      <c r="BL565" s="230"/>
      <c r="BM565" s="230"/>
      <c r="BN565" s="230"/>
      <c r="BO565" s="230"/>
      <c r="BP565" s="230"/>
      <c r="BQ565" s="230"/>
      <c r="BR565" s="230"/>
      <c r="BS565" s="230"/>
      <c r="BT565" s="230"/>
      <c r="BU565" s="230"/>
      <c r="BV565" s="230"/>
      <c r="BW565" s="230"/>
      <c r="BX565" s="230"/>
      <c r="BY565" s="230"/>
      <c r="BZ565" s="230"/>
      <c r="CA565" s="230"/>
      <c r="CB565" s="230"/>
      <c r="CC565" s="230"/>
      <c r="CD565" s="230"/>
      <c r="CE565" s="230"/>
      <c r="CF565" s="230"/>
      <c r="CG565" s="230"/>
      <c r="CH565" s="230"/>
      <c r="CI565" s="230"/>
      <c r="CJ565" s="230"/>
      <c r="CK565" s="230"/>
      <c r="CL565" s="230"/>
      <c r="CM565" s="230"/>
      <c r="CN565" s="230"/>
      <c r="CO565" s="230"/>
      <c r="CP565" s="230"/>
      <c r="CQ565" s="230"/>
      <c r="CR565" s="230"/>
      <c r="CS565" s="230"/>
      <c r="CT565" s="230"/>
      <c r="CU565" s="230"/>
      <c r="CV565" s="230"/>
      <c r="CW565" s="230"/>
      <c r="CX565" s="230"/>
      <c r="CY565" s="230"/>
      <c r="CZ565" s="230"/>
      <c r="DA565" s="230"/>
      <c r="DB565" s="230"/>
      <c r="DC565" s="230"/>
      <c r="DD565" s="230"/>
      <c r="DE565" s="230"/>
      <c r="DF565" s="230"/>
      <c r="DG565" s="230"/>
      <c r="DH565" s="230"/>
      <c r="DI565" s="230"/>
      <c r="DJ565" s="230"/>
      <c r="DK565" s="230"/>
      <c r="DL565" s="230"/>
      <c r="DM565" s="230"/>
      <c r="DN565" s="230"/>
      <c r="DO565" s="230"/>
      <c r="DP565" s="230"/>
      <c r="DQ565" s="230"/>
      <c r="DR565" s="230"/>
      <c r="DS565" s="230"/>
      <c r="DT565" s="230"/>
      <c r="DU565" s="230"/>
      <c r="DV565" s="230"/>
      <c r="DW565" s="230"/>
      <c r="DX565" s="230"/>
      <c r="DY565" s="230"/>
      <c r="DZ565" s="230"/>
      <c r="EA565" s="230"/>
      <c r="EB565" s="230"/>
      <c r="EC565" s="230"/>
      <c r="ED565" s="230"/>
      <c r="EE565" s="230"/>
      <c r="EF565" s="230"/>
      <c r="EG565" s="230"/>
      <c r="EH565" s="230"/>
      <c r="EI565" s="230"/>
      <c r="EJ565" s="230"/>
      <c r="EK565" s="230"/>
      <c r="EL565" s="230"/>
      <c r="EM565" s="230"/>
      <c r="EN565" s="230"/>
      <c r="EO565" s="230"/>
      <c r="EP565" s="230"/>
      <c r="EQ565" s="230"/>
      <c r="ER565" s="230"/>
      <c r="ES565" s="230"/>
      <c r="ET565" s="230"/>
      <c r="EU565" s="230"/>
      <c r="EV565" s="230"/>
      <c r="EW565" s="230"/>
      <c r="EX565" s="230"/>
      <c r="EY565" s="230"/>
      <c r="EZ565" s="230"/>
      <c r="FA565" s="230"/>
      <c r="FB565" s="230"/>
      <c r="FC565" s="230"/>
      <c r="FD565" s="230"/>
      <c r="FE565" s="230"/>
      <c r="FF565" s="230"/>
      <c r="FG565" s="230"/>
      <c r="FH565" s="230"/>
      <c r="FI565" s="230"/>
      <c r="FJ565" s="230"/>
      <c r="FK565" s="230"/>
      <c r="FL565" s="230"/>
      <c r="FM565" s="230"/>
      <c r="FN565" s="230"/>
      <c r="FO565" s="230"/>
      <c r="FP565" s="230"/>
      <c r="FQ565" s="230"/>
      <c r="FR565" s="230"/>
      <c r="FS565" s="230"/>
      <c r="FT565" s="230"/>
      <c r="FU565" s="230"/>
      <c r="FV565" s="230"/>
      <c r="FW565" s="230"/>
      <c r="FX565" s="230"/>
      <c r="FY565" s="230"/>
      <c r="FZ565" s="230"/>
      <c r="GA565" s="230"/>
      <c r="GB565" s="230"/>
      <c r="GC565" s="230"/>
      <c r="GD565" s="230"/>
      <c r="GE565" s="230"/>
      <c r="GF565" s="230"/>
      <c r="GG565" s="230"/>
      <c r="GH565" s="230"/>
      <c r="GI565" s="230"/>
      <c r="GJ565" s="230"/>
      <c r="GK565" s="230"/>
      <c r="GL565" s="230"/>
      <c r="GM565" s="230"/>
      <c r="GN565" s="230"/>
      <c r="GO565" s="230"/>
      <c r="GP565" s="230"/>
      <c r="GQ565" s="230"/>
      <c r="GR565" s="230"/>
      <c r="GS565" s="230"/>
      <c r="GT565" s="230"/>
      <c r="GU565" s="230"/>
      <c r="GV565" s="230"/>
      <c r="GW565" s="230"/>
      <c r="GX565" s="230"/>
      <c r="GY565" s="230"/>
    </row>
    <row r="566" spans="1:207" s="116" customFormat="1" ht="30" customHeight="1" x14ac:dyDescent="0.25">
      <c r="A566" s="249">
        <v>431</v>
      </c>
      <c r="B566" s="79" t="s">
        <v>243</v>
      </c>
      <c r="C566" s="230">
        <v>1969</v>
      </c>
      <c r="D566" s="229" t="s">
        <v>141</v>
      </c>
      <c r="E566" s="229" t="s">
        <v>16</v>
      </c>
      <c r="F566" s="231">
        <v>3</v>
      </c>
      <c r="G566" s="231">
        <v>2</v>
      </c>
      <c r="H566" s="44">
        <v>1357</v>
      </c>
      <c r="I566" s="123">
        <v>0</v>
      </c>
      <c r="J566" s="39">
        <v>875.3</v>
      </c>
      <c r="K566" s="232">
        <f t="shared" si="139"/>
        <v>47966.57</v>
      </c>
      <c r="L566" s="196">
        <v>0</v>
      </c>
      <c r="M566" s="196">
        <v>0</v>
      </c>
      <c r="N566" s="196">
        <v>0</v>
      </c>
      <c r="O566" s="196">
        <f>'[1]Прод. прилож (2)'!$D$636</f>
        <v>47966.57</v>
      </c>
      <c r="P566" s="196">
        <f t="shared" si="140"/>
        <v>35.347509211495947</v>
      </c>
      <c r="Q566" s="41">
        <v>9673</v>
      </c>
      <c r="R566" s="57" t="s">
        <v>34</v>
      </c>
      <c r="S566" s="46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  <c r="AP566" s="15"/>
      <c r="AQ566" s="15"/>
      <c r="AR566" s="15"/>
      <c r="AS566" s="15"/>
      <c r="AT566" s="15"/>
      <c r="AU566" s="15"/>
      <c r="AV566" s="15"/>
      <c r="AW566" s="15"/>
      <c r="AX566" s="15"/>
      <c r="AY566" s="15"/>
      <c r="AZ566" s="15"/>
      <c r="BA566" s="15"/>
      <c r="BB566" s="15"/>
      <c r="BC566" s="15"/>
      <c r="BD566" s="15"/>
      <c r="BE566" s="15"/>
      <c r="BF566" s="15"/>
      <c r="BG566" s="15"/>
      <c r="BH566" s="15"/>
      <c r="BI566" s="15"/>
      <c r="BJ566" s="15"/>
      <c r="BK566" s="15"/>
      <c r="BL566" s="15"/>
      <c r="BM566" s="15"/>
      <c r="BN566" s="15"/>
      <c r="BO566" s="15"/>
      <c r="BP566" s="15"/>
      <c r="BQ566" s="15"/>
      <c r="BR566" s="15"/>
      <c r="BS566" s="15"/>
      <c r="BT566" s="15"/>
      <c r="BU566" s="15"/>
      <c r="BV566" s="15"/>
      <c r="BW566" s="15"/>
      <c r="BX566" s="15"/>
      <c r="BY566" s="15"/>
      <c r="BZ566" s="15"/>
      <c r="CA566" s="15"/>
      <c r="CB566" s="15"/>
      <c r="CC566" s="15"/>
      <c r="CD566" s="15"/>
      <c r="CE566" s="15"/>
      <c r="CF566" s="15"/>
      <c r="CG566" s="15"/>
      <c r="CH566" s="15"/>
      <c r="CI566" s="15"/>
      <c r="CJ566" s="15"/>
      <c r="CK566" s="15"/>
      <c r="CL566" s="15"/>
      <c r="CM566" s="15"/>
      <c r="CN566" s="15"/>
      <c r="CO566" s="15"/>
      <c r="CP566" s="15"/>
      <c r="CQ566" s="15"/>
      <c r="CR566" s="15"/>
      <c r="CS566" s="15"/>
      <c r="CT566" s="15"/>
      <c r="CU566" s="15"/>
      <c r="CV566" s="15"/>
      <c r="CW566" s="15"/>
      <c r="CX566" s="15"/>
      <c r="CY566" s="15"/>
      <c r="CZ566" s="15"/>
      <c r="DA566" s="15"/>
      <c r="DB566" s="15"/>
      <c r="DC566" s="15"/>
      <c r="DD566" s="15"/>
      <c r="DE566" s="15"/>
      <c r="DF566" s="15"/>
      <c r="DG566" s="15"/>
      <c r="DH566" s="15"/>
      <c r="DI566" s="15"/>
      <c r="DJ566" s="15"/>
      <c r="DK566" s="15"/>
      <c r="DL566" s="15"/>
      <c r="DM566" s="15"/>
      <c r="DN566" s="15"/>
      <c r="DO566" s="15"/>
      <c r="DP566" s="15"/>
      <c r="DQ566" s="15"/>
      <c r="DR566" s="15"/>
      <c r="DS566" s="15"/>
      <c r="DT566" s="15"/>
      <c r="DU566" s="15"/>
      <c r="DV566" s="15"/>
      <c r="DW566" s="15"/>
      <c r="DX566" s="15"/>
      <c r="DY566" s="15"/>
      <c r="DZ566" s="15"/>
      <c r="EA566" s="15"/>
      <c r="EB566" s="15"/>
      <c r="EC566" s="15"/>
      <c r="ED566" s="15"/>
      <c r="EE566" s="15"/>
      <c r="EF566" s="15"/>
      <c r="EG566" s="15"/>
      <c r="EH566" s="15"/>
      <c r="EI566" s="15"/>
      <c r="EJ566" s="15"/>
      <c r="EK566" s="15"/>
      <c r="EL566" s="15"/>
      <c r="EM566" s="15"/>
      <c r="EN566" s="15"/>
      <c r="EO566" s="15"/>
      <c r="EP566" s="15"/>
      <c r="EQ566" s="15"/>
      <c r="ER566" s="15"/>
      <c r="ES566" s="15"/>
      <c r="ET566" s="15"/>
      <c r="EU566" s="15"/>
      <c r="EV566" s="15"/>
      <c r="EW566" s="15"/>
      <c r="EX566" s="15"/>
      <c r="EY566" s="15"/>
      <c r="EZ566" s="15"/>
      <c r="FA566" s="15"/>
      <c r="FB566" s="15"/>
      <c r="FC566" s="15"/>
      <c r="FD566" s="15"/>
      <c r="FE566" s="15"/>
      <c r="FF566" s="15"/>
      <c r="FG566" s="15"/>
      <c r="FH566" s="15"/>
      <c r="FI566" s="15"/>
      <c r="FJ566" s="15"/>
      <c r="FK566" s="15"/>
      <c r="FL566" s="15"/>
      <c r="FM566" s="15"/>
      <c r="FN566" s="15"/>
      <c r="FO566" s="15"/>
      <c r="FP566" s="15"/>
      <c r="FQ566" s="15"/>
      <c r="FR566" s="15"/>
      <c r="FS566" s="15"/>
      <c r="FT566" s="15"/>
      <c r="FU566" s="15"/>
      <c r="FV566" s="15"/>
      <c r="FW566" s="15"/>
      <c r="FX566" s="15"/>
      <c r="FY566" s="15"/>
      <c r="FZ566" s="15"/>
      <c r="GA566" s="15"/>
      <c r="GB566" s="15"/>
      <c r="GC566" s="15"/>
      <c r="GD566" s="15"/>
      <c r="GE566" s="15"/>
      <c r="GF566" s="15"/>
      <c r="GG566" s="15"/>
      <c r="GH566" s="15"/>
      <c r="GI566" s="15"/>
      <c r="GJ566" s="15"/>
      <c r="GK566" s="15"/>
      <c r="GL566" s="15"/>
      <c r="GM566" s="15"/>
      <c r="GN566" s="15"/>
      <c r="GO566" s="15"/>
      <c r="GP566" s="15"/>
      <c r="GQ566" s="15"/>
      <c r="GR566" s="15"/>
      <c r="GS566" s="15"/>
      <c r="GT566" s="15"/>
      <c r="GU566" s="15"/>
      <c r="GV566" s="15"/>
      <c r="GW566" s="15"/>
      <c r="GX566" s="15"/>
      <c r="GY566" s="15"/>
    </row>
    <row r="567" spans="1:207" ht="30" customHeight="1" x14ac:dyDescent="0.25">
      <c r="A567" s="354">
        <v>432</v>
      </c>
      <c r="B567" s="438" t="s">
        <v>244</v>
      </c>
      <c r="C567" s="360">
        <v>1961</v>
      </c>
      <c r="D567" s="358" t="s">
        <v>141</v>
      </c>
      <c r="E567" s="358" t="s">
        <v>16</v>
      </c>
      <c r="F567" s="368">
        <v>2</v>
      </c>
      <c r="G567" s="368">
        <v>1</v>
      </c>
      <c r="H567" s="364">
        <v>515.70000000000005</v>
      </c>
      <c r="I567" s="352">
        <v>0</v>
      </c>
      <c r="J567" s="364">
        <v>280</v>
      </c>
      <c r="K567" s="232">
        <f t="shared" si="139"/>
        <v>19350.28</v>
      </c>
      <c r="L567" s="196">
        <v>0</v>
      </c>
      <c r="M567" s="196">
        <v>0</v>
      </c>
      <c r="N567" s="196">
        <v>0</v>
      </c>
      <c r="O567" s="196">
        <f>'[1]Прод. прилож (2)'!$D$637</f>
        <v>19350.28</v>
      </c>
      <c r="P567" s="196">
        <f t="shared" si="140"/>
        <v>37.522357960054286</v>
      </c>
      <c r="Q567" s="41">
        <v>9673</v>
      </c>
      <c r="R567" s="57" t="s">
        <v>34</v>
      </c>
      <c r="S567" s="14"/>
      <c r="T567" s="17"/>
      <c r="U567" s="17"/>
    </row>
    <row r="568" spans="1:207" ht="30" customHeight="1" x14ac:dyDescent="0.25">
      <c r="A568" s="355"/>
      <c r="B568" s="439"/>
      <c r="C568" s="361"/>
      <c r="D568" s="359"/>
      <c r="E568" s="359"/>
      <c r="F568" s="369"/>
      <c r="G568" s="369"/>
      <c r="H568" s="365"/>
      <c r="I568" s="353"/>
      <c r="J568" s="365"/>
      <c r="K568" s="232">
        <f t="shared" si="139"/>
        <v>133946.17000000001</v>
      </c>
      <c r="L568" s="196">
        <v>0</v>
      </c>
      <c r="M568" s="196">
        <v>0</v>
      </c>
      <c r="N568" s="196">
        <v>0</v>
      </c>
      <c r="O568" s="196">
        <f>'[2]Прод. прилож (2)'!$D$1308</f>
        <v>133946.17000000001</v>
      </c>
      <c r="P568" s="196">
        <f>K568/H567</f>
        <v>259.73661043242197</v>
      </c>
      <c r="Q568" s="41">
        <v>9673</v>
      </c>
      <c r="R568" s="57" t="s">
        <v>35</v>
      </c>
      <c r="S568" s="14"/>
      <c r="T568" s="17"/>
      <c r="U568" s="17"/>
    </row>
    <row r="569" spans="1:207" ht="30" customHeight="1" x14ac:dyDescent="0.25">
      <c r="A569" s="354">
        <v>433</v>
      </c>
      <c r="B569" s="438" t="s">
        <v>245</v>
      </c>
      <c r="C569" s="358">
        <v>1962</v>
      </c>
      <c r="D569" s="358" t="s">
        <v>141</v>
      </c>
      <c r="E569" s="358" t="s">
        <v>16</v>
      </c>
      <c r="F569" s="368">
        <v>2</v>
      </c>
      <c r="G569" s="368">
        <v>2</v>
      </c>
      <c r="H569" s="364">
        <v>693.9</v>
      </c>
      <c r="I569" s="352">
        <v>0</v>
      </c>
      <c r="J569" s="364">
        <v>381.9</v>
      </c>
      <c r="K569" s="232">
        <f t="shared" si="139"/>
        <v>22911.08</v>
      </c>
      <c r="L569" s="196">
        <v>0</v>
      </c>
      <c r="M569" s="196">
        <v>0</v>
      </c>
      <c r="N569" s="196">
        <v>0</v>
      </c>
      <c r="O569" s="196">
        <f>'[1]Прод. прилож (2)'!$D$638</f>
        <v>22911.08</v>
      </c>
      <c r="P569" s="196">
        <f t="shared" si="140"/>
        <v>33.017841187490994</v>
      </c>
      <c r="Q569" s="41">
        <v>9673</v>
      </c>
      <c r="R569" s="57" t="s">
        <v>34</v>
      </c>
      <c r="S569" s="14"/>
    </row>
    <row r="570" spans="1:207" ht="30" customHeight="1" x14ac:dyDescent="0.25">
      <c r="A570" s="355"/>
      <c r="B570" s="439"/>
      <c r="C570" s="359"/>
      <c r="D570" s="359"/>
      <c r="E570" s="359"/>
      <c r="F570" s="369"/>
      <c r="G570" s="369"/>
      <c r="H570" s="365"/>
      <c r="I570" s="353"/>
      <c r="J570" s="365"/>
      <c r="K570" s="232">
        <f t="shared" si="139"/>
        <v>3709673.9</v>
      </c>
      <c r="L570" s="196">
        <v>0</v>
      </c>
      <c r="M570" s="196">
        <v>0</v>
      </c>
      <c r="N570" s="196">
        <v>0</v>
      </c>
      <c r="O570" s="196">
        <f>'[2]Прод. прилож (2)'!$D$1309</f>
        <v>3709673.9</v>
      </c>
      <c r="P570" s="196">
        <f>K570/H569</f>
        <v>5346.1217754719701</v>
      </c>
      <c r="Q570" s="41">
        <v>9673</v>
      </c>
      <c r="R570" s="57" t="s">
        <v>35</v>
      </c>
      <c r="S570" s="14"/>
    </row>
    <row r="571" spans="1:207" s="116" customFormat="1" ht="30" customHeight="1" x14ac:dyDescent="0.25">
      <c r="A571" s="379">
        <v>434</v>
      </c>
      <c r="B571" s="438" t="s">
        <v>246</v>
      </c>
      <c r="C571" s="360">
        <v>1956</v>
      </c>
      <c r="D571" s="358" t="s">
        <v>141</v>
      </c>
      <c r="E571" s="358" t="s">
        <v>16</v>
      </c>
      <c r="F571" s="368">
        <v>2</v>
      </c>
      <c r="G571" s="368">
        <v>2</v>
      </c>
      <c r="H571" s="364">
        <v>1215.9000000000001</v>
      </c>
      <c r="I571" s="352">
        <v>0</v>
      </c>
      <c r="J571" s="364">
        <v>672.1</v>
      </c>
      <c r="K571" s="232">
        <f t="shared" si="139"/>
        <v>54915.59</v>
      </c>
      <c r="L571" s="196">
        <v>0</v>
      </c>
      <c r="M571" s="196">
        <v>0</v>
      </c>
      <c r="N571" s="196">
        <v>0</v>
      </c>
      <c r="O571" s="196">
        <f>'[1]Прод. прилож (2)'!$D$639</f>
        <v>54915.59</v>
      </c>
      <c r="P571" s="196">
        <f t="shared" si="140"/>
        <v>45.164561230364335</v>
      </c>
      <c r="Q571" s="41">
        <v>9673</v>
      </c>
      <c r="R571" s="57" t="s">
        <v>34</v>
      </c>
      <c r="S571" s="53"/>
      <c r="T571" s="16"/>
      <c r="U571" s="15"/>
    </row>
    <row r="572" spans="1:207" s="116" customFormat="1" ht="30" customHeight="1" x14ac:dyDescent="0.25">
      <c r="A572" s="445"/>
      <c r="B572" s="439"/>
      <c r="C572" s="361"/>
      <c r="D572" s="359"/>
      <c r="E572" s="359"/>
      <c r="F572" s="369"/>
      <c r="G572" s="369"/>
      <c r="H572" s="365"/>
      <c r="I572" s="353"/>
      <c r="J572" s="365"/>
      <c r="K572" s="232">
        <f t="shared" si="139"/>
        <v>167598.97</v>
      </c>
      <c r="L572" s="196">
        <v>0</v>
      </c>
      <c r="M572" s="196">
        <v>0</v>
      </c>
      <c r="N572" s="196">
        <v>0</v>
      </c>
      <c r="O572" s="196">
        <f>'[2]Прод. прилож (2)'!$D$1310</f>
        <v>167598.97</v>
      </c>
      <c r="P572" s="196">
        <f>K572/H571</f>
        <v>137.83943580886586</v>
      </c>
      <c r="Q572" s="41">
        <v>9673</v>
      </c>
      <c r="R572" s="57" t="s">
        <v>35</v>
      </c>
      <c r="S572" s="53"/>
      <c r="T572" s="16"/>
      <c r="U572" s="15"/>
    </row>
    <row r="573" spans="1:207" s="116" customFormat="1" ht="30" customHeight="1" x14ac:dyDescent="0.25">
      <c r="A573" s="354">
        <v>435</v>
      </c>
      <c r="B573" s="438" t="s">
        <v>247</v>
      </c>
      <c r="C573" s="360">
        <v>1963</v>
      </c>
      <c r="D573" s="358" t="s">
        <v>141</v>
      </c>
      <c r="E573" s="358" t="s">
        <v>16</v>
      </c>
      <c r="F573" s="368">
        <v>2</v>
      </c>
      <c r="G573" s="368">
        <v>2</v>
      </c>
      <c r="H573" s="364">
        <v>1136.5</v>
      </c>
      <c r="I573" s="352">
        <v>0</v>
      </c>
      <c r="J573" s="364">
        <v>642.5</v>
      </c>
      <c r="K573" s="232">
        <f t="shared" si="139"/>
        <v>36464.44</v>
      </c>
      <c r="L573" s="196">
        <v>0</v>
      </c>
      <c r="M573" s="196">
        <v>0</v>
      </c>
      <c r="N573" s="196">
        <v>0</v>
      </c>
      <c r="O573" s="196">
        <f>'[1]Прод. прилож (2)'!$D$641</f>
        <v>36464.44</v>
      </c>
      <c r="P573" s="196">
        <f t="shared" si="140"/>
        <v>32.084857017157944</v>
      </c>
      <c r="Q573" s="41">
        <v>9673</v>
      </c>
      <c r="R573" s="57" t="s">
        <v>34</v>
      </c>
      <c r="S573" s="46"/>
      <c r="T573" s="15"/>
      <c r="U573" s="15"/>
    </row>
    <row r="574" spans="1:207" ht="30" customHeight="1" x14ac:dyDescent="0.25">
      <c r="A574" s="355"/>
      <c r="B574" s="439"/>
      <c r="C574" s="361"/>
      <c r="D574" s="359"/>
      <c r="E574" s="359"/>
      <c r="F574" s="369"/>
      <c r="G574" s="369"/>
      <c r="H574" s="365"/>
      <c r="I574" s="353"/>
      <c r="J574" s="365"/>
      <c r="K574" s="232">
        <f t="shared" si="139"/>
        <v>5364822.0799999991</v>
      </c>
      <c r="L574" s="196">
        <v>0</v>
      </c>
      <c r="M574" s="196">
        <v>0</v>
      </c>
      <c r="N574" s="196">
        <v>0</v>
      </c>
      <c r="O574" s="196">
        <f>'[2]Прод. прилож (2)'!$D$1311</f>
        <v>5364822.0799999991</v>
      </c>
      <c r="P574" s="196">
        <f>K574/H573</f>
        <v>4720.4769731632196</v>
      </c>
      <c r="Q574" s="41">
        <v>9673</v>
      </c>
      <c r="R574" s="57" t="s">
        <v>35</v>
      </c>
      <c r="S574" s="14"/>
    </row>
    <row r="575" spans="1:207" ht="30" customHeight="1" x14ac:dyDescent="0.25">
      <c r="A575" s="228">
        <v>436</v>
      </c>
      <c r="B575" s="79" t="s">
        <v>248</v>
      </c>
      <c r="C575" s="230">
        <v>1964</v>
      </c>
      <c r="D575" s="229" t="s">
        <v>141</v>
      </c>
      <c r="E575" s="229" t="s">
        <v>16</v>
      </c>
      <c r="F575" s="231">
        <v>4</v>
      </c>
      <c r="G575" s="231">
        <v>2</v>
      </c>
      <c r="H575" s="39">
        <v>1788</v>
      </c>
      <c r="I575" s="119">
        <v>72.400000000000006</v>
      </c>
      <c r="J575" s="39">
        <v>1193.9000000000001</v>
      </c>
      <c r="K575" s="232">
        <f t="shared" si="139"/>
        <v>68201.03</v>
      </c>
      <c r="L575" s="196">
        <v>0</v>
      </c>
      <c r="M575" s="196">
        <v>0</v>
      </c>
      <c r="N575" s="196">
        <v>0</v>
      </c>
      <c r="O575" s="196">
        <f>'[1]Прод. прилож (2)'!$D$642</f>
        <v>68201.03</v>
      </c>
      <c r="P575" s="196">
        <f t="shared" si="140"/>
        <v>38.143752796420578</v>
      </c>
      <c r="Q575" s="41">
        <v>9673</v>
      </c>
      <c r="R575" s="57" t="s">
        <v>34</v>
      </c>
      <c r="S575" s="17"/>
      <c r="T575" s="17"/>
    </row>
    <row r="576" spans="1:207" ht="30" customHeight="1" x14ac:dyDescent="0.25">
      <c r="A576" s="379">
        <v>437</v>
      </c>
      <c r="B576" s="426" t="s">
        <v>231</v>
      </c>
      <c r="C576" s="358">
        <v>1962</v>
      </c>
      <c r="D576" s="358" t="s">
        <v>141</v>
      </c>
      <c r="E576" s="358" t="s">
        <v>16</v>
      </c>
      <c r="F576" s="368">
        <v>3</v>
      </c>
      <c r="G576" s="368">
        <v>2</v>
      </c>
      <c r="H576" s="364">
        <v>1898.4</v>
      </c>
      <c r="I576" s="391">
        <v>0</v>
      </c>
      <c r="J576" s="366">
        <v>956.4</v>
      </c>
      <c r="K576" s="232">
        <f t="shared" si="139"/>
        <v>42392.9</v>
      </c>
      <c r="L576" s="196">
        <v>0</v>
      </c>
      <c r="M576" s="196">
        <v>0</v>
      </c>
      <c r="N576" s="196">
        <v>0</v>
      </c>
      <c r="O576" s="41">
        <f>'[1]Прод. прилож (2)'!$D$643</f>
        <v>42392.9</v>
      </c>
      <c r="P576" s="196">
        <f t="shared" si="140"/>
        <v>22.330857564264644</v>
      </c>
      <c r="Q576" s="41">
        <v>9673</v>
      </c>
      <c r="R576" s="57" t="s">
        <v>34</v>
      </c>
      <c r="S576" s="287"/>
      <c r="T576" s="287"/>
      <c r="U576" s="287"/>
      <c r="V576" s="58"/>
      <c r="W576" s="58"/>
      <c r="X576" s="58"/>
      <c r="Y576" s="58"/>
      <c r="Z576" s="58"/>
      <c r="AA576" s="58"/>
      <c r="AB576" s="58"/>
      <c r="AC576" s="58"/>
      <c r="AD576" s="58"/>
      <c r="AE576" s="58"/>
      <c r="AF576" s="58"/>
      <c r="AG576" s="58"/>
      <c r="AH576" s="58"/>
      <c r="AI576" s="58"/>
      <c r="AJ576" s="58"/>
      <c r="AK576" s="58"/>
      <c r="AL576" s="58"/>
      <c r="AM576" s="58"/>
      <c r="AN576" s="58"/>
      <c r="AO576" s="58"/>
      <c r="AP576" s="58"/>
      <c r="AQ576" s="58"/>
      <c r="AR576" s="58"/>
      <c r="AS576" s="58"/>
      <c r="AT576" s="58"/>
      <c r="AU576" s="58"/>
      <c r="AV576" s="58"/>
      <c r="AW576" s="58"/>
      <c r="AX576" s="58"/>
      <c r="AY576" s="58"/>
      <c r="AZ576" s="58"/>
      <c r="BA576" s="58"/>
      <c r="BB576" s="58"/>
      <c r="BC576" s="58"/>
      <c r="BD576" s="58"/>
      <c r="BE576" s="58"/>
      <c r="BF576" s="58"/>
      <c r="BG576" s="58"/>
      <c r="BH576" s="58"/>
      <c r="BI576" s="58"/>
      <c r="BJ576" s="58"/>
      <c r="BK576" s="58"/>
      <c r="BL576" s="58"/>
      <c r="BM576" s="58"/>
      <c r="BN576" s="58"/>
      <c r="BO576" s="58"/>
      <c r="BP576" s="58"/>
      <c r="BQ576" s="58"/>
      <c r="BR576" s="58"/>
      <c r="BS576" s="58"/>
      <c r="BT576" s="58"/>
      <c r="BU576" s="58"/>
      <c r="BV576" s="58"/>
      <c r="BW576" s="58"/>
      <c r="BX576" s="58"/>
      <c r="BY576" s="58"/>
      <c r="BZ576" s="58"/>
      <c r="CA576" s="58"/>
      <c r="CB576" s="58"/>
      <c r="CC576" s="58"/>
      <c r="CD576" s="58"/>
      <c r="CE576" s="58"/>
      <c r="CF576" s="58"/>
      <c r="CG576" s="58"/>
      <c r="CH576" s="58"/>
      <c r="CI576" s="58"/>
      <c r="CJ576" s="58"/>
      <c r="CK576" s="58"/>
      <c r="CL576" s="58"/>
      <c r="CM576" s="58"/>
      <c r="CN576" s="58"/>
      <c r="CO576" s="58"/>
      <c r="CP576" s="58"/>
      <c r="CQ576" s="58"/>
      <c r="CR576" s="58"/>
      <c r="CS576" s="58"/>
      <c r="CT576" s="58"/>
      <c r="CU576" s="58"/>
      <c r="CV576" s="58"/>
      <c r="CW576" s="58"/>
      <c r="CX576" s="58"/>
      <c r="CY576" s="58"/>
      <c r="CZ576" s="58"/>
      <c r="DA576" s="58"/>
      <c r="DB576" s="58"/>
      <c r="DC576" s="58"/>
      <c r="DD576" s="58"/>
      <c r="DE576" s="58"/>
      <c r="DF576" s="58"/>
      <c r="DG576" s="58"/>
      <c r="DH576" s="58"/>
      <c r="DI576" s="58"/>
      <c r="DJ576" s="58"/>
      <c r="DK576" s="58"/>
      <c r="DL576" s="58"/>
      <c r="DM576" s="58"/>
      <c r="DN576" s="58"/>
      <c r="DO576" s="58"/>
      <c r="DP576" s="58"/>
      <c r="DQ576" s="58"/>
      <c r="DR576" s="58"/>
      <c r="DS576" s="58"/>
      <c r="DT576" s="58"/>
      <c r="DU576" s="58"/>
      <c r="DV576" s="58"/>
      <c r="DW576" s="58"/>
      <c r="DX576" s="58"/>
      <c r="DY576" s="58"/>
      <c r="DZ576" s="58"/>
      <c r="EA576" s="58"/>
      <c r="EB576" s="58"/>
      <c r="EC576" s="58"/>
      <c r="ED576" s="58"/>
      <c r="EE576" s="58"/>
      <c r="EF576" s="58"/>
      <c r="EG576" s="58"/>
      <c r="EH576" s="58"/>
      <c r="EI576" s="58"/>
      <c r="EJ576" s="58"/>
      <c r="EK576" s="58"/>
      <c r="EL576" s="58"/>
      <c r="EM576" s="58"/>
      <c r="EN576" s="58"/>
      <c r="EO576" s="58"/>
      <c r="EP576" s="58"/>
      <c r="EQ576" s="58"/>
      <c r="ER576" s="58"/>
      <c r="ES576" s="58"/>
      <c r="ET576" s="58"/>
      <c r="EU576" s="58"/>
      <c r="EV576" s="58"/>
      <c r="EW576" s="58"/>
      <c r="EX576" s="58"/>
      <c r="EY576" s="58"/>
      <c r="EZ576" s="58"/>
      <c r="FA576" s="58"/>
      <c r="FB576" s="58"/>
      <c r="FC576" s="58"/>
      <c r="FD576" s="58"/>
      <c r="FE576" s="58"/>
      <c r="FF576" s="58"/>
      <c r="FG576" s="58"/>
      <c r="FH576" s="58"/>
      <c r="FI576" s="58"/>
      <c r="FJ576" s="58"/>
      <c r="FK576" s="58"/>
      <c r="FL576" s="58"/>
      <c r="FM576" s="58"/>
      <c r="FN576" s="58"/>
      <c r="FO576" s="58"/>
      <c r="FP576" s="58"/>
      <c r="FQ576" s="58"/>
      <c r="FR576" s="58"/>
      <c r="FS576" s="58"/>
      <c r="FT576" s="58"/>
      <c r="FU576" s="58"/>
      <c r="FV576" s="58"/>
      <c r="FW576" s="58"/>
      <c r="FX576" s="58"/>
      <c r="FY576" s="58"/>
      <c r="FZ576" s="58"/>
      <c r="GA576" s="58"/>
      <c r="GB576" s="58"/>
      <c r="GC576" s="58"/>
      <c r="GD576" s="58"/>
      <c r="GE576" s="58"/>
      <c r="GF576" s="58"/>
      <c r="GG576" s="58"/>
      <c r="GH576" s="58"/>
      <c r="GI576" s="58"/>
      <c r="GJ576" s="58"/>
      <c r="GK576" s="58"/>
      <c r="GL576" s="58"/>
      <c r="GM576" s="58"/>
      <c r="GN576" s="58"/>
      <c r="GO576" s="58"/>
      <c r="GP576" s="58"/>
      <c r="GQ576" s="58"/>
      <c r="GR576" s="58"/>
      <c r="GS576" s="58"/>
      <c r="GT576" s="58"/>
      <c r="GU576" s="58"/>
      <c r="GV576" s="58"/>
      <c r="GW576" s="58"/>
      <c r="GX576" s="58"/>
      <c r="GY576" s="58"/>
    </row>
    <row r="577" spans="1:207" s="346" customFormat="1" ht="30" customHeight="1" x14ac:dyDescent="0.25">
      <c r="A577" s="445"/>
      <c r="B577" s="427"/>
      <c r="C577" s="359"/>
      <c r="D577" s="359"/>
      <c r="E577" s="359"/>
      <c r="F577" s="369"/>
      <c r="G577" s="369"/>
      <c r="H577" s="365"/>
      <c r="I577" s="392"/>
      <c r="J577" s="367"/>
      <c r="K577" s="343">
        <f t="shared" si="139"/>
        <v>216983.56</v>
      </c>
      <c r="L577" s="196">
        <v>0</v>
      </c>
      <c r="M577" s="196">
        <v>0</v>
      </c>
      <c r="N577" s="196">
        <v>0</v>
      </c>
      <c r="O577" s="41">
        <f>'[2]Прод. прилож (2)'!$D$1312</f>
        <v>216983.56</v>
      </c>
      <c r="P577" s="196">
        <f>K577/H576</f>
        <v>114.29812473662031</v>
      </c>
      <c r="Q577" s="41">
        <v>9673</v>
      </c>
      <c r="R577" s="57" t="s">
        <v>35</v>
      </c>
      <c r="S577" s="349"/>
      <c r="T577" s="349"/>
      <c r="U577" s="349"/>
      <c r="V577" s="350"/>
      <c r="W577" s="350"/>
      <c r="X577" s="350"/>
      <c r="Y577" s="350"/>
      <c r="Z577" s="350"/>
      <c r="AA577" s="350"/>
      <c r="AB577" s="350"/>
      <c r="AC577" s="350"/>
      <c r="AD577" s="350"/>
      <c r="AE577" s="350"/>
      <c r="AF577" s="350"/>
      <c r="AG577" s="350"/>
      <c r="AH577" s="350"/>
      <c r="AI577" s="350"/>
      <c r="AJ577" s="350"/>
      <c r="AK577" s="350"/>
      <c r="AL577" s="350"/>
      <c r="AM577" s="350"/>
      <c r="AN577" s="350"/>
      <c r="AO577" s="350"/>
      <c r="AP577" s="350"/>
      <c r="AQ577" s="350"/>
      <c r="AR577" s="350"/>
      <c r="AS577" s="350"/>
      <c r="AT577" s="350"/>
      <c r="AU577" s="350"/>
      <c r="AV577" s="350"/>
      <c r="AW577" s="350"/>
      <c r="AX577" s="350"/>
      <c r="AY577" s="350"/>
      <c r="AZ577" s="350"/>
      <c r="BA577" s="350"/>
      <c r="BB577" s="350"/>
      <c r="BC577" s="350"/>
      <c r="BD577" s="350"/>
      <c r="BE577" s="350"/>
      <c r="BF577" s="350"/>
      <c r="BG577" s="350"/>
      <c r="BH577" s="350"/>
      <c r="BI577" s="350"/>
      <c r="BJ577" s="350"/>
      <c r="BK577" s="350"/>
      <c r="BL577" s="350"/>
      <c r="BM577" s="350"/>
      <c r="BN577" s="350"/>
      <c r="BO577" s="350"/>
      <c r="BP577" s="350"/>
      <c r="BQ577" s="350"/>
      <c r="BR577" s="350"/>
      <c r="BS577" s="350"/>
      <c r="BT577" s="350"/>
      <c r="BU577" s="350"/>
      <c r="BV577" s="350"/>
      <c r="BW577" s="350"/>
      <c r="BX577" s="350"/>
      <c r="BY577" s="350"/>
      <c r="BZ577" s="350"/>
      <c r="CA577" s="350"/>
      <c r="CB577" s="350"/>
      <c r="CC577" s="350"/>
      <c r="CD577" s="350"/>
      <c r="CE577" s="350"/>
      <c r="CF577" s="350"/>
      <c r="CG577" s="350"/>
      <c r="CH577" s="350"/>
      <c r="CI577" s="350"/>
      <c r="CJ577" s="350"/>
      <c r="CK577" s="350"/>
      <c r="CL577" s="350"/>
      <c r="CM577" s="350"/>
      <c r="CN577" s="350"/>
      <c r="CO577" s="350"/>
      <c r="CP577" s="350"/>
      <c r="CQ577" s="350"/>
      <c r="CR577" s="350"/>
      <c r="CS577" s="350"/>
      <c r="CT577" s="350"/>
      <c r="CU577" s="350"/>
      <c r="CV577" s="350"/>
      <c r="CW577" s="350"/>
      <c r="CX577" s="350"/>
      <c r="CY577" s="350"/>
      <c r="CZ577" s="350"/>
      <c r="DA577" s="350"/>
      <c r="DB577" s="350"/>
      <c r="DC577" s="350"/>
      <c r="DD577" s="350"/>
      <c r="DE577" s="350"/>
      <c r="DF577" s="350"/>
      <c r="DG577" s="350"/>
      <c r="DH577" s="350"/>
      <c r="DI577" s="350"/>
      <c r="DJ577" s="350"/>
      <c r="DK577" s="350"/>
      <c r="DL577" s="350"/>
      <c r="DM577" s="350"/>
      <c r="DN577" s="350"/>
      <c r="DO577" s="350"/>
      <c r="DP577" s="350"/>
      <c r="DQ577" s="350"/>
      <c r="DR577" s="350"/>
      <c r="DS577" s="350"/>
      <c r="DT577" s="350"/>
      <c r="DU577" s="350"/>
      <c r="DV577" s="350"/>
      <c r="DW577" s="350"/>
      <c r="DX577" s="350"/>
      <c r="DY577" s="350"/>
      <c r="DZ577" s="350"/>
      <c r="EA577" s="350"/>
      <c r="EB577" s="350"/>
      <c r="EC577" s="350"/>
      <c r="ED577" s="350"/>
      <c r="EE577" s="350"/>
      <c r="EF577" s="350"/>
      <c r="EG577" s="350"/>
      <c r="EH577" s="350"/>
      <c r="EI577" s="350"/>
      <c r="EJ577" s="350"/>
      <c r="EK577" s="350"/>
      <c r="EL577" s="350"/>
      <c r="EM577" s="350"/>
      <c r="EN577" s="350"/>
      <c r="EO577" s="350"/>
      <c r="EP577" s="350"/>
      <c r="EQ577" s="350"/>
      <c r="ER577" s="350"/>
      <c r="ES577" s="350"/>
      <c r="ET577" s="350"/>
      <c r="EU577" s="350"/>
      <c r="EV577" s="350"/>
      <c r="EW577" s="350"/>
      <c r="EX577" s="350"/>
      <c r="EY577" s="350"/>
      <c r="EZ577" s="350"/>
      <c r="FA577" s="350"/>
      <c r="FB577" s="350"/>
      <c r="FC577" s="350"/>
      <c r="FD577" s="350"/>
      <c r="FE577" s="350"/>
      <c r="FF577" s="350"/>
      <c r="FG577" s="350"/>
      <c r="FH577" s="350"/>
      <c r="FI577" s="350"/>
      <c r="FJ577" s="350"/>
      <c r="FK577" s="350"/>
      <c r="FL577" s="350"/>
      <c r="FM577" s="350"/>
      <c r="FN577" s="350"/>
      <c r="FO577" s="350"/>
      <c r="FP577" s="350"/>
      <c r="FQ577" s="350"/>
      <c r="FR577" s="350"/>
      <c r="FS577" s="350"/>
      <c r="FT577" s="350"/>
      <c r="FU577" s="350"/>
      <c r="FV577" s="350"/>
      <c r="FW577" s="350"/>
      <c r="FX577" s="350"/>
      <c r="FY577" s="350"/>
      <c r="FZ577" s="350"/>
      <c r="GA577" s="350"/>
      <c r="GB577" s="350"/>
      <c r="GC577" s="350"/>
      <c r="GD577" s="350"/>
      <c r="GE577" s="350"/>
      <c r="GF577" s="350"/>
      <c r="GG577" s="350"/>
      <c r="GH577" s="350"/>
      <c r="GI577" s="350"/>
      <c r="GJ577" s="350"/>
      <c r="GK577" s="350"/>
      <c r="GL577" s="350"/>
      <c r="GM577" s="350"/>
      <c r="GN577" s="350"/>
      <c r="GO577" s="350"/>
      <c r="GP577" s="350"/>
      <c r="GQ577" s="350"/>
      <c r="GR577" s="350"/>
      <c r="GS577" s="350"/>
      <c r="GT577" s="350"/>
      <c r="GU577" s="350"/>
      <c r="GV577" s="350"/>
      <c r="GW577" s="350"/>
      <c r="GX577" s="350"/>
      <c r="GY577" s="350"/>
    </row>
    <row r="578" spans="1:207" s="86" customFormat="1" ht="30" customHeight="1" x14ac:dyDescent="0.25">
      <c r="A578" s="354">
        <v>438</v>
      </c>
      <c r="B578" s="426" t="s">
        <v>940</v>
      </c>
      <c r="C578" s="360" t="s">
        <v>941</v>
      </c>
      <c r="D578" s="358" t="s">
        <v>141</v>
      </c>
      <c r="E578" s="360" t="s">
        <v>16</v>
      </c>
      <c r="F578" s="389">
        <v>4</v>
      </c>
      <c r="G578" s="389">
        <v>4</v>
      </c>
      <c r="H578" s="364">
        <v>2694.1</v>
      </c>
      <c r="I578" s="364">
        <v>1661.5</v>
      </c>
      <c r="J578" s="364">
        <v>1559.5</v>
      </c>
      <c r="K578" s="232">
        <f t="shared" ref="K578" si="143">SUM(L578:O578)</f>
        <v>2193717.6</v>
      </c>
      <c r="L578" s="39">
        <v>0</v>
      </c>
      <c r="M578" s="39">
        <v>0</v>
      </c>
      <c r="N578" s="39">
        <v>0</v>
      </c>
      <c r="O578" s="283">
        <f>'[1]Прод. прилож (2)'!$D$178</f>
        <v>2193717.6</v>
      </c>
      <c r="P578" s="41">
        <f t="shared" ref="P578" si="144">K578/H578</f>
        <v>814.26732489514131</v>
      </c>
      <c r="Q578" s="232">
        <v>9673</v>
      </c>
      <c r="R578" s="57" t="s">
        <v>33</v>
      </c>
      <c r="S578" s="132"/>
      <c r="T578" s="85"/>
      <c r="U578" s="85"/>
    </row>
    <row r="579" spans="1:207" s="86" customFormat="1" ht="30" customHeight="1" x14ac:dyDescent="0.25">
      <c r="A579" s="355"/>
      <c r="B579" s="427"/>
      <c r="C579" s="361"/>
      <c r="D579" s="359"/>
      <c r="E579" s="361"/>
      <c r="F579" s="390">
        <v>4</v>
      </c>
      <c r="G579" s="390">
        <v>4</v>
      </c>
      <c r="H579" s="365"/>
      <c r="I579" s="365"/>
      <c r="J579" s="365">
        <v>1559.5</v>
      </c>
      <c r="K579" s="232">
        <f t="shared" si="139"/>
        <v>218468.40000000002</v>
      </c>
      <c r="L579" s="39">
        <v>0</v>
      </c>
      <c r="M579" s="39">
        <v>0</v>
      </c>
      <c r="N579" s="39">
        <v>0</v>
      </c>
      <c r="O579" s="283">
        <f>'[1]Прод. прилож (2)'!$D$640</f>
        <v>218468.40000000002</v>
      </c>
      <c r="P579" s="41">
        <f>K579/H578</f>
        <v>81.091421996213967</v>
      </c>
      <c r="Q579" s="232">
        <v>9673</v>
      </c>
      <c r="R579" s="57" t="s">
        <v>34</v>
      </c>
      <c r="S579" s="85"/>
      <c r="T579" s="85"/>
      <c r="U579" s="85"/>
    </row>
    <row r="580" spans="1:207" ht="30" customHeight="1" x14ac:dyDescent="0.25">
      <c r="A580" s="228">
        <v>439</v>
      </c>
      <c r="B580" s="234" t="s">
        <v>264</v>
      </c>
      <c r="C580" s="230">
        <v>1964</v>
      </c>
      <c r="D580" s="229" t="s">
        <v>141</v>
      </c>
      <c r="E580" s="229" t="s">
        <v>16</v>
      </c>
      <c r="F580" s="231">
        <v>3</v>
      </c>
      <c r="G580" s="231">
        <v>2</v>
      </c>
      <c r="H580" s="39">
        <v>1488.4</v>
      </c>
      <c r="I580" s="44">
        <v>0</v>
      </c>
      <c r="J580" s="39">
        <v>970.6</v>
      </c>
      <c r="K580" s="232">
        <f t="shared" si="139"/>
        <v>61944.05</v>
      </c>
      <c r="L580" s="196">
        <v>0</v>
      </c>
      <c r="M580" s="196">
        <v>0</v>
      </c>
      <c r="N580" s="196">
        <v>0</v>
      </c>
      <c r="O580" s="196">
        <f>'[2]Прод. прилож (2)'!$D$1313</f>
        <v>61944.05</v>
      </c>
      <c r="P580" s="196">
        <f t="shared" si="140"/>
        <v>41.617878258532649</v>
      </c>
      <c r="Q580" s="41">
        <v>9673</v>
      </c>
      <c r="R580" s="57" t="s">
        <v>35</v>
      </c>
      <c r="S580" s="17"/>
    </row>
    <row r="581" spans="1:207" s="116" customFormat="1" ht="30" customHeight="1" x14ac:dyDescent="0.25">
      <c r="A581" s="228">
        <v>440</v>
      </c>
      <c r="B581" s="234" t="s">
        <v>265</v>
      </c>
      <c r="C581" s="230">
        <v>1962</v>
      </c>
      <c r="D581" s="229" t="s">
        <v>141</v>
      </c>
      <c r="E581" s="229" t="s">
        <v>16</v>
      </c>
      <c r="F581" s="231">
        <v>2</v>
      </c>
      <c r="G581" s="231">
        <v>2</v>
      </c>
      <c r="H581" s="39">
        <v>1098.8</v>
      </c>
      <c r="I581" s="44">
        <v>0</v>
      </c>
      <c r="J581" s="39">
        <v>490.6</v>
      </c>
      <c r="K581" s="232">
        <f t="shared" si="139"/>
        <v>33193.5</v>
      </c>
      <c r="L581" s="196">
        <v>0</v>
      </c>
      <c r="M581" s="196">
        <v>0</v>
      </c>
      <c r="N581" s="196">
        <v>0</v>
      </c>
      <c r="O581" s="196">
        <f>'[2]Прод. прилож (2)'!$D$1314</f>
        <v>33193.5</v>
      </c>
      <c r="P581" s="196">
        <f t="shared" si="140"/>
        <v>30.208864215507827</v>
      </c>
      <c r="Q581" s="41">
        <v>9673</v>
      </c>
      <c r="R581" s="57" t="s">
        <v>35</v>
      </c>
      <c r="S581" s="46"/>
      <c r="T581" s="15"/>
      <c r="U581" s="15"/>
    </row>
    <row r="582" spans="1:207" s="86" customFormat="1" ht="30" customHeight="1" x14ac:dyDescent="0.25">
      <c r="A582" s="228">
        <v>441</v>
      </c>
      <c r="B582" s="234" t="s">
        <v>918</v>
      </c>
      <c r="C582" s="230">
        <v>1958</v>
      </c>
      <c r="D582" s="229" t="s">
        <v>141</v>
      </c>
      <c r="E582" s="230" t="s">
        <v>16</v>
      </c>
      <c r="F582" s="52">
        <v>2</v>
      </c>
      <c r="G582" s="52">
        <v>1</v>
      </c>
      <c r="H582" s="283">
        <v>701.5</v>
      </c>
      <c r="I582" s="288">
        <v>388</v>
      </c>
      <c r="J582" s="288">
        <v>374.5</v>
      </c>
      <c r="K582" s="232">
        <f>SUM(L582:O582)</f>
        <v>9599.66</v>
      </c>
      <c r="L582" s="39">
        <v>0</v>
      </c>
      <c r="M582" s="39">
        <v>0</v>
      </c>
      <c r="N582" s="39">
        <v>0</v>
      </c>
      <c r="O582" s="283">
        <f>'[1]Прод. прилож (2)'!$D$644</f>
        <v>9599.66</v>
      </c>
      <c r="P582" s="41">
        <f t="shared" si="140"/>
        <v>13.68447612259444</v>
      </c>
      <c r="Q582" s="232">
        <v>9673</v>
      </c>
      <c r="R582" s="57" t="s">
        <v>34</v>
      </c>
      <c r="S582" s="85"/>
      <c r="T582" s="85"/>
      <c r="U582" s="85"/>
    </row>
    <row r="583" spans="1:207" s="86" customFormat="1" ht="30" customHeight="1" x14ac:dyDescent="0.25">
      <c r="A583" s="228">
        <v>442</v>
      </c>
      <c r="B583" s="234" t="s">
        <v>919</v>
      </c>
      <c r="C583" s="230">
        <v>1959</v>
      </c>
      <c r="D583" s="229" t="s">
        <v>141</v>
      </c>
      <c r="E583" s="230" t="s">
        <v>16</v>
      </c>
      <c r="F583" s="52">
        <v>2</v>
      </c>
      <c r="G583" s="52">
        <v>1</v>
      </c>
      <c r="H583" s="283">
        <v>713.8</v>
      </c>
      <c r="I583" s="288">
        <v>398.6</v>
      </c>
      <c r="J583" s="288">
        <v>398.6</v>
      </c>
      <c r="K583" s="232">
        <f>SUM(L583:O583)</f>
        <v>9599.66</v>
      </c>
      <c r="L583" s="41">
        <v>0</v>
      </c>
      <c r="M583" s="41">
        <v>0</v>
      </c>
      <c r="N583" s="41">
        <v>0</v>
      </c>
      <c r="O583" s="283">
        <f>'[1]Прод. прилож (2)'!$D$645</f>
        <v>9599.66</v>
      </c>
      <c r="P583" s="41">
        <f t="shared" si="140"/>
        <v>13.44866909498459</v>
      </c>
      <c r="Q583" s="232">
        <v>9673</v>
      </c>
      <c r="R583" s="57" t="s">
        <v>34</v>
      </c>
      <c r="S583" s="85"/>
      <c r="T583" s="85"/>
      <c r="U583" s="85"/>
    </row>
    <row r="584" spans="1:207" s="116" customFormat="1" ht="30" customHeight="1" x14ac:dyDescent="0.25">
      <c r="A584" s="228">
        <v>443</v>
      </c>
      <c r="B584" s="77" t="s">
        <v>266</v>
      </c>
      <c r="C584" s="229">
        <v>1957</v>
      </c>
      <c r="D584" s="229" t="s">
        <v>141</v>
      </c>
      <c r="E584" s="229" t="s">
        <v>16</v>
      </c>
      <c r="F584" s="231">
        <v>2</v>
      </c>
      <c r="G584" s="231">
        <v>1</v>
      </c>
      <c r="H584" s="39">
        <v>804.4</v>
      </c>
      <c r="I584" s="44">
        <v>0</v>
      </c>
      <c r="J584" s="39">
        <v>451.8</v>
      </c>
      <c r="K584" s="232">
        <f t="shared" si="139"/>
        <v>14158.31</v>
      </c>
      <c r="L584" s="196">
        <v>0</v>
      </c>
      <c r="M584" s="196">
        <v>0</v>
      </c>
      <c r="N584" s="196">
        <v>0</v>
      </c>
      <c r="O584" s="196">
        <f>'[2]Прод. прилож (2)'!$D$1315</f>
        <v>14158.31</v>
      </c>
      <c r="P584" s="196">
        <f t="shared" si="140"/>
        <v>17.601081551466933</v>
      </c>
      <c r="Q584" s="41">
        <v>9673</v>
      </c>
      <c r="R584" s="57" t="s">
        <v>35</v>
      </c>
      <c r="S584" s="46"/>
      <c r="T584" s="15"/>
      <c r="U584" s="15"/>
    </row>
    <row r="585" spans="1:207" s="116" customFormat="1" ht="30" customHeight="1" x14ac:dyDescent="0.25">
      <c r="A585" s="228">
        <v>444</v>
      </c>
      <c r="B585" s="79" t="s">
        <v>249</v>
      </c>
      <c r="C585" s="230">
        <v>1966</v>
      </c>
      <c r="D585" s="229" t="s">
        <v>141</v>
      </c>
      <c r="E585" s="229" t="s">
        <v>16</v>
      </c>
      <c r="F585" s="231">
        <v>2</v>
      </c>
      <c r="G585" s="231">
        <v>2</v>
      </c>
      <c r="H585" s="39">
        <v>559.5</v>
      </c>
      <c r="I585" s="39">
        <v>71.099999999999994</v>
      </c>
      <c r="J585" s="39">
        <v>235.5</v>
      </c>
      <c r="K585" s="232">
        <f t="shared" si="139"/>
        <v>13516.54</v>
      </c>
      <c r="L585" s="196">
        <v>0</v>
      </c>
      <c r="M585" s="196">
        <v>0</v>
      </c>
      <c r="N585" s="196">
        <v>0</v>
      </c>
      <c r="O585" s="196">
        <f>'[2]Прод. прилож (2)'!$D$1316</f>
        <v>13516.54</v>
      </c>
      <c r="P585" s="196">
        <f t="shared" si="140"/>
        <v>24.158248436103666</v>
      </c>
      <c r="Q585" s="41">
        <v>9673</v>
      </c>
      <c r="R585" s="57" t="s">
        <v>35</v>
      </c>
      <c r="S585" s="46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  <c r="AP585" s="15"/>
      <c r="AQ585" s="15"/>
      <c r="AR585" s="15"/>
      <c r="AS585" s="15"/>
      <c r="AT585" s="15"/>
      <c r="AU585" s="15"/>
      <c r="AV585" s="15"/>
      <c r="AW585" s="15"/>
      <c r="AX585" s="15"/>
      <c r="AY585" s="15"/>
      <c r="AZ585" s="15"/>
      <c r="BA585" s="15"/>
      <c r="BB585" s="15"/>
      <c r="BC585" s="15"/>
      <c r="BD585" s="15"/>
      <c r="BE585" s="15"/>
      <c r="BF585" s="15"/>
      <c r="BG585" s="15"/>
      <c r="BH585" s="15"/>
      <c r="BI585" s="15"/>
      <c r="BJ585" s="15"/>
      <c r="BK585" s="15"/>
      <c r="BL585" s="15"/>
      <c r="BM585" s="15"/>
      <c r="BN585" s="15"/>
      <c r="BO585" s="15"/>
      <c r="BP585" s="15"/>
      <c r="BQ585" s="15"/>
      <c r="BR585" s="15"/>
      <c r="BS585" s="15"/>
      <c r="BT585" s="15"/>
      <c r="BU585" s="15"/>
      <c r="BV585" s="15"/>
      <c r="BW585" s="15"/>
      <c r="BX585" s="15"/>
      <c r="BY585" s="15"/>
      <c r="BZ585" s="15"/>
      <c r="CA585" s="15"/>
      <c r="CB585" s="15"/>
      <c r="CC585" s="15"/>
      <c r="CD585" s="15"/>
      <c r="CE585" s="15"/>
      <c r="CF585" s="15"/>
      <c r="CG585" s="15"/>
      <c r="CH585" s="15"/>
      <c r="CI585" s="15"/>
      <c r="CJ585" s="15"/>
      <c r="CK585" s="15"/>
      <c r="CL585" s="15"/>
      <c r="CM585" s="15"/>
      <c r="CN585" s="15"/>
      <c r="CO585" s="15"/>
      <c r="CP585" s="15"/>
      <c r="CQ585" s="15"/>
      <c r="CR585" s="15"/>
      <c r="CS585" s="15"/>
      <c r="CT585" s="15"/>
      <c r="CU585" s="15"/>
      <c r="CV585" s="15"/>
      <c r="CW585" s="15"/>
      <c r="CX585" s="15"/>
      <c r="CY585" s="15"/>
      <c r="CZ585" s="15"/>
      <c r="DA585" s="15"/>
      <c r="DB585" s="15"/>
      <c r="DC585" s="15"/>
      <c r="DD585" s="15"/>
      <c r="DE585" s="15"/>
      <c r="DF585" s="15"/>
      <c r="DG585" s="15"/>
      <c r="DH585" s="15"/>
      <c r="DI585" s="15"/>
      <c r="DJ585" s="15"/>
      <c r="DK585" s="15"/>
      <c r="DL585" s="15"/>
      <c r="DM585" s="15"/>
      <c r="DN585" s="15"/>
      <c r="DO585" s="15"/>
      <c r="DP585" s="15"/>
      <c r="DQ585" s="15"/>
      <c r="DR585" s="15"/>
      <c r="DS585" s="15"/>
      <c r="DT585" s="15"/>
      <c r="DU585" s="15"/>
      <c r="DV585" s="15"/>
      <c r="DW585" s="15"/>
      <c r="DX585" s="15"/>
      <c r="DY585" s="15"/>
      <c r="DZ585" s="15"/>
      <c r="EA585" s="15"/>
      <c r="EB585" s="15"/>
      <c r="EC585" s="15"/>
      <c r="ED585" s="15"/>
      <c r="EE585" s="15"/>
      <c r="EF585" s="15"/>
      <c r="EG585" s="15"/>
      <c r="EH585" s="15"/>
      <c r="EI585" s="15"/>
      <c r="EJ585" s="15"/>
      <c r="EK585" s="15"/>
      <c r="EL585" s="15"/>
      <c r="EM585" s="15"/>
      <c r="EN585" s="15"/>
      <c r="EO585" s="15"/>
      <c r="EP585" s="15"/>
      <c r="EQ585" s="15"/>
      <c r="ER585" s="15"/>
      <c r="ES585" s="15"/>
      <c r="ET585" s="15"/>
      <c r="EU585" s="15"/>
      <c r="EV585" s="15"/>
      <c r="EW585" s="15"/>
      <c r="EX585" s="15"/>
      <c r="EY585" s="15"/>
      <c r="EZ585" s="15"/>
      <c r="FA585" s="15"/>
      <c r="FB585" s="15"/>
      <c r="FC585" s="15"/>
      <c r="FD585" s="15"/>
      <c r="FE585" s="15"/>
      <c r="FF585" s="15"/>
      <c r="FG585" s="15"/>
      <c r="FH585" s="15"/>
      <c r="FI585" s="15"/>
      <c r="FJ585" s="15"/>
      <c r="FK585" s="15"/>
      <c r="FL585" s="15"/>
      <c r="FM585" s="15"/>
      <c r="FN585" s="15"/>
      <c r="FO585" s="15"/>
      <c r="FP585" s="15"/>
      <c r="FQ585" s="15"/>
      <c r="FR585" s="15"/>
      <c r="FS585" s="15"/>
      <c r="FT585" s="15"/>
      <c r="FU585" s="15"/>
      <c r="FV585" s="15"/>
      <c r="FW585" s="15"/>
      <c r="FX585" s="15"/>
      <c r="FY585" s="15"/>
      <c r="FZ585" s="15"/>
      <c r="GA585" s="15"/>
      <c r="GB585" s="15"/>
      <c r="GC585" s="15"/>
      <c r="GD585" s="15"/>
      <c r="GE585" s="15"/>
      <c r="GF585" s="15"/>
      <c r="GG585" s="15"/>
      <c r="GH585" s="15"/>
      <c r="GI585" s="15"/>
      <c r="GJ585" s="15"/>
      <c r="GK585" s="15"/>
      <c r="GL585" s="15"/>
      <c r="GM585" s="15"/>
      <c r="GN585" s="15"/>
      <c r="GO585" s="15"/>
      <c r="GP585" s="15"/>
      <c r="GQ585" s="15"/>
      <c r="GR585" s="15"/>
      <c r="GS585" s="15"/>
      <c r="GT585" s="15"/>
      <c r="GU585" s="15"/>
      <c r="GV585" s="15"/>
      <c r="GW585" s="15"/>
      <c r="GX585" s="15"/>
      <c r="GY585" s="15"/>
    </row>
    <row r="586" spans="1:207" s="116" customFormat="1" ht="30" customHeight="1" x14ac:dyDescent="0.25">
      <c r="A586" s="228">
        <v>445</v>
      </c>
      <c r="B586" s="234" t="s">
        <v>267</v>
      </c>
      <c r="C586" s="230">
        <v>1961</v>
      </c>
      <c r="D586" s="229" t="s">
        <v>141</v>
      </c>
      <c r="E586" s="229" t="s">
        <v>16</v>
      </c>
      <c r="F586" s="231">
        <v>3</v>
      </c>
      <c r="G586" s="231">
        <v>1</v>
      </c>
      <c r="H586" s="39">
        <v>1038.9000000000001</v>
      </c>
      <c r="I586" s="44">
        <v>0</v>
      </c>
      <c r="J586" s="39">
        <v>602.6</v>
      </c>
      <c r="K586" s="232">
        <f t="shared" si="139"/>
        <v>22922.639999999999</v>
      </c>
      <c r="L586" s="196">
        <v>0</v>
      </c>
      <c r="M586" s="196">
        <v>0</v>
      </c>
      <c r="N586" s="196">
        <v>0</v>
      </c>
      <c r="O586" s="196">
        <f>'[2]Прод. прилож (2)'!$D$1317</f>
        <v>22922.639999999999</v>
      </c>
      <c r="P586" s="196">
        <f t="shared" si="140"/>
        <v>22.064337279815188</v>
      </c>
      <c r="Q586" s="41">
        <v>9673</v>
      </c>
      <c r="R586" s="57" t="s">
        <v>35</v>
      </c>
      <c r="S586" s="15"/>
      <c r="T586" s="15"/>
      <c r="U586" s="15"/>
    </row>
    <row r="587" spans="1:207" s="116" customFormat="1" ht="30" customHeight="1" x14ac:dyDescent="0.25">
      <c r="A587" s="228">
        <v>446</v>
      </c>
      <c r="B587" s="195" t="s">
        <v>665</v>
      </c>
      <c r="C587" s="230">
        <v>1980</v>
      </c>
      <c r="D587" s="230" t="s">
        <v>141</v>
      </c>
      <c r="E587" s="229" t="s">
        <v>18</v>
      </c>
      <c r="F587" s="231">
        <v>2</v>
      </c>
      <c r="G587" s="231">
        <v>1</v>
      </c>
      <c r="H587" s="39">
        <v>844.1</v>
      </c>
      <c r="I587" s="288">
        <v>0</v>
      </c>
      <c r="J587" s="119">
        <v>501.8</v>
      </c>
      <c r="K587" s="232">
        <f>SUM(L587:O587)</f>
        <v>2850927.4699999997</v>
      </c>
      <c r="L587" s="196">
        <v>0</v>
      </c>
      <c r="M587" s="196">
        <v>0</v>
      </c>
      <c r="N587" s="196">
        <v>0</v>
      </c>
      <c r="O587" s="196">
        <f>'[1]Прод. прилож (2)'!$D$647</f>
        <v>2850927.4699999997</v>
      </c>
      <c r="P587" s="196">
        <f>K587/H587</f>
        <v>3377.4759744106145</v>
      </c>
      <c r="Q587" s="41">
        <v>9673</v>
      </c>
      <c r="R587" s="57" t="s">
        <v>34</v>
      </c>
      <c r="S587" s="46"/>
      <c r="T587" s="15"/>
      <c r="U587" s="15"/>
    </row>
    <row r="588" spans="1:207" s="116" customFormat="1" ht="30" customHeight="1" x14ac:dyDescent="0.25">
      <c r="A588" s="228">
        <v>447</v>
      </c>
      <c r="B588" s="195" t="s">
        <v>666</v>
      </c>
      <c r="C588" s="230">
        <v>1980</v>
      </c>
      <c r="D588" s="230" t="s">
        <v>141</v>
      </c>
      <c r="E588" s="229" t="s">
        <v>18</v>
      </c>
      <c r="F588" s="231">
        <v>2</v>
      </c>
      <c r="G588" s="231">
        <v>1</v>
      </c>
      <c r="H588" s="39">
        <v>844.1</v>
      </c>
      <c r="I588" s="288">
        <v>0</v>
      </c>
      <c r="J588" s="119">
        <v>500.3</v>
      </c>
      <c r="K588" s="232">
        <f>SUM(L588:O588)</f>
        <v>2850959.9299999997</v>
      </c>
      <c r="L588" s="196">
        <v>0</v>
      </c>
      <c r="M588" s="196">
        <v>0</v>
      </c>
      <c r="N588" s="196">
        <v>0</v>
      </c>
      <c r="O588" s="196">
        <f>'[1]Прод. прилож (2)'!$D$648</f>
        <v>2850959.9299999997</v>
      </c>
      <c r="P588" s="196">
        <f>K588/H588</f>
        <v>3377.5144295699556</v>
      </c>
      <c r="Q588" s="41">
        <v>9673</v>
      </c>
      <c r="R588" s="57" t="s">
        <v>34</v>
      </c>
      <c r="S588" s="46"/>
      <c r="T588" s="15"/>
      <c r="U588" s="15"/>
    </row>
    <row r="589" spans="1:207" s="116" customFormat="1" ht="30" customHeight="1" x14ac:dyDescent="0.25">
      <c r="A589" s="228">
        <v>448</v>
      </c>
      <c r="B589" s="195" t="s">
        <v>667</v>
      </c>
      <c r="C589" s="230">
        <v>1964</v>
      </c>
      <c r="D589" s="230" t="s">
        <v>141</v>
      </c>
      <c r="E589" s="229" t="s">
        <v>16</v>
      </c>
      <c r="F589" s="231">
        <v>2</v>
      </c>
      <c r="G589" s="231">
        <v>1</v>
      </c>
      <c r="H589" s="39">
        <v>272.39999999999998</v>
      </c>
      <c r="I589" s="288">
        <v>0</v>
      </c>
      <c r="J589" s="119">
        <v>188.3</v>
      </c>
      <c r="K589" s="232">
        <f>SUM(L589:O589)</f>
        <v>14128.26</v>
      </c>
      <c r="L589" s="196">
        <v>0</v>
      </c>
      <c r="M589" s="196">
        <v>0</v>
      </c>
      <c r="N589" s="196">
        <v>0</v>
      </c>
      <c r="O589" s="196">
        <f>'[1]Прод. прилож (2)'!$D$649</f>
        <v>14128.26</v>
      </c>
      <c r="P589" s="196">
        <f>K589/H589</f>
        <v>51.865859030837008</v>
      </c>
      <c r="Q589" s="41">
        <v>9673</v>
      </c>
      <c r="R589" s="57" t="s">
        <v>34</v>
      </c>
      <c r="S589" s="15"/>
      <c r="T589" s="15"/>
      <c r="U589" s="15"/>
    </row>
    <row r="590" spans="1:207" s="116" customFormat="1" ht="30" customHeight="1" x14ac:dyDescent="0.25">
      <c r="A590" s="228">
        <v>449</v>
      </c>
      <c r="B590" s="234" t="s">
        <v>1366</v>
      </c>
      <c r="C590" s="230">
        <v>1965</v>
      </c>
      <c r="D590" s="230" t="s">
        <v>141</v>
      </c>
      <c r="E590" s="229" t="s">
        <v>16</v>
      </c>
      <c r="F590" s="231">
        <v>2</v>
      </c>
      <c r="G590" s="231">
        <v>2</v>
      </c>
      <c r="H590" s="39">
        <v>596.9</v>
      </c>
      <c r="I590" s="283">
        <v>0</v>
      </c>
      <c r="J590" s="39">
        <v>560</v>
      </c>
      <c r="K590" s="232">
        <f t="shared" ref="K590:K597" si="145">SUM(L590:O590)</f>
        <v>33707.08</v>
      </c>
      <c r="L590" s="196">
        <v>0</v>
      </c>
      <c r="M590" s="196">
        <v>0</v>
      </c>
      <c r="N590" s="196">
        <v>0</v>
      </c>
      <c r="O590" s="196">
        <f>'[2]Прод. прилож (2)'!$D$1318</f>
        <v>33707.08</v>
      </c>
      <c r="P590" s="196">
        <f t="shared" ref="P590:P597" si="146">K590/H590</f>
        <v>56.470229519182446</v>
      </c>
      <c r="Q590" s="41">
        <v>9673</v>
      </c>
      <c r="R590" s="57" t="s">
        <v>35</v>
      </c>
      <c r="S590" s="53"/>
      <c r="T590" s="16"/>
      <c r="U590" s="15"/>
    </row>
    <row r="591" spans="1:207" s="116" customFormat="1" ht="30" customHeight="1" x14ac:dyDescent="0.25">
      <c r="A591" s="354">
        <v>450</v>
      </c>
      <c r="B591" s="356" t="s">
        <v>1113</v>
      </c>
      <c r="C591" s="360">
        <v>1965</v>
      </c>
      <c r="D591" s="360" t="s">
        <v>141</v>
      </c>
      <c r="E591" s="358" t="s">
        <v>16</v>
      </c>
      <c r="F591" s="368">
        <v>2</v>
      </c>
      <c r="G591" s="368">
        <v>2</v>
      </c>
      <c r="H591" s="364">
        <v>537.1</v>
      </c>
      <c r="I591" s="410">
        <v>0</v>
      </c>
      <c r="J591" s="366">
        <v>487.9</v>
      </c>
      <c r="K591" s="232">
        <f t="shared" si="145"/>
        <v>11253.7</v>
      </c>
      <c r="L591" s="196">
        <v>0</v>
      </c>
      <c r="M591" s="196">
        <v>0</v>
      </c>
      <c r="N591" s="196">
        <v>0</v>
      </c>
      <c r="O591" s="196">
        <f>'[1]Прод. прилож (2)'!$D$651</f>
        <v>11253.7</v>
      </c>
      <c r="P591" s="196">
        <f t="shared" si="146"/>
        <v>20.952708992738781</v>
      </c>
      <c r="Q591" s="41">
        <v>9673</v>
      </c>
      <c r="R591" s="57" t="s">
        <v>34</v>
      </c>
      <c r="S591" s="53"/>
      <c r="T591" s="16"/>
      <c r="U591" s="15"/>
    </row>
    <row r="592" spans="1:207" s="116" customFormat="1" ht="30" customHeight="1" x14ac:dyDescent="0.25">
      <c r="A592" s="355"/>
      <c r="B592" s="357"/>
      <c r="C592" s="361"/>
      <c r="D592" s="361"/>
      <c r="E592" s="359"/>
      <c r="F592" s="369"/>
      <c r="G592" s="369"/>
      <c r="H592" s="365"/>
      <c r="I592" s="411"/>
      <c r="J592" s="367"/>
      <c r="K592" s="232">
        <f t="shared" si="145"/>
        <v>4986972.68</v>
      </c>
      <c r="L592" s="196">
        <v>0</v>
      </c>
      <c r="M592" s="196">
        <v>0</v>
      </c>
      <c r="N592" s="196">
        <v>0</v>
      </c>
      <c r="O592" s="196">
        <f>'[2]Прод. прилож (2)'!$D$1319</f>
        <v>4986972.68</v>
      </c>
      <c r="P592" s="196">
        <f>K592/H591</f>
        <v>9284.9984732824414</v>
      </c>
      <c r="Q592" s="41">
        <v>9673</v>
      </c>
      <c r="R592" s="57" t="s">
        <v>35</v>
      </c>
      <c r="S592" s="53"/>
      <c r="T592" s="16"/>
      <c r="U592" s="15"/>
    </row>
    <row r="593" spans="1:207" s="116" customFormat="1" ht="30" customHeight="1" x14ac:dyDescent="0.25">
      <c r="A593" s="354">
        <v>451</v>
      </c>
      <c r="B593" s="356" t="s">
        <v>670</v>
      </c>
      <c r="C593" s="360">
        <v>1962</v>
      </c>
      <c r="D593" s="360" t="s">
        <v>141</v>
      </c>
      <c r="E593" s="358" t="s">
        <v>16</v>
      </c>
      <c r="F593" s="368">
        <v>2</v>
      </c>
      <c r="G593" s="368">
        <v>2</v>
      </c>
      <c r="H593" s="364">
        <v>375.6</v>
      </c>
      <c r="I593" s="410">
        <v>0</v>
      </c>
      <c r="J593" s="366">
        <v>258</v>
      </c>
      <c r="K593" s="232">
        <f t="shared" si="145"/>
        <v>25210.74</v>
      </c>
      <c r="L593" s="196">
        <v>0</v>
      </c>
      <c r="M593" s="196">
        <v>0</v>
      </c>
      <c r="N593" s="196">
        <v>0</v>
      </c>
      <c r="O593" s="196">
        <f>'[1]Прод. прилож (2)'!$D$653</f>
        <v>25210.74</v>
      </c>
      <c r="P593" s="196">
        <f t="shared" si="146"/>
        <v>67.121246006389782</v>
      </c>
      <c r="Q593" s="41">
        <v>9673</v>
      </c>
      <c r="R593" s="57" t="s">
        <v>34</v>
      </c>
      <c r="S593" s="53"/>
      <c r="T593" s="16"/>
      <c r="U593" s="15"/>
    </row>
    <row r="594" spans="1:207" s="116" customFormat="1" ht="30" customHeight="1" x14ac:dyDescent="0.25">
      <c r="A594" s="355"/>
      <c r="B594" s="357"/>
      <c r="C594" s="361"/>
      <c r="D594" s="361"/>
      <c r="E594" s="359"/>
      <c r="F594" s="369"/>
      <c r="G594" s="369"/>
      <c r="H594" s="365"/>
      <c r="I594" s="411"/>
      <c r="J594" s="367"/>
      <c r="K594" s="232">
        <f t="shared" si="145"/>
        <v>3025445</v>
      </c>
      <c r="L594" s="196">
        <v>0</v>
      </c>
      <c r="M594" s="196">
        <v>0</v>
      </c>
      <c r="N594" s="196">
        <v>0</v>
      </c>
      <c r="O594" s="196">
        <f>'[2]Прод. прилож (2)'!$D$1320</f>
        <v>3025445</v>
      </c>
      <c r="P594" s="196">
        <f>K594/H593</f>
        <v>8054.9653887113946</v>
      </c>
      <c r="Q594" s="41">
        <v>9673</v>
      </c>
      <c r="R594" s="57" t="s">
        <v>35</v>
      </c>
      <c r="S594" s="53"/>
      <c r="T594" s="16"/>
      <c r="U594" s="15"/>
    </row>
    <row r="595" spans="1:207" s="116" customFormat="1" ht="30" customHeight="1" x14ac:dyDescent="0.25">
      <c r="A595" s="228">
        <v>452</v>
      </c>
      <c r="B595" s="234" t="s">
        <v>671</v>
      </c>
      <c r="C595" s="229">
        <v>1962</v>
      </c>
      <c r="D595" s="229" t="s">
        <v>141</v>
      </c>
      <c r="E595" s="229" t="s">
        <v>16</v>
      </c>
      <c r="F595" s="231">
        <v>2</v>
      </c>
      <c r="G595" s="231">
        <v>2</v>
      </c>
      <c r="H595" s="232">
        <v>362.4</v>
      </c>
      <c r="I595" s="233">
        <v>0</v>
      </c>
      <c r="J595" s="233">
        <v>258.5</v>
      </c>
      <c r="K595" s="232">
        <f t="shared" si="145"/>
        <v>3416374.6499999994</v>
      </c>
      <c r="L595" s="196">
        <v>0</v>
      </c>
      <c r="M595" s="196">
        <v>0</v>
      </c>
      <c r="N595" s="196">
        <v>0</v>
      </c>
      <c r="O595" s="232">
        <f>'[1]Прод. прилож (2)'!$D$180</f>
        <v>3416374.6499999994</v>
      </c>
      <c r="P595" s="196">
        <f t="shared" si="146"/>
        <v>9427.0823675496686</v>
      </c>
      <c r="Q595" s="41">
        <v>9673</v>
      </c>
      <c r="R595" s="57" t="s">
        <v>33</v>
      </c>
      <c r="S595" s="141"/>
      <c r="T595" s="16"/>
      <c r="U595" s="15"/>
    </row>
    <row r="596" spans="1:207" s="116" customFormat="1" ht="30" customHeight="1" x14ac:dyDescent="0.25">
      <c r="A596" s="228">
        <v>453</v>
      </c>
      <c r="B596" s="195" t="s">
        <v>668</v>
      </c>
      <c r="C596" s="230">
        <v>1963</v>
      </c>
      <c r="D596" s="230" t="s">
        <v>141</v>
      </c>
      <c r="E596" s="229" t="s">
        <v>16</v>
      </c>
      <c r="F596" s="231">
        <v>2</v>
      </c>
      <c r="G596" s="231">
        <v>2</v>
      </c>
      <c r="H596" s="39">
        <v>420.2</v>
      </c>
      <c r="I596" s="288">
        <v>0</v>
      </c>
      <c r="J596" s="119">
        <v>379.2</v>
      </c>
      <c r="K596" s="232">
        <f t="shared" si="145"/>
        <v>1915902.22</v>
      </c>
      <c r="L596" s="196">
        <v>0</v>
      </c>
      <c r="M596" s="196">
        <v>0</v>
      </c>
      <c r="N596" s="196">
        <v>0</v>
      </c>
      <c r="O596" s="196">
        <f>'[1]Прод. прилож (2)'!$D$181</f>
        <v>1915902.22</v>
      </c>
      <c r="P596" s="196">
        <f t="shared" si="146"/>
        <v>4559.5007615421227</v>
      </c>
      <c r="Q596" s="41">
        <v>9673</v>
      </c>
      <c r="R596" s="57" t="s">
        <v>33</v>
      </c>
      <c r="S596" s="141"/>
      <c r="T596" s="16"/>
      <c r="U596" s="15"/>
    </row>
    <row r="597" spans="1:207" s="14" customFormat="1" ht="30" customHeight="1" x14ac:dyDescent="0.25">
      <c r="A597" s="228">
        <v>454</v>
      </c>
      <c r="B597" s="198" t="s">
        <v>669</v>
      </c>
      <c r="C597" s="200">
        <v>1966</v>
      </c>
      <c r="D597" s="200" t="s">
        <v>141</v>
      </c>
      <c r="E597" s="209" t="s">
        <v>16</v>
      </c>
      <c r="F597" s="220">
        <v>2</v>
      </c>
      <c r="G597" s="220">
        <v>2</v>
      </c>
      <c r="H597" s="202">
        <v>308.5</v>
      </c>
      <c r="I597" s="213">
        <v>0</v>
      </c>
      <c r="J597" s="204">
        <v>273.5</v>
      </c>
      <c r="K597" s="224">
        <f t="shared" si="145"/>
        <v>14703.17</v>
      </c>
      <c r="L597" s="237">
        <v>0</v>
      </c>
      <c r="M597" s="237">
        <v>0</v>
      </c>
      <c r="N597" s="237">
        <v>0</v>
      </c>
      <c r="O597" s="237">
        <f>'[1]Прод. прилож (2)'!$D$652</f>
        <v>14703.17</v>
      </c>
      <c r="P597" s="237">
        <f t="shared" si="146"/>
        <v>47.660194489465155</v>
      </c>
      <c r="Q597" s="239">
        <v>9673</v>
      </c>
      <c r="R597" s="279" t="s">
        <v>34</v>
      </c>
      <c r="S597" s="17"/>
      <c r="T597" s="17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  <c r="FS597" s="2"/>
      <c r="FT597" s="2"/>
      <c r="FU597" s="2"/>
      <c r="FV597" s="2"/>
      <c r="FW597" s="2"/>
      <c r="FX597" s="2"/>
      <c r="FY597" s="2"/>
      <c r="FZ597" s="2"/>
      <c r="GA597" s="2"/>
      <c r="GB597" s="2"/>
      <c r="GC597" s="2"/>
      <c r="GD597" s="2"/>
      <c r="GE597" s="2"/>
      <c r="GF597" s="2"/>
      <c r="GG597" s="2"/>
      <c r="GH597" s="2"/>
      <c r="GI597" s="2"/>
      <c r="GJ597" s="2"/>
      <c r="GK597" s="2"/>
      <c r="GL597" s="2"/>
      <c r="GM597" s="2"/>
      <c r="GN597" s="2"/>
      <c r="GO597" s="2"/>
      <c r="GP597" s="2"/>
      <c r="GQ597" s="2"/>
      <c r="GR597" s="2"/>
      <c r="GS597" s="2"/>
      <c r="GT597" s="2"/>
      <c r="GU597" s="2"/>
      <c r="GV597" s="2"/>
      <c r="GW597" s="2"/>
      <c r="GX597" s="2"/>
      <c r="GY597" s="2"/>
    </row>
    <row r="598" spans="1:207" s="15" customFormat="1" ht="30" customHeight="1" x14ac:dyDescent="0.25">
      <c r="A598" s="228">
        <v>455</v>
      </c>
      <c r="B598" s="234" t="s">
        <v>672</v>
      </c>
      <c r="C598" s="230">
        <v>1963</v>
      </c>
      <c r="D598" s="230" t="s">
        <v>141</v>
      </c>
      <c r="E598" s="229" t="s">
        <v>16</v>
      </c>
      <c r="F598" s="231">
        <v>2</v>
      </c>
      <c r="G598" s="231">
        <v>1</v>
      </c>
      <c r="H598" s="283">
        <v>423.9</v>
      </c>
      <c r="I598" s="283">
        <v>0</v>
      </c>
      <c r="J598" s="283">
        <v>373.5</v>
      </c>
      <c r="K598" s="232">
        <f t="shared" ref="K598:K617" si="147">SUM(L598:O598)</f>
        <v>32742.53</v>
      </c>
      <c r="L598" s="196">
        <v>0</v>
      </c>
      <c r="M598" s="196">
        <v>0</v>
      </c>
      <c r="N598" s="196">
        <v>0</v>
      </c>
      <c r="O598" s="196">
        <f>'[2]Прод. прилож (2)'!$D$1321</f>
        <v>32742.53</v>
      </c>
      <c r="P598" s="196">
        <f t="shared" ref="P598:P616" si="148">K598/H598</f>
        <v>77.241165369190853</v>
      </c>
      <c r="Q598" s="41">
        <v>9673</v>
      </c>
      <c r="R598" s="57" t="s">
        <v>35</v>
      </c>
    </row>
    <row r="599" spans="1:207" s="14" customFormat="1" ht="30" customHeight="1" x14ac:dyDescent="0.25">
      <c r="A599" s="354">
        <v>456</v>
      </c>
      <c r="B599" s="469" t="s">
        <v>673</v>
      </c>
      <c r="C599" s="354">
        <v>1950</v>
      </c>
      <c r="D599" s="354" t="s">
        <v>141</v>
      </c>
      <c r="E599" s="354" t="s">
        <v>16</v>
      </c>
      <c r="F599" s="401">
        <v>2</v>
      </c>
      <c r="G599" s="401">
        <v>1</v>
      </c>
      <c r="H599" s="493">
        <v>481.8</v>
      </c>
      <c r="I599" s="435">
        <v>0</v>
      </c>
      <c r="J599" s="435">
        <v>488.8</v>
      </c>
      <c r="K599" s="225">
        <f t="shared" ref="K599" si="149">SUM(L599:O599)</f>
        <v>974669.3</v>
      </c>
      <c r="L599" s="238">
        <v>0</v>
      </c>
      <c r="M599" s="238">
        <v>0</v>
      </c>
      <c r="N599" s="238">
        <v>0</v>
      </c>
      <c r="O599" s="238">
        <f>'[1]Прод. прилож (2)'!$D$183</f>
        <v>974669.3</v>
      </c>
      <c r="P599" s="238">
        <f t="shared" ref="P599" si="150">K599/H599</f>
        <v>2022.974885844749</v>
      </c>
      <c r="Q599" s="240">
        <v>9673</v>
      </c>
      <c r="R599" s="250" t="s">
        <v>33</v>
      </c>
      <c r="S599" s="130"/>
    </row>
    <row r="600" spans="1:207" s="14" customFormat="1" ht="30" customHeight="1" x14ac:dyDescent="0.25">
      <c r="A600" s="355"/>
      <c r="B600" s="470" t="s">
        <v>673</v>
      </c>
      <c r="C600" s="355">
        <v>1950</v>
      </c>
      <c r="D600" s="355" t="s">
        <v>141</v>
      </c>
      <c r="E600" s="355" t="s">
        <v>16</v>
      </c>
      <c r="F600" s="402">
        <v>2</v>
      </c>
      <c r="G600" s="402">
        <v>1</v>
      </c>
      <c r="H600" s="494">
        <v>503.8</v>
      </c>
      <c r="I600" s="436">
        <v>0</v>
      </c>
      <c r="J600" s="436">
        <v>488.8</v>
      </c>
      <c r="K600" s="232">
        <f t="shared" si="147"/>
        <v>5015116.08</v>
      </c>
      <c r="L600" s="196">
        <v>0</v>
      </c>
      <c r="M600" s="196">
        <v>0</v>
      </c>
      <c r="N600" s="196">
        <v>0</v>
      </c>
      <c r="O600" s="196">
        <f>'[1]Прод. прилож (2)'!$D$655</f>
        <v>5015116.08</v>
      </c>
      <c r="P600" s="196">
        <f t="shared" si="148"/>
        <v>9954.5773719730059</v>
      </c>
      <c r="Q600" s="41">
        <v>9673</v>
      </c>
      <c r="R600" s="57" t="s">
        <v>34</v>
      </c>
    </row>
    <row r="601" spans="1:207" s="14" customFormat="1" ht="30" customHeight="1" x14ac:dyDescent="0.25">
      <c r="A601" s="228">
        <v>457</v>
      </c>
      <c r="B601" s="234" t="s">
        <v>674</v>
      </c>
      <c r="C601" s="230">
        <v>1961</v>
      </c>
      <c r="D601" s="230" t="s">
        <v>141</v>
      </c>
      <c r="E601" s="229" t="s">
        <v>16</v>
      </c>
      <c r="F601" s="231">
        <v>2</v>
      </c>
      <c r="G601" s="231">
        <v>1</v>
      </c>
      <c r="H601" s="283">
        <v>500.9</v>
      </c>
      <c r="I601" s="283">
        <v>0</v>
      </c>
      <c r="J601" s="283">
        <v>461.9</v>
      </c>
      <c r="K601" s="232">
        <f t="shared" si="147"/>
        <v>32742.53</v>
      </c>
      <c r="L601" s="196">
        <v>0</v>
      </c>
      <c r="M601" s="196">
        <v>0</v>
      </c>
      <c r="N601" s="196">
        <v>0</v>
      </c>
      <c r="O601" s="196">
        <f>'[2]Прод. прилож (2)'!$D$1322</f>
        <v>32742.53</v>
      </c>
      <c r="P601" s="196">
        <f t="shared" si="148"/>
        <v>65.367398682371729</v>
      </c>
      <c r="Q601" s="41">
        <v>9673</v>
      </c>
      <c r="R601" s="57" t="s">
        <v>35</v>
      </c>
    </row>
    <row r="602" spans="1:207" s="86" customFormat="1" ht="30" customHeight="1" x14ac:dyDescent="0.25">
      <c r="A602" s="228">
        <v>458</v>
      </c>
      <c r="B602" s="198" t="s">
        <v>1001</v>
      </c>
      <c r="C602" s="200">
        <v>1950</v>
      </c>
      <c r="D602" s="209" t="s">
        <v>141</v>
      </c>
      <c r="E602" s="200" t="s">
        <v>16</v>
      </c>
      <c r="F602" s="206">
        <v>2</v>
      </c>
      <c r="G602" s="206">
        <v>1</v>
      </c>
      <c r="H602" s="267">
        <v>502.3</v>
      </c>
      <c r="I602" s="263">
        <v>465.3</v>
      </c>
      <c r="J602" s="263">
        <v>465.3</v>
      </c>
      <c r="K602" s="232">
        <f t="shared" si="147"/>
        <v>1526080</v>
      </c>
      <c r="L602" s="39">
        <v>0</v>
      </c>
      <c r="M602" s="39">
        <v>0</v>
      </c>
      <c r="N602" s="39">
        <v>0</v>
      </c>
      <c r="O602" s="39">
        <f>'[1]Прод. прилож (2)'!$D$184</f>
        <v>1526080</v>
      </c>
      <c r="P602" s="41">
        <f>K602/H602</f>
        <v>3038.1843519808876</v>
      </c>
      <c r="Q602" s="232">
        <v>9673</v>
      </c>
      <c r="R602" s="45" t="s">
        <v>33</v>
      </c>
      <c r="S602" s="132"/>
      <c r="T602" s="85"/>
      <c r="U602" s="85"/>
    </row>
    <row r="603" spans="1:207" s="86" customFormat="1" ht="30" customHeight="1" x14ac:dyDescent="0.25">
      <c r="A603" s="228">
        <v>459</v>
      </c>
      <c r="B603" s="198" t="s">
        <v>1222</v>
      </c>
      <c r="C603" s="200">
        <v>1950</v>
      </c>
      <c r="D603" s="209" t="s">
        <v>141</v>
      </c>
      <c r="E603" s="200" t="s">
        <v>16</v>
      </c>
      <c r="F603" s="206">
        <v>2</v>
      </c>
      <c r="G603" s="206">
        <v>1</v>
      </c>
      <c r="H603" s="267">
        <v>426.7</v>
      </c>
      <c r="I603" s="263">
        <v>465.3</v>
      </c>
      <c r="J603" s="263">
        <v>465.3</v>
      </c>
      <c r="K603" s="232">
        <f t="shared" ref="K603" si="151">SUM(L603:O603)</f>
        <v>223700.4</v>
      </c>
      <c r="L603" s="39">
        <v>0</v>
      </c>
      <c r="M603" s="39">
        <v>0</v>
      </c>
      <c r="N603" s="39">
        <v>0</v>
      </c>
      <c r="O603" s="39">
        <f>'[1]Прод. прилож (2)'!$D$185</f>
        <v>223700.4</v>
      </c>
      <c r="P603" s="41">
        <f>K603/H603</f>
        <v>524.25685493320839</v>
      </c>
      <c r="Q603" s="232">
        <v>9673</v>
      </c>
      <c r="R603" s="45" t="s">
        <v>33</v>
      </c>
      <c r="S603" s="132"/>
      <c r="T603" s="85"/>
      <c r="U603" s="85"/>
    </row>
    <row r="604" spans="1:207" s="14" customFormat="1" ht="30" customHeight="1" x14ac:dyDescent="0.25">
      <c r="A604" s="383">
        <v>460</v>
      </c>
      <c r="B604" s="356" t="s">
        <v>675</v>
      </c>
      <c r="C604" s="360">
        <v>1962</v>
      </c>
      <c r="D604" s="360" t="s">
        <v>141</v>
      </c>
      <c r="E604" s="358" t="s">
        <v>16</v>
      </c>
      <c r="F604" s="368">
        <v>2</v>
      </c>
      <c r="G604" s="368">
        <v>1</v>
      </c>
      <c r="H604" s="397">
        <v>314.60000000000002</v>
      </c>
      <c r="I604" s="410">
        <v>0</v>
      </c>
      <c r="J604" s="410">
        <v>277.60000000000002</v>
      </c>
      <c r="K604" s="232">
        <f t="shared" si="147"/>
        <v>2522285.63</v>
      </c>
      <c r="L604" s="196">
        <v>0</v>
      </c>
      <c r="M604" s="196">
        <v>0</v>
      </c>
      <c r="N604" s="196">
        <v>0</v>
      </c>
      <c r="O604" s="196">
        <f>'[1]Прод. прилож (2)'!$D$186</f>
        <v>2522285.63</v>
      </c>
      <c r="P604" s="196">
        <f t="shared" si="148"/>
        <v>8017.436840432294</v>
      </c>
      <c r="Q604" s="41">
        <v>9673</v>
      </c>
      <c r="R604" s="57" t="s">
        <v>33</v>
      </c>
      <c r="S604" s="130"/>
    </row>
    <row r="605" spans="1:207" s="14" customFormat="1" ht="30" customHeight="1" x14ac:dyDescent="0.25">
      <c r="A605" s="407"/>
      <c r="B605" s="357"/>
      <c r="C605" s="361"/>
      <c r="D605" s="361"/>
      <c r="E605" s="359"/>
      <c r="F605" s="369"/>
      <c r="G605" s="369"/>
      <c r="H605" s="398"/>
      <c r="I605" s="411"/>
      <c r="J605" s="411"/>
      <c r="K605" s="232">
        <f t="shared" ref="K605" si="152">SUM(L605:O605)</f>
        <v>1476158.65</v>
      </c>
      <c r="L605" s="196">
        <v>0</v>
      </c>
      <c r="M605" s="196">
        <v>0</v>
      </c>
      <c r="N605" s="196">
        <v>0</v>
      </c>
      <c r="O605" s="196">
        <f>'[1]Прод. прилож (2)'!$D$656</f>
        <v>1476158.65</v>
      </c>
      <c r="P605" s="196">
        <f>K605/H604</f>
        <v>4692.1762555626183</v>
      </c>
      <c r="Q605" s="41">
        <v>9673</v>
      </c>
      <c r="R605" s="57" t="s">
        <v>34</v>
      </c>
    </row>
    <row r="606" spans="1:207" s="14" customFormat="1" ht="30" customHeight="1" x14ac:dyDescent="0.25">
      <c r="A606" s="228">
        <v>461</v>
      </c>
      <c r="B606" s="234" t="s">
        <v>676</v>
      </c>
      <c r="C606" s="230">
        <v>1960</v>
      </c>
      <c r="D606" s="230" t="s">
        <v>141</v>
      </c>
      <c r="E606" s="229" t="s">
        <v>16</v>
      </c>
      <c r="F606" s="231">
        <v>2</v>
      </c>
      <c r="G606" s="231">
        <v>3</v>
      </c>
      <c r="H606" s="283">
        <v>595.29999999999995</v>
      </c>
      <c r="I606" s="283">
        <v>0</v>
      </c>
      <c r="J606" s="283">
        <v>535.5</v>
      </c>
      <c r="K606" s="232">
        <f t="shared" si="147"/>
        <v>5957.69</v>
      </c>
      <c r="L606" s="196">
        <v>0</v>
      </c>
      <c r="M606" s="196">
        <v>0</v>
      </c>
      <c r="N606" s="196">
        <v>0</v>
      </c>
      <c r="O606" s="196">
        <f>'[2]Прод. прилож (2)'!$D$1323</f>
        <v>5957.69</v>
      </c>
      <c r="P606" s="196">
        <f t="shared" si="148"/>
        <v>10.007878380648412</v>
      </c>
      <c r="Q606" s="41">
        <v>9673</v>
      </c>
      <c r="R606" s="57" t="s">
        <v>35</v>
      </c>
    </row>
    <row r="607" spans="1:207" s="14" customFormat="1" ht="30" customHeight="1" x14ac:dyDescent="0.25">
      <c r="A607" s="228">
        <v>462</v>
      </c>
      <c r="B607" s="234" t="s">
        <v>677</v>
      </c>
      <c r="C607" s="230">
        <v>1966</v>
      </c>
      <c r="D607" s="230" t="s">
        <v>141</v>
      </c>
      <c r="E607" s="229" t="s">
        <v>16</v>
      </c>
      <c r="F607" s="231">
        <v>2</v>
      </c>
      <c r="G607" s="231">
        <v>2</v>
      </c>
      <c r="H607" s="283">
        <v>425.4</v>
      </c>
      <c r="I607" s="283">
        <v>0</v>
      </c>
      <c r="J607" s="283">
        <v>379.7</v>
      </c>
      <c r="K607" s="232">
        <f t="shared" si="147"/>
        <v>20954.7</v>
      </c>
      <c r="L607" s="196">
        <v>0</v>
      </c>
      <c r="M607" s="196">
        <v>0</v>
      </c>
      <c r="N607" s="196">
        <v>0</v>
      </c>
      <c r="O607" s="196">
        <f>'[2]Прод. прилож (2)'!$D$1324</f>
        <v>20954.7</v>
      </c>
      <c r="P607" s="196">
        <f t="shared" si="148"/>
        <v>49.258815232722149</v>
      </c>
      <c r="Q607" s="41">
        <v>9673</v>
      </c>
      <c r="R607" s="57" t="s">
        <v>35</v>
      </c>
    </row>
    <row r="608" spans="1:207" s="14" customFormat="1" ht="30" customHeight="1" x14ac:dyDescent="0.25">
      <c r="A608" s="228">
        <v>463</v>
      </c>
      <c r="B608" s="234" t="s">
        <v>1229</v>
      </c>
      <c r="C608" s="230">
        <v>1975</v>
      </c>
      <c r="D608" s="230" t="s">
        <v>141</v>
      </c>
      <c r="E608" s="229" t="s">
        <v>16</v>
      </c>
      <c r="F608" s="231">
        <v>2</v>
      </c>
      <c r="G608" s="231">
        <v>3</v>
      </c>
      <c r="H608" s="283">
        <v>775</v>
      </c>
      <c r="I608" s="283">
        <v>0</v>
      </c>
      <c r="J608" s="283">
        <v>777.4</v>
      </c>
      <c r="K608" s="232">
        <f>SUM(L608:O608)</f>
        <v>5289658.37</v>
      </c>
      <c r="L608" s="196">
        <v>0</v>
      </c>
      <c r="M608" s="196">
        <v>0</v>
      </c>
      <c r="N608" s="196">
        <v>0</v>
      </c>
      <c r="O608" s="196">
        <f>'[1]Прод. прилож (2)'!$D$657</f>
        <v>5289658.37</v>
      </c>
      <c r="P608" s="196">
        <f t="shared" si="148"/>
        <v>6825.3656387096771</v>
      </c>
      <c r="Q608" s="41">
        <v>9673</v>
      </c>
      <c r="R608" s="57" t="s">
        <v>34</v>
      </c>
    </row>
    <row r="609" spans="1:21" s="86" customFormat="1" ht="30" customHeight="1" x14ac:dyDescent="0.25">
      <c r="A609" s="228">
        <v>464</v>
      </c>
      <c r="B609" s="234" t="s">
        <v>1000</v>
      </c>
      <c r="C609" s="230">
        <v>1959</v>
      </c>
      <c r="D609" s="229" t="s">
        <v>141</v>
      </c>
      <c r="E609" s="230" t="s">
        <v>16</v>
      </c>
      <c r="F609" s="52">
        <v>2</v>
      </c>
      <c r="G609" s="52">
        <v>2</v>
      </c>
      <c r="H609" s="44">
        <v>423.8</v>
      </c>
      <c r="I609" s="123">
        <v>392.5</v>
      </c>
      <c r="J609" s="123">
        <v>392.5</v>
      </c>
      <c r="K609" s="232">
        <f t="shared" si="147"/>
        <v>961240.8</v>
      </c>
      <c r="L609" s="44">
        <v>0</v>
      </c>
      <c r="M609" s="44">
        <v>0</v>
      </c>
      <c r="N609" s="44">
        <v>0</v>
      </c>
      <c r="O609" s="44">
        <f>'[1]Прод. прилож (2)'!$D$187</f>
        <v>961240.8</v>
      </c>
      <c r="P609" s="41">
        <f>K609/H609</f>
        <v>2268.1472392638038</v>
      </c>
      <c r="Q609" s="232">
        <v>9673</v>
      </c>
      <c r="R609" s="45" t="s">
        <v>33</v>
      </c>
      <c r="S609" s="132"/>
      <c r="T609" s="85"/>
      <c r="U609" s="85"/>
    </row>
    <row r="610" spans="1:21" s="14" customFormat="1" ht="30" customHeight="1" x14ac:dyDescent="0.25">
      <c r="A610" s="228">
        <v>465</v>
      </c>
      <c r="B610" s="234" t="s">
        <v>678</v>
      </c>
      <c r="C610" s="230">
        <v>1962</v>
      </c>
      <c r="D610" s="230" t="s">
        <v>141</v>
      </c>
      <c r="E610" s="229" t="s">
        <v>16</v>
      </c>
      <c r="F610" s="231">
        <v>2</v>
      </c>
      <c r="G610" s="231">
        <v>2</v>
      </c>
      <c r="H610" s="283">
        <v>423.8</v>
      </c>
      <c r="I610" s="288">
        <v>0</v>
      </c>
      <c r="J610" s="288">
        <v>378</v>
      </c>
      <c r="K610" s="232">
        <f t="shared" si="147"/>
        <v>14911.13</v>
      </c>
      <c r="L610" s="196">
        <v>0</v>
      </c>
      <c r="M610" s="196">
        <v>0</v>
      </c>
      <c r="N610" s="196">
        <v>0</v>
      </c>
      <c r="O610" s="196">
        <f>'[1]Прод. прилож (2)'!$D$658</f>
        <v>14911.13</v>
      </c>
      <c r="P610" s="196">
        <f t="shared" si="148"/>
        <v>35.184355828220859</v>
      </c>
      <c r="Q610" s="41">
        <v>9673</v>
      </c>
      <c r="R610" s="57" t="s">
        <v>34</v>
      </c>
    </row>
    <row r="611" spans="1:21" s="14" customFormat="1" ht="30" customHeight="1" x14ac:dyDescent="0.25">
      <c r="A611" s="228">
        <v>466</v>
      </c>
      <c r="B611" s="234" t="s">
        <v>679</v>
      </c>
      <c r="C611" s="230">
        <v>1961</v>
      </c>
      <c r="D611" s="230" t="s">
        <v>141</v>
      </c>
      <c r="E611" s="229" t="s">
        <v>16</v>
      </c>
      <c r="F611" s="231">
        <v>2</v>
      </c>
      <c r="G611" s="231">
        <v>1</v>
      </c>
      <c r="H611" s="283">
        <v>301</v>
      </c>
      <c r="I611" s="288">
        <v>0</v>
      </c>
      <c r="J611" s="288">
        <v>279.5</v>
      </c>
      <c r="K611" s="232">
        <f t="shared" si="147"/>
        <v>14911.13</v>
      </c>
      <c r="L611" s="196">
        <v>0</v>
      </c>
      <c r="M611" s="196">
        <v>0</v>
      </c>
      <c r="N611" s="196">
        <v>0</v>
      </c>
      <c r="O611" s="196">
        <f>'[1]Прод. прилож (2)'!$D$659</f>
        <v>14911.13</v>
      </c>
      <c r="P611" s="196">
        <f t="shared" si="148"/>
        <v>49.538637873754148</v>
      </c>
      <c r="Q611" s="41">
        <v>9673</v>
      </c>
      <c r="R611" s="57" t="s">
        <v>34</v>
      </c>
    </row>
    <row r="612" spans="1:21" s="14" customFormat="1" ht="30" customHeight="1" x14ac:dyDescent="0.25">
      <c r="A612" s="383">
        <v>467</v>
      </c>
      <c r="B612" s="356" t="s">
        <v>680</v>
      </c>
      <c r="C612" s="360">
        <v>1982</v>
      </c>
      <c r="D612" s="360" t="s">
        <v>141</v>
      </c>
      <c r="E612" s="358" t="s">
        <v>16</v>
      </c>
      <c r="F612" s="368">
        <v>2</v>
      </c>
      <c r="G612" s="368">
        <v>1</v>
      </c>
      <c r="H612" s="397">
        <v>1778.4</v>
      </c>
      <c r="I612" s="410">
        <v>0</v>
      </c>
      <c r="J612" s="370">
        <v>1539</v>
      </c>
      <c r="K612" s="232">
        <f t="shared" si="147"/>
        <v>1589782.22</v>
      </c>
      <c r="L612" s="196">
        <v>0</v>
      </c>
      <c r="M612" s="196">
        <v>0</v>
      </c>
      <c r="N612" s="196">
        <v>0</v>
      </c>
      <c r="O612" s="196">
        <f>'[1]Прод. прилож (2)'!$D$188</f>
        <v>1589782.22</v>
      </c>
      <c r="P612" s="196">
        <f t="shared" si="148"/>
        <v>893.9396198830409</v>
      </c>
      <c r="Q612" s="41">
        <v>9673</v>
      </c>
      <c r="R612" s="57" t="s">
        <v>33</v>
      </c>
      <c r="S612" s="130"/>
    </row>
    <row r="613" spans="1:21" s="347" customFormat="1" ht="30" customHeight="1" x14ac:dyDescent="0.25">
      <c r="A613" s="407"/>
      <c r="B613" s="357"/>
      <c r="C613" s="361"/>
      <c r="D613" s="361"/>
      <c r="E613" s="359"/>
      <c r="F613" s="369"/>
      <c r="G613" s="369"/>
      <c r="H613" s="398"/>
      <c r="I613" s="411"/>
      <c r="J613" s="371"/>
      <c r="K613" s="343">
        <f t="shared" ref="K613" si="153">SUM(L613:O613)</f>
        <v>703441.49</v>
      </c>
      <c r="L613" s="196">
        <v>0</v>
      </c>
      <c r="M613" s="196">
        <v>0</v>
      </c>
      <c r="N613" s="196">
        <v>0</v>
      </c>
      <c r="O613" s="196">
        <f>'[1]Прод. прилож (2)'!$D$660</f>
        <v>703441.49</v>
      </c>
      <c r="P613" s="196">
        <f>K613/H612</f>
        <v>395.54739653621232</v>
      </c>
      <c r="Q613" s="41">
        <v>9673</v>
      </c>
      <c r="R613" s="57" t="s">
        <v>34</v>
      </c>
    </row>
    <row r="614" spans="1:21" ht="30" customHeight="1" x14ac:dyDescent="0.25">
      <c r="A614" s="354">
        <v>468</v>
      </c>
      <c r="B614" s="356" t="s">
        <v>681</v>
      </c>
      <c r="C614" s="360">
        <v>1957</v>
      </c>
      <c r="D614" s="360" t="s">
        <v>141</v>
      </c>
      <c r="E614" s="358" t="s">
        <v>16</v>
      </c>
      <c r="F614" s="368">
        <v>2</v>
      </c>
      <c r="G614" s="368">
        <v>1</v>
      </c>
      <c r="H614" s="397">
        <v>451.8</v>
      </c>
      <c r="I614" s="410">
        <v>0</v>
      </c>
      <c r="J614" s="410">
        <v>393.2</v>
      </c>
      <c r="K614" s="317">
        <f t="shared" si="147"/>
        <v>9742.6299999999992</v>
      </c>
      <c r="L614" s="332">
        <v>0</v>
      </c>
      <c r="M614" s="332">
        <v>0</v>
      </c>
      <c r="N614" s="332">
        <v>0</v>
      </c>
      <c r="O614" s="332">
        <f>'[1]Прод. прилож (2)'!$D$661</f>
        <v>9742.6299999999992</v>
      </c>
      <c r="P614" s="332">
        <f t="shared" si="148"/>
        <v>21.564032757857458</v>
      </c>
      <c r="Q614" s="316">
        <v>9673</v>
      </c>
      <c r="R614" s="318" t="s">
        <v>34</v>
      </c>
      <c r="S614" s="14"/>
    </row>
    <row r="615" spans="1:21" ht="30" customHeight="1" x14ac:dyDescent="0.25">
      <c r="A615" s="355"/>
      <c r="B615" s="357"/>
      <c r="C615" s="361"/>
      <c r="D615" s="361"/>
      <c r="E615" s="359"/>
      <c r="F615" s="369"/>
      <c r="G615" s="369"/>
      <c r="H615" s="398"/>
      <c r="I615" s="411"/>
      <c r="J615" s="411"/>
      <c r="K615" s="232">
        <f t="shared" si="147"/>
        <v>3464138.34</v>
      </c>
      <c r="L615" s="196">
        <v>0</v>
      </c>
      <c r="M615" s="196">
        <v>0</v>
      </c>
      <c r="N615" s="196">
        <v>0</v>
      </c>
      <c r="O615" s="196">
        <f>'[2]Прод. прилож (2)'!$D$1326</f>
        <v>3464138.34</v>
      </c>
      <c r="P615" s="196">
        <f>K615/H614</f>
        <v>7667.4155378486048</v>
      </c>
      <c r="Q615" s="41">
        <v>9673</v>
      </c>
      <c r="R615" s="57" t="s">
        <v>35</v>
      </c>
      <c r="S615" s="14"/>
    </row>
    <row r="616" spans="1:21" ht="30" customHeight="1" x14ac:dyDescent="0.25">
      <c r="A616" s="354">
        <v>469</v>
      </c>
      <c r="B616" s="356" t="s">
        <v>682</v>
      </c>
      <c r="C616" s="360">
        <v>1961</v>
      </c>
      <c r="D616" s="360" t="s">
        <v>141</v>
      </c>
      <c r="E616" s="358" t="s">
        <v>16</v>
      </c>
      <c r="F616" s="368">
        <v>2</v>
      </c>
      <c r="G616" s="368">
        <v>1</v>
      </c>
      <c r="H616" s="397">
        <v>299.3</v>
      </c>
      <c r="I616" s="410">
        <v>0</v>
      </c>
      <c r="J616" s="410">
        <v>276.39999999999998</v>
      </c>
      <c r="K616" s="232">
        <f t="shared" si="147"/>
        <v>14911.13</v>
      </c>
      <c r="L616" s="196">
        <v>0</v>
      </c>
      <c r="M616" s="196">
        <v>0</v>
      </c>
      <c r="N616" s="196">
        <v>0</v>
      </c>
      <c r="O616" s="232">
        <f>'[1]Прод. прилож (2)'!$D$662</f>
        <v>14911.13</v>
      </c>
      <c r="P616" s="196">
        <f t="shared" si="148"/>
        <v>49.820013364517202</v>
      </c>
      <c r="Q616" s="41">
        <v>9673</v>
      </c>
      <c r="R616" s="57" t="s">
        <v>34</v>
      </c>
      <c r="S616" s="14"/>
    </row>
    <row r="617" spans="1:21" ht="30" customHeight="1" x14ac:dyDescent="0.25">
      <c r="A617" s="355"/>
      <c r="B617" s="357"/>
      <c r="C617" s="361"/>
      <c r="D617" s="361"/>
      <c r="E617" s="359"/>
      <c r="F617" s="369"/>
      <c r="G617" s="369"/>
      <c r="H617" s="398"/>
      <c r="I617" s="411"/>
      <c r="J617" s="411"/>
      <c r="K617" s="232">
        <f t="shared" si="147"/>
        <v>2110402.5</v>
      </c>
      <c r="L617" s="196">
        <v>0</v>
      </c>
      <c r="M617" s="196">
        <v>0</v>
      </c>
      <c r="N617" s="196">
        <v>0</v>
      </c>
      <c r="O617" s="232">
        <f>'[2]Прод. прилож (2)'!$D$1327</f>
        <v>2110402.5</v>
      </c>
      <c r="P617" s="196">
        <f>K617/H616</f>
        <v>7051.1276311393249</v>
      </c>
      <c r="Q617" s="41">
        <v>9673</v>
      </c>
      <c r="R617" s="57" t="s">
        <v>35</v>
      </c>
      <c r="S617" s="14"/>
    </row>
    <row r="618" spans="1:21" s="117" customFormat="1" ht="30" customHeight="1" x14ac:dyDescent="0.25">
      <c r="A618" s="379">
        <v>470</v>
      </c>
      <c r="B618" s="356" t="s">
        <v>683</v>
      </c>
      <c r="C618" s="360">
        <v>1976</v>
      </c>
      <c r="D618" s="360" t="s">
        <v>141</v>
      </c>
      <c r="E618" s="358" t="s">
        <v>16</v>
      </c>
      <c r="F618" s="368">
        <v>2</v>
      </c>
      <c r="G618" s="368">
        <v>2</v>
      </c>
      <c r="H618" s="397">
        <v>772.7</v>
      </c>
      <c r="I618" s="408">
        <v>392.3</v>
      </c>
      <c r="J618" s="408">
        <v>380.4</v>
      </c>
      <c r="K618" s="224">
        <f t="shared" ref="K618:K623" si="154">SUM(L618:O618)</f>
        <v>5383376.1999999993</v>
      </c>
      <c r="L618" s="237">
        <v>0</v>
      </c>
      <c r="M618" s="237">
        <v>0</v>
      </c>
      <c r="N618" s="237">
        <v>0</v>
      </c>
      <c r="O618" s="237">
        <f>'[1]Прод. прилож (2)'!$D$190</f>
        <v>5383376.1999999993</v>
      </c>
      <c r="P618" s="237">
        <f>K618/H618</f>
        <v>6966.9680341659105</v>
      </c>
      <c r="Q618" s="239">
        <v>9673</v>
      </c>
      <c r="R618" s="279" t="s">
        <v>33</v>
      </c>
      <c r="S618" s="147"/>
      <c r="T618" s="118"/>
      <c r="U618" s="118"/>
    </row>
    <row r="619" spans="1:21" s="116" customFormat="1" ht="30" customHeight="1" x14ac:dyDescent="0.25">
      <c r="A619" s="380"/>
      <c r="B619" s="357"/>
      <c r="C619" s="361"/>
      <c r="D619" s="361"/>
      <c r="E619" s="359"/>
      <c r="F619" s="369"/>
      <c r="G619" s="369"/>
      <c r="H619" s="398"/>
      <c r="I619" s="409"/>
      <c r="J619" s="409"/>
      <c r="K619" s="232">
        <f t="shared" si="154"/>
        <v>287476.06</v>
      </c>
      <c r="L619" s="196">
        <v>0</v>
      </c>
      <c r="M619" s="196">
        <v>0</v>
      </c>
      <c r="N619" s="196">
        <v>0</v>
      </c>
      <c r="O619" s="196">
        <f>'[1]Прод. прилож (2)'!$D$664</f>
        <v>287476.06</v>
      </c>
      <c r="P619" s="196">
        <f>K619/H618</f>
        <v>372.04097321081917</v>
      </c>
      <c r="Q619" s="41">
        <v>9673</v>
      </c>
      <c r="R619" s="57" t="s">
        <v>34</v>
      </c>
      <c r="S619" s="15"/>
      <c r="T619" s="15"/>
      <c r="U619" s="15"/>
    </row>
    <row r="620" spans="1:21" s="116" customFormat="1" ht="30" customHeight="1" x14ac:dyDescent="0.25">
      <c r="A620" s="379">
        <v>471</v>
      </c>
      <c r="B620" s="356" t="s">
        <v>684</v>
      </c>
      <c r="C620" s="360">
        <v>1963</v>
      </c>
      <c r="D620" s="360" t="s">
        <v>141</v>
      </c>
      <c r="E620" s="358" t="s">
        <v>16</v>
      </c>
      <c r="F620" s="368">
        <v>3</v>
      </c>
      <c r="G620" s="368">
        <v>2</v>
      </c>
      <c r="H620" s="397">
        <v>1453.4</v>
      </c>
      <c r="I620" s="410">
        <v>0</v>
      </c>
      <c r="J620" s="366">
        <v>976.2</v>
      </c>
      <c r="K620" s="232">
        <f t="shared" si="154"/>
        <v>49380.58</v>
      </c>
      <c r="L620" s="196">
        <v>0</v>
      </c>
      <c r="M620" s="196">
        <v>0</v>
      </c>
      <c r="N620" s="196">
        <v>0</v>
      </c>
      <c r="O620" s="196">
        <f>'[1]Прод. прилож (2)'!$D$666</f>
        <v>49380.58</v>
      </c>
      <c r="P620" s="196">
        <f>K620/H620</f>
        <v>33.975904775010321</v>
      </c>
      <c r="Q620" s="41">
        <v>9673</v>
      </c>
      <c r="R620" s="57" t="s">
        <v>34</v>
      </c>
      <c r="S620" s="53"/>
      <c r="T620" s="15"/>
      <c r="U620" s="15"/>
    </row>
    <row r="621" spans="1:21" ht="30" customHeight="1" x14ac:dyDescent="0.25">
      <c r="A621" s="445"/>
      <c r="B621" s="357"/>
      <c r="C621" s="361"/>
      <c r="D621" s="361"/>
      <c r="E621" s="359"/>
      <c r="F621" s="369"/>
      <c r="G621" s="369"/>
      <c r="H621" s="398"/>
      <c r="I621" s="411"/>
      <c r="J621" s="367"/>
      <c r="K621" s="232">
        <f t="shared" si="154"/>
        <v>4386500</v>
      </c>
      <c r="L621" s="196">
        <v>0</v>
      </c>
      <c r="M621" s="196">
        <v>0</v>
      </c>
      <c r="N621" s="196">
        <v>0</v>
      </c>
      <c r="O621" s="196">
        <f>'[2]Прод. прилож (2)'!$D$1325</f>
        <v>4386500</v>
      </c>
      <c r="P621" s="196">
        <f>K621/H620</f>
        <v>3018.0955002064125</v>
      </c>
      <c r="Q621" s="41">
        <v>9673</v>
      </c>
      <c r="R621" s="57" t="s">
        <v>35</v>
      </c>
      <c r="S621" s="17"/>
    </row>
    <row r="622" spans="1:21" s="116" customFormat="1" ht="30" customHeight="1" x14ac:dyDescent="0.25">
      <c r="A622" s="228">
        <v>472</v>
      </c>
      <c r="B622" s="234" t="s">
        <v>685</v>
      </c>
      <c r="C622" s="230">
        <v>1963</v>
      </c>
      <c r="D622" s="230" t="s">
        <v>141</v>
      </c>
      <c r="E622" s="229" t="s">
        <v>16</v>
      </c>
      <c r="F622" s="231">
        <v>2</v>
      </c>
      <c r="G622" s="231">
        <v>2</v>
      </c>
      <c r="H622" s="60">
        <v>408.6</v>
      </c>
      <c r="I622" s="283">
        <v>0</v>
      </c>
      <c r="J622" s="39">
        <v>373.6</v>
      </c>
      <c r="K622" s="232">
        <f t="shared" si="154"/>
        <v>15100.29</v>
      </c>
      <c r="L622" s="196">
        <v>0</v>
      </c>
      <c r="M622" s="196">
        <v>0</v>
      </c>
      <c r="N622" s="196">
        <v>0</v>
      </c>
      <c r="O622" s="196">
        <f>'[2]Прод. прилож (2)'!$D$1328</f>
        <v>15100.29</v>
      </c>
      <c r="P622" s="196">
        <f>K622/H622</f>
        <v>36.956167400881057</v>
      </c>
      <c r="Q622" s="41">
        <v>9673</v>
      </c>
      <c r="R622" s="57" t="s">
        <v>35</v>
      </c>
      <c r="S622" s="46"/>
      <c r="T622" s="15"/>
      <c r="U622" s="15"/>
    </row>
    <row r="623" spans="1:21" s="15" customFormat="1" ht="30" customHeight="1" x14ac:dyDescent="0.25">
      <c r="A623" s="228">
        <v>473</v>
      </c>
      <c r="B623" s="234" t="s">
        <v>686</v>
      </c>
      <c r="C623" s="230">
        <v>1960</v>
      </c>
      <c r="D623" s="230" t="s">
        <v>141</v>
      </c>
      <c r="E623" s="229" t="s">
        <v>16</v>
      </c>
      <c r="F623" s="231">
        <v>2</v>
      </c>
      <c r="G623" s="231">
        <v>2</v>
      </c>
      <c r="H623" s="283">
        <v>422.8</v>
      </c>
      <c r="I623" s="283">
        <v>0</v>
      </c>
      <c r="J623" s="39">
        <v>387.8</v>
      </c>
      <c r="K623" s="232">
        <f t="shared" si="154"/>
        <v>15100.29</v>
      </c>
      <c r="L623" s="196">
        <v>0</v>
      </c>
      <c r="M623" s="196">
        <v>0</v>
      </c>
      <c r="N623" s="196">
        <v>0</v>
      </c>
      <c r="O623" s="196">
        <f>'[2]Прод. прилож (2)'!$D$1329</f>
        <v>15100.29</v>
      </c>
      <c r="P623" s="196">
        <f>K623/H623</f>
        <v>35.71497161778619</v>
      </c>
      <c r="Q623" s="41">
        <v>9673</v>
      </c>
      <c r="R623" s="57" t="s">
        <v>35</v>
      </c>
      <c r="U623" s="16"/>
    </row>
    <row r="624" spans="1:21" s="116" customFormat="1" ht="30" customHeight="1" x14ac:dyDescent="0.25">
      <c r="A624" s="412" t="s">
        <v>1346</v>
      </c>
      <c r="B624" s="412"/>
      <c r="C624" s="412"/>
      <c r="D624" s="412"/>
      <c r="E624" s="412"/>
      <c r="F624" s="412"/>
      <c r="G624" s="412"/>
      <c r="H624" s="412"/>
      <c r="I624" s="412"/>
      <c r="J624" s="412"/>
      <c r="K624" s="412"/>
      <c r="L624" s="412"/>
      <c r="M624" s="412"/>
      <c r="N624" s="412"/>
      <c r="O624" s="412"/>
      <c r="P624" s="412"/>
      <c r="Q624" s="412"/>
      <c r="R624" s="412"/>
      <c r="S624" s="46"/>
      <c r="T624" s="15"/>
      <c r="U624" s="15"/>
    </row>
    <row r="625" spans="1:21" s="116" customFormat="1" ht="33" customHeight="1" x14ac:dyDescent="0.25">
      <c r="A625" s="396" t="s">
        <v>1384</v>
      </c>
      <c r="B625" s="396"/>
      <c r="C625" s="219" t="s">
        <v>17</v>
      </c>
      <c r="D625" s="219" t="s">
        <v>17</v>
      </c>
      <c r="E625" s="219" t="s">
        <v>17</v>
      </c>
      <c r="F625" s="73" t="s">
        <v>17</v>
      </c>
      <c r="G625" s="73" t="s">
        <v>17</v>
      </c>
      <c r="H625" s="74">
        <f>SUM(H626:H680)</f>
        <v>31249.84</v>
      </c>
      <c r="I625" s="74">
        <f t="shared" ref="I625:O625" si="155">SUM(I626:I680)</f>
        <v>1076.49</v>
      </c>
      <c r="J625" s="74">
        <f t="shared" si="155"/>
        <v>25474.710000000003</v>
      </c>
      <c r="K625" s="74">
        <f t="shared" si="155"/>
        <v>91104075.090000033</v>
      </c>
      <c r="L625" s="74">
        <f t="shared" si="155"/>
        <v>0</v>
      </c>
      <c r="M625" s="74">
        <f t="shared" si="155"/>
        <v>487776.65</v>
      </c>
      <c r="N625" s="74">
        <f t="shared" si="155"/>
        <v>0</v>
      </c>
      <c r="O625" s="74">
        <f t="shared" si="155"/>
        <v>90616298.440000027</v>
      </c>
      <c r="P625" s="29">
        <f>K625/H625</f>
        <v>2915.3453294480878</v>
      </c>
      <c r="Q625" s="75" t="s">
        <v>17</v>
      </c>
      <c r="R625" s="76" t="s">
        <v>17</v>
      </c>
      <c r="S625" s="46"/>
      <c r="T625" s="15"/>
      <c r="U625" s="15"/>
    </row>
    <row r="626" spans="1:21" s="86" customFormat="1" ht="30" customHeight="1" x14ac:dyDescent="0.25">
      <c r="A626" s="228">
        <v>474</v>
      </c>
      <c r="B626" s="198" t="s">
        <v>891</v>
      </c>
      <c r="C626" s="200">
        <v>1953</v>
      </c>
      <c r="D626" s="200" t="s">
        <v>141</v>
      </c>
      <c r="E626" s="200" t="s">
        <v>16</v>
      </c>
      <c r="F626" s="211">
        <v>2</v>
      </c>
      <c r="G626" s="211">
        <v>2</v>
      </c>
      <c r="H626" s="71">
        <v>560.49</v>
      </c>
      <c r="I626" s="213">
        <v>0</v>
      </c>
      <c r="J626" s="213">
        <v>469.54</v>
      </c>
      <c r="K626" s="232">
        <f>SUM(L626:O626)</f>
        <v>259063.97</v>
      </c>
      <c r="L626" s="283">
        <v>0</v>
      </c>
      <c r="M626" s="283">
        <v>0</v>
      </c>
      <c r="N626" s="283">
        <v>0</v>
      </c>
      <c r="O626" s="283">
        <f>'[1]Прод. прилож (2)'!$D$192</f>
        <v>259063.97</v>
      </c>
      <c r="P626" s="41">
        <f>K626/H626</f>
        <v>462.20979856910918</v>
      </c>
      <c r="Q626" s="232">
        <v>9673</v>
      </c>
      <c r="R626" s="281" t="s">
        <v>33</v>
      </c>
      <c r="S626" s="132"/>
      <c r="T626" s="85"/>
      <c r="U626" s="85"/>
    </row>
    <row r="627" spans="1:21" s="85" customFormat="1" ht="30" customHeight="1" x14ac:dyDescent="0.25">
      <c r="A627" s="228">
        <v>475</v>
      </c>
      <c r="B627" s="198" t="s">
        <v>892</v>
      </c>
      <c r="C627" s="200">
        <v>1954</v>
      </c>
      <c r="D627" s="200" t="s">
        <v>141</v>
      </c>
      <c r="E627" s="200" t="s">
        <v>16</v>
      </c>
      <c r="F627" s="241">
        <v>2</v>
      </c>
      <c r="G627" s="241">
        <v>2</v>
      </c>
      <c r="H627" s="71">
        <v>531.1</v>
      </c>
      <c r="I627" s="213">
        <v>0</v>
      </c>
      <c r="J627" s="213">
        <v>513.1</v>
      </c>
      <c r="K627" s="232">
        <f>SUM(L627:O627)</f>
        <v>258138.17</v>
      </c>
      <c r="L627" s="283">
        <v>0</v>
      </c>
      <c r="M627" s="283">
        <v>0</v>
      </c>
      <c r="N627" s="283">
        <v>0</v>
      </c>
      <c r="O627" s="196">
        <f>'[1]Прод. прилож (2)'!$D$193</f>
        <v>258138.17</v>
      </c>
      <c r="P627" s="41">
        <f>K627/H627</f>
        <v>486.04437958953116</v>
      </c>
      <c r="Q627" s="232">
        <v>9673</v>
      </c>
      <c r="R627" s="281" t="s">
        <v>33</v>
      </c>
      <c r="S627" s="132"/>
    </row>
    <row r="628" spans="1:21" s="116" customFormat="1" ht="30" customHeight="1" x14ac:dyDescent="0.25">
      <c r="A628" s="354">
        <v>476</v>
      </c>
      <c r="B628" s="356" t="s">
        <v>689</v>
      </c>
      <c r="C628" s="360">
        <v>1966</v>
      </c>
      <c r="D628" s="360" t="s">
        <v>141</v>
      </c>
      <c r="E628" s="360" t="s">
        <v>16</v>
      </c>
      <c r="F628" s="389">
        <v>2</v>
      </c>
      <c r="G628" s="389">
        <v>2</v>
      </c>
      <c r="H628" s="442">
        <v>770.4</v>
      </c>
      <c r="I628" s="410">
        <v>0</v>
      </c>
      <c r="J628" s="410">
        <v>628.1</v>
      </c>
      <c r="K628" s="232">
        <f t="shared" ref="K628:K652" si="156">SUM(L628:O628)</f>
        <v>31302.37</v>
      </c>
      <c r="L628" s="196">
        <v>0</v>
      </c>
      <c r="M628" s="196">
        <v>0</v>
      </c>
      <c r="N628" s="196">
        <v>0</v>
      </c>
      <c r="O628" s="283">
        <f>'[1]Прод. прилож (2)'!$D$668</f>
        <v>31302.37</v>
      </c>
      <c r="P628" s="196">
        <f t="shared" ref="P628:P653" si="157">K628/H628</f>
        <v>40.631321391484946</v>
      </c>
      <c r="Q628" s="41">
        <v>9673</v>
      </c>
      <c r="R628" s="281" t="s">
        <v>34</v>
      </c>
      <c r="S628" s="46"/>
      <c r="T628" s="15"/>
      <c r="U628" s="15"/>
    </row>
    <row r="629" spans="1:21" s="116" customFormat="1" ht="30" customHeight="1" x14ac:dyDescent="0.25">
      <c r="A629" s="355"/>
      <c r="B629" s="357"/>
      <c r="C629" s="361"/>
      <c r="D629" s="361"/>
      <c r="E629" s="361"/>
      <c r="F629" s="390"/>
      <c r="G629" s="390"/>
      <c r="H629" s="443"/>
      <c r="I629" s="411"/>
      <c r="J629" s="411"/>
      <c r="K629" s="232">
        <f t="shared" si="156"/>
        <v>7024891.4000000004</v>
      </c>
      <c r="L629" s="196">
        <v>0</v>
      </c>
      <c r="M629" s="196">
        <v>0</v>
      </c>
      <c r="N629" s="196">
        <v>0</v>
      </c>
      <c r="O629" s="283">
        <f>'[2]Прод. прилож (2)'!$D$1331</f>
        <v>7024891.4000000004</v>
      </c>
      <c r="P629" s="196">
        <f>K629/H628</f>
        <v>9118.4987019730015</v>
      </c>
      <c r="Q629" s="41">
        <v>9673</v>
      </c>
      <c r="R629" s="281" t="s">
        <v>35</v>
      </c>
      <c r="S629" s="46"/>
      <c r="T629" s="15"/>
      <c r="U629" s="15"/>
    </row>
    <row r="630" spans="1:21" s="116" customFormat="1" ht="30" customHeight="1" x14ac:dyDescent="0.25">
      <c r="A630" s="228">
        <v>477</v>
      </c>
      <c r="B630" s="234" t="s">
        <v>690</v>
      </c>
      <c r="C630" s="230">
        <v>1970</v>
      </c>
      <c r="D630" s="230" t="s">
        <v>141</v>
      </c>
      <c r="E630" s="230" t="s">
        <v>16</v>
      </c>
      <c r="F630" s="230">
        <v>2</v>
      </c>
      <c r="G630" s="230">
        <v>3</v>
      </c>
      <c r="H630" s="71">
        <v>980.3</v>
      </c>
      <c r="I630" s="283">
        <v>0</v>
      </c>
      <c r="J630" s="283">
        <v>894.7</v>
      </c>
      <c r="K630" s="232">
        <f t="shared" si="156"/>
        <v>49992.53</v>
      </c>
      <c r="L630" s="196">
        <v>0</v>
      </c>
      <c r="M630" s="196">
        <v>0</v>
      </c>
      <c r="N630" s="196">
        <v>0</v>
      </c>
      <c r="O630" s="283">
        <f>'[2]Прод. прилож (2)'!$D$1332</f>
        <v>49992.53</v>
      </c>
      <c r="P630" s="196">
        <f t="shared" si="157"/>
        <v>50.997174334387431</v>
      </c>
      <c r="Q630" s="41">
        <v>9673</v>
      </c>
      <c r="R630" s="281" t="s">
        <v>35</v>
      </c>
      <c r="S630" s="46"/>
      <c r="T630" s="15"/>
      <c r="U630" s="15"/>
    </row>
    <row r="631" spans="1:21" s="116" customFormat="1" ht="30" customHeight="1" x14ac:dyDescent="0.25">
      <c r="A631" s="228">
        <v>478</v>
      </c>
      <c r="B631" s="234" t="s">
        <v>1230</v>
      </c>
      <c r="C631" s="230">
        <v>1985</v>
      </c>
      <c r="D631" s="230" t="s">
        <v>141</v>
      </c>
      <c r="E631" s="230" t="s">
        <v>16</v>
      </c>
      <c r="F631" s="230">
        <v>5</v>
      </c>
      <c r="G631" s="230">
        <v>6</v>
      </c>
      <c r="H631" s="71">
        <v>4444.2</v>
      </c>
      <c r="I631" s="283">
        <v>33</v>
      </c>
      <c r="J631" s="283">
        <v>3955.6</v>
      </c>
      <c r="K631" s="232">
        <f>SUM(L631:O631)</f>
        <v>5503754.5</v>
      </c>
      <c r="L631" s="196">
        <v>0</v>
      </c>
      <c r="M631" s="196">
        <v>0</v>
      </c>
      <c r="N631" s="196">
        <v>0</v>
      </c>
      <c r="O631" s="283">
        <f>'[1]Прод. прилож (2)'!$D$669</f>
        <v>5503754.5</v>
      </c>
      <c r="P631" s="196">
        <f>K631/H631</f>
        <v>1238.4128752081365</v>
      </c>
      <c r="Q631" s="41">
        <v>9673</v>
      </c>
      <c r="R631" s="281" t="s">
        <v>34</v>
      </c>
      <c r="S631" s="46"/>
      <c r="T631" s="15"/>
      <c r="U631" s="15"/>
    </row>
    <row r="632" spans="1:21" s="116" customFormat="1" ht="30" customHeight="1" x14ac:dyDescent="0.25">
      <c r="A632" s="228">
        <v>479</v>
      </c>
      <c r="B632" s="234" t="s">
        <v>691</v>
      </c>
      <c r="C632" s="230">
        <v>1952</v>
      </c>
      <c r="D632" s="230" t="s">
        <v>141</v>
      </c>
      <c r="E632" s="230" t="s">
        <v>16</v>
      </c>
      <c r="F632" s="282">
        <v>2</v>
      </c>
      <c r="G632" s="282">
        <v>2</v>
      </c>
      <c r="H632" s="71">
        <v>615.4</v>
      </c>
      <c r="I632" s="288">
        <v>0</v>
      </c>
      <c r="J632" s="288">
        <v>570.79999999999995</v>
      </c>
      <c r="K632" s="232">
        <f t="shared" si="156"/>
        <v>2020836.13</v>
      </c>
      <c r="L632" s="196">
        <v>0</v>
      </c>
      <c r="M632" s="196">
        <v>0</v>
      </c>
      <c r="N632" s="196">
        <v>0</v>
      </c>
      <c r="O632" s="283">
        <f>'[1]Прод. прилож (2)'!$D$194</f>
        <v>2020836.13</v>
      </c>
      <c r="P632" s="196">
        <f t="shared" si="157"/>
        <v>3283.7766168345793</v>
      </c>
      <c r="Q632" s="41">
        <v>9673</v>
      </c>
      <c r="R632" s="281" t="s">
        <v>33</v>
      </c>
      <c r="S632" s="141"/>
      <c r="T632" s="15"/>
      <c r="U632" s="15"/>
    </row>
    <row r="633" spans="1:21" s="117" customFormat="1" ht="30" customHeight="1" x14ac:dyDescent="0.25">
      <c r="A633" s="383">
        <v>480</v>
      </c>
      <c r="B633" s="356" t="s">
        <v>687</v>
      </c>
      <c r="C633" s="360">
        <v>1961</v>
      </c>
      <c r="D633" s="360" t="s">
        <v>141</v>
      </c>
      <c r="E633" s="360" t="s">
        <v>16</v>
      </c>
      <c r="F633" s="389">
        <v>2</v>
      </c>
      <c r="G633" s="389">
        <v>2</v>
      </c>
      <c r="H633" s="442">
        <v>590.44000000000005</v>
      </c>
      <c r="I633" s="410">
        <v>0</v>
      </c>
      <c r="J633" s="410">
        <v>544.79999999999995</v>
      </c>
      <c r="K633" s="224">
        <f t="shared" si="156"/>
        <v>602519.40999999992</v>
      </c>
      <c r="L633" s="237">
        <v>0</v>
      </c>
      <c r="M633" s="237">
        <v>0</v>
      </c>
      <c r="N633" s="237">
        <v>0</v>
      </c>
      <c r="O633" s="222">
        <f>'[1]Прод. прилож (2)'!$D$195</f>
        <v>602519.40999999992</v>
      </c>
      <c r="P633" s="237">
        <f t="shared" si="157"/>
        <v>1020.4583192195648</v>
      </c>
      <c r="Q633" s="239">
        <v>9673</v>
      </c>
      <c r="R633" s="215" t="s">
        <v>33</v>
      </c>
      <c r="S633" s="147"/>
      <c r="T633" s="118"/>
      <c r="U633" s="118"/>
    </row>
    <row r="634" spans="1:21" s="116" customFormat="1" ht="30" customHeight="1" x14ac:dyDescent="0.25">
      <c r="A634" s="407"/>
      <c r="B634" s="357"/>
      <c r="C634" s="361"/>
      <c r="D634" s="361"/>
      <c r="E634" s="361"/>
      <c r="F634" s="390"/>
      <c r="G634" s="390"/>
      <c r="H634" s="443"/>
      <c r="I634" s="411"/>
      <c r="J634" s="411"/>
      <c r="K634" s="232">
        <f t="shared" ref="K634" si="158">SUM(L634:O634)</f>
        <v>5395532.1500000004</v>
      </c>
      <c r="L634" s="196">
        <v>0</v>
      </c>
      <c r="M634" s="196">
        <v>0</v>
      </c>
      <c r="N634" s="196">
        <v>0</v>
      </c>
      <c r="O634" s="283">
        <f>'[1]Прод. прилож (2)'!$D$670</f>
        <v>5395532.1500000004</v>
      </c>
      <c r="P634" s="196">
        <f>K634/H633</f>
        <v>9138.154850619876</v>
      </c>
      <c r="Q634" s="41">
        <v>9673</v>
      </c>
      <c r="R634" s="281" t="s">
        <v>34</v>
      </c>
      <c r="S634" s="15"/>
      <c r="T634" s="15"/>
      <c r="U634" s="15"/>
    </row>
    <row r="635" spans="1:21" s="116" customFormat="1" ht="30" customHeight="1" x14ac:dyDescent="0.25">
      <c r="A635" s="354">
        <v>481</v>
      </c>
      <c r="B635" s="356" t="s">
        <v>688</v>
      </c>
      <c r="C635" s="360">
        <v>1965</v>
      </c>
      <c r="D635" s="360" t="s">
        <v>141</v>
      </c>
      <c r="E635" s="360" t="s">
        <v>16</v>
      </c>
      <c r="F635" s="389">
        <v>2</v>
      </c>
      <c r="G635" s="389">
        <v>2</v>
      </c>
      <c r="H635" s="442">
        <v>735.4</v>
      </c>
      <c r="I635" s="410">
        <v>0</v>
      </c>
      <c r="J635" s="410">
        <v>541.20000000000005</v>
      </c>
      <c r="K635" s="232">
        <f t="shared" si="156"/>
        <v>30788.65</v>
      </c>
      <c r="L635" s="196">
        <v>0</v>
      </c>
      <c r="M635" s="196">
        <v>0</v>
      </c>
      <c r="N635" s="196">
        <v>0</v>
      </c>
      <c r="O635" s="283">
        <f>'[1]Прод. прилож (2)'!$D$671</f>
        <v>30788.65</v>
      </c>
      <c r="P635" s="196">
        <f t="shared" si="157"/>
        <v>41.866535218928476</v>
      </c>
      <c r="Q635" s="41">
        <v>9673</v>
      </c>
      <c r="R635" s="281" t="s">
        <v>34</v>
      </c>
      <c r="S635" s="46"/>
      <c r="T635" s="15"/>
      <c r="U635" s="15"/>
    </row>
    <row r="636" spans="1:21" s="116" customFormat="1" ht="30" customHeight="1" x14ac:dyDescent="0.25">
      <c r="A636" s="355"/>
      <c r="B636" s="357"/>
      <c r="C636" s="361"/>
      <c r="D636" s="361"/>
      <c r="E636" s="361"/>
      <c r="F636" s="390"/>
      <c r="G636" s="390"/>
      <c r="H636" s="443"/>
      <c r="I636" s="411"/>
      <c r="J636" s="411"/>
      <c r="K636" s="232">
        <f t="shared" si="156"/>
        <v>6079803.7000000002</v>
      </c>
      <c r="L636" s="196">
        <v>0</v>
      </c>
      <c r="M636" s="196">
        <v>0</v>
      </c>
      <c r="N636" s="196">
        <v>0</v>
      </c>
      <c r="O636" s="283">
        <f>'[2]Прод. прилож (2)'!$D$1333</f>
        <v>6079803.7000000002</v>
      </c>
      <c r="P636" s="196">
        <f>K636/H635</f>
        <v>8267.3425346750082</v>
      </c>
      <c r="Q636" s="41">
        <v>9673</v>
      </c>
      <c r="R636" s="281" t="s">
        <v>35</v>
      </c>
      <c r="S636" s="46"/>
      <c r="T636" s="15"/>
      <c r="U636" s="15"/>
    </row>
    <row r="637" spans="1:21" s="116" customFormat="1" ht="30" customHeight="1" x14ac:dyDescent="0.25">
      <c r="A637" s="228">
        <v>482</v>
      </c>
      <c r="B637" s="234" t="s">
        <v>903</v>
      </c>
      <c r="C637" s="230">
        <v>1964</v>
      </c>
      <c r="D637" s="230" t="s">
        <v>141</v>
      </c>
      <c r="E637" s="230" t="s">
        <v>16</v>
      </c>
      <c r="F637" s="282">
        <v>2</v>
      </c>
      <c r="G637" s="282">
        <v>2</v>
      </c>
      <c r="H637" s="71">
        <v>576.47</v>
      </c>
      <c r="I637" s="288">
        <v>0</v>
      </c>
      <c r="J637" s="288">
        <v>528.07000000000005</v>
      </c>
      <c r="K637" s="232">
        <f>SUM(L637:O637)</f>
        <v>3299940.14</v>
      </c>
      <c r="L637" s="196">
        <v>0</v>
      </c>
      <c r="M637" s="196">
        <v>0</v>
      </c>
      <c r="N637" s="196">
        <v>0</v>
      </c>
      <c r="O637" s="283">
        <f>'[1]Прод. прилож (2)'!$D$196</f>
        <v>3299940.14</v>
      </c>
      <c r="P637" s="196">
        <f>K637/H637</f>
        <v>5724.3917983589781</v>
      </c>
      <c r="Q637" s="41">
        <v>9673</v>
      </c>
      <c r="R637" s="281" t="s">
        <v>33</v>
      </c>
      <c r="S637" s="141"/>
      <c r="T637" s="15"/>
      <c r="U637" s="15"/>
    </row>
    <row r="638" spans="1:21" s="116" customFormat="1" ht="30" customHeight="1" x14ac:dyDescent="0.25">
      <c r="A638" s="228">
        <v>483</v>
      </c>
      <c r="B638" s="234" t="s">
        <v>692</v>
      </c>
      <c r="C638" s="230">
        <v>1966</v>
      </c>
      <c r="D638" s="230" t="s">
        <v>141</v>
      </c>
      <c r="E638" s="230" t="s">
        <v>16</v>
      </c>
      <c r="F638" s="230">
        <v>2</v>
      </c>
      <c r="G638" s="230">
        <v>2</v>
      </c>
      <c r="H638" s="71">
        <v>560.5</v>
      </c>
      <c r="I638" s="283">
        <v>0</v>
      </c>
      <c r="J638" s="283">
        <v>510.5</v>
      </c>
      <c r="K638" s="232">
        <f t="shared" si="156"/>
        <v>31066.43</v>
      </c>
      <c r="L638" s="196">
        <v>0</v>
      </c>
      <c r="M638" s="196">
        <v>0</v>
      </c>
      <c r="N638" s="196">
        <v>0</v>
      </c>
      <c r="O638" s="283">
        <f>'[2]Прод. прилож (2)'!$D$1334</f>
        <v>31066.43</v>
      </c>
      <c r="P638" s="196">
        <f t="shared" si="157"/>
        <v>55.426280107047283</v>
      </c>
      <c r="Q638" s="41">
        <v>9673</v>
      </c>
      <c r="R638" s="281" t="s">
        <v>35</v>
      </c>
      <c r="S638" s="46"/>
      <c r="T638" s="15"/>
      <c r="U638" s="15"/>
    </row>
    <row r="639" spans="1:21" s="86" customFormat="1" ht="30" customHeight="1" x14ac:dyDescent="0.25">
      <c r="A639" s="228">
        <v>484</v>
      </c>
      <c r="B639" s="198" t="s">
        <v>893</v>
      </c>
      <c r="C639" s="209">
        <v>1952</v>
      </c>
      <c r="D639" s="209" t="s">
        <v>141</v>
      </c>
      <c r="E639" s="209" t="s">
        <v>16</v>
      </c>
      <c r="F639" s="220">
        <v>2</v>
      </c>
      <c r="G639" s="220">
        <v>1</v>
      </c>
      <c r="H639" s="267">
        <v>279.10000000000002</v>
      </c>
      <c r="I639" s="263">
        <v>0</v>
      </c>
      <c r="J639" s="263">
        <v>258.60000000000002</v>
      </c>
      <c r="K639" s="232">
        <f>SUM(L639:O639)</f>
        <v>163944.97</v>
      </c>
      <c r="L639" s="69">
        <v>0</v>
      </c>
      <c r="M639" s="69">
        <v>0</v>
      </c>
      <c r="N639" s="69">
        <v>0</v>
      </c>
      <c r="O639" s="196">
        <f>'[1]Прод. прилож (2)'!$D$197</f>
        <v>163944.97</v>
      </c>
      <c r="P639" s="41">
        <f>K639/H639</f>
        <v>587.40584020064489</v>
      </c>
      <c r="Q639" s="232">
        <v>9673</v>
      </c>
      <c r="R639" s="45" t="s">
        <v>33</v>
      </c>
      <c r="S639" s="132"/>
      <c r="T639" s="85"/>
      <c r="U639" s="85"/>
    </row>
    <row r="640" spans="1:21" s="116" customFormat="1" ht="30" customHeight="1" x14ac:dyDescent="0.25">
      <c r="A640" s="228">
        <v>485</v>
      </c>
      <c r="B640" s="234" t="s">
        <v>693</v>
      </c>
      <c r="C640" s="230">
        <v>1964</v>
      </c>
      <c r="D640" s="230" t="s">
        <v>141</v>
      </c>
      <c r="E640" s="230" t="s">
        <v>16</v>
      </c>
      <c r="F640" s="282">
        <v>2</v>
      </c>
      <c r="G640" s="282">
        <v>2</v>
      </c>
      <c r="H640" s="71">
        <v>397</v>
      </c>
      <c r="I640" s="288">
        <v>0</v>
      </c>
      <c r="J640" s="288">
        <v>356.4</v>
      </c>
      <c r="K640" s="232">
        <f t="shared" si="156"/>
        <v>445226.77999999997</v>
      </c>
      <c r="L640" s="196">
        <v>0</v>
      </c>
      <c r="M640" s="196">
        <v>0</v>
      </c>
      <c r="N640" s="196">
        <v>0</v>
      </c>
      <c r="O640" s="283">
        <f>'[1]Прод. прилож (2)'!$D$198</f>
        <v>445226.77999999997</v>
      </c>
      <c r="P640" s="196">
        <f t="shared" si="157"/>
        <v>1121.4780352644837</v>
      </c>
      <c r="Q640" s="41">
        <v>9673</v>
      </c>
      <c r="R640" s="281" t="s">
        <v>33</v>
      </c>
      <c r="S640" s="141"/>
      <c r="T640" s="15"/>
      <c r="U640" s="15"/>
    </row>
    <row r="641" spans="1:21" s="86" customFormat="1" ht="30" customHeight="1" x14ac:dyDescent="0.25">
      <c r="A641" s="383">
        <v>486</v>
      </c>
      <c r="B641" s="356" t="s">
        <v>1089</v>
      </c>
      <c r="C641" s="360">
        <v>1960</v>
      </c>
      <c r="D641" s="360" t="s">
        <v>141</v>
      </c>
      <c r="E641" s="360" t="s">
        <v>16</v>
      </c>
      <c r="F641" s="433">
        <v>2</v>
      </c>
      <c r="G641" s="433">
        <v>1</v>
      </c>
      <c r="H641" s="397">
        <v>299.8</v>
      </c>
      <c r="I641" s="410">
        <v>0</v>
      </c>
      <c r="J641" s="410">
        <v>276.5</v>
      </c>
      <c r="K641" s="232">
        <f t="shared" si="156"/>
        <v>2114312.64</v>
      </c>
      <c r="L641" s="284">
        <v>0</v>
      </c>
      <c r="M641" s="284">
        <v>0</v>
      </c>
      <c r="N641" s="284">
        <v>0</v>
      </c>
      <c r="O641" s="196">
        <f>'[1]Прод. прилож (2)'!$D$199</f>
        <v>2114312.64</v>
      </c>
      <c r="P641" s="41">
        <f t="shared" ref="P641" si="159">K641/H641</f>
        <v>7052.4104069379591</v>
      </c>
      <c r="Q641" s="232">
        <v>9673</v>
      </c>
      <c r="R641" s="281" t="s">
        <v>33</v>
      </c>
      <c r="S641" s="132"/>
      <c r="T641" s="85"/>
      <c r="U641" s="85"/>
    </row>
    <row r="642" spans="1:21" s="86" customFormat="1" ht="30" customHeight="1" x14ac:dyDescent="0.25">
      <c r="A642" s="407"/>
      <c r="B642" s="357"/>
      <c r="C642" s="361"/>
      <c r="D642" s="361"/>
      <c r="E642" s="361"/>
      <c r="F642" s="434"/>
      <c r="G642" s="434"/>
      <c r="H642" s="398"/>
      <c r="I642" s="411"/>
      <c r="J642" s="411"/>
      <c r="K642" s="232">
        <f t="shared" ref="K642" si="160">SUM(L642:O642)</f>
        <v>1871270.08</v>
      </c>
      <c r="L642" s="284">
        <v>0</v>
      </c>
      <c r="M642" s="284">
        <v>0</v>
      </c>
      <c r="N642" s="284">
        <v>0</v>
      </c>
      <c r="O642" s="196">
        <f>'[1]Прод. прилож (2)'!$D$672</f>
        <v>1871270.08</v>
      </c>
      <c r="P642" s="41">
        <f>K642/H641</f>
        <v>6241.7280853902603</v>
      </c>
      <c r="Q642" s="232">
        <v>9673</v>
      </c>
      <c r="R642" s="281" t="s">
        <v>34</v>
      </c>
      <c r="S642" s="85"/>
      <c r="T642" s="85"/>
      <c r="U642" s="85"/>
    </row>
    <row r="643" spans="1:21" s="86" customFormat="1" ht="30" customHeight="1" x14ac:dyDescent="0.25">
      <c r="A643" s="197">
        <v>487</v>
      </c>
      <c r="B643" s="198" t="s">
        <v>894</v>
      </c>
      <c r="C643" s="209">
        <v>1958</v>
      </c>
      <c r="D643" s="200" t="s">
        <v>141</v>
      </c>
      <c r="E643" s="209" t="s">
        <v>895</v>
      </c>
      <c r="F643" s="206">
        <v>2</v>
      </c>
      <c r="G643" s="206">
        <v>1</v>
      </c>
      <c r="H643" s="202">
        <v>384.1</v>
      </c>
      <c r="I643" s="204">
        <v>0</v>
      </c>
      <c r="J643" s="204">
        <v>362.8</v>
      </c>
      <c r="K643" s="232">
        <f>SUM(L643:O643)</f>
        <v>207185.41</v>
      </c>
      <c r="L643" s="18">
        <v>0</v>
      </c>
      <c r="M643" s="18">
        <v>0</v>
      </c>
      <c r="N643" s="18">
        <v>0</v>
      </c>
      <c r="O643" s="39">
        <f>'[1]Прод. прилож (2)'!$D$200</f>
        <v>207185.41</v>
      </c>
      <c r="P643" s="41">
        <f t="shared" ref="P643" si="161">K643/H643</f>
        <v>539.40486852382185</v>
      </c>
      <c r="Q643" s="232">
        <v>9673</v>
      </c>
      <c r="R643" s="57" t="s">
        <v>33</v>
      </c>
      <c r="S643" s="132"/>
      <c r="T643" s="85"/>
      <c r="U643" s="85"/>
    </row>
    <row r="644" spans="1:21" s="86" customFormat="1" ht="30" customHeight="1" x14ac:dyDescent="0.25">
      <c r="A644" s="197">
        <v>488</v>
      </c>
      <c r="B644" s="198" t="s">
        <v>949</v>
      </c>
      <c r="C644" s="209">
        <v>1980</v>
      </c>
      <c r="D644" s="200" t="s">
        <v>141</v>
      </c>
      <c r="E644" s="209" t="s">
        <v>16</v>
      </c>
      <c r="F644" s="206">
        <v>3</v>
      </c>
      <c r="G644" s="206">
        <v>3</v>
      </c>
      <c r="H644" s="202">
        <v>2583.77</v>
      </c>
      <c r="I644" s="204">
        <v>0</v>
      </c>
      <c r="J644" s="258">
        <v>1803.15</v>
      </c>
      <c r="K644" s="232">
        <f>SUM(L644:O644)</f>
        <v>33427.879999999997</v>
      </c>
      <c r="L644" s="196">
        <v>0</v>
      </c>
      <c r="M644" s="196">
        <v>0</v>
      </c>
      <c r="N644" s="196">
        <v>0</v>
      </c>
      <c r="O644" s="283">
        <f>'[1]Прод. прилож (2)'!$D$673</f>
        <v>33427.879999999997</v>
      </c>
      <c r="P644" s="196">
        <f>K644/H644</f>
        <v>12.937637638025056</v>
      </c>
      <c r="Q644" s="41">
        <v>9673</v>
      </c>
      <c r="R644" s="281" t="s">
        <v>34</v>
      </c>
      <c r="S644" s="88"/>
      <c r="T644" s="85"/>
      <c r="U644" s="85"/>
    </row>
    <row r="645" spans="1:21" s="116" customFormat="1" ht="30" customHeight="1" x14ac:dyDescent="0.25">
      <c r="A645" s="197">
        <v>489</v>
      </c>
      <c r="B645" s="234" t="s">
        <v>694</v>
      </c>
      <c r="C645" s="230">
        <v>1990</v>
      </c>
      <c r="D645" s="230" t="s">
        <v>141</v>
      </c>
      <c r="E645" s="230" t="s">
        <v>157</v>
      </c>
      <c r="F645" s="230">
        <v>4</v>
      </c>
      <c r="G645" s="230">
        <v>4</v>
      </c>
      <c r="H645" s="71">
        <v>2228</v>
      </c>
      <c r="I645" s="283">
        <v>0</v>
      </c>
      <c r="J645" s="283">
        <v>1947.8</v>
      </c>
      <c r="K645" s="232">
        <f t="shared" si="156"/>
        <v>18086.77</v>
      </c>
      <c r="L645" s="196">
        <v>0</v>
      </c>
      <c r="M645" s="196">
        <v>0</v>
      </c>
      <c r="N645" s="196">
        <v>0</v>
      </c>
      <c r="O645" s="283">
        <f>'[2]Прод. прилож (2)'!$D$1335</f>
        <v>18086.77</v>
      </c>
      <c r="P645" s="196">
        <f t="shared" si="157"/>
        <v>8.1179398563734289</v>
      </c>
      <c r="Q645" s="41">
        <v>9673</v>
      </c>
      <c r="R645" s="281" t="s">
        <v>35</v>
      </c>
      <c r="S645" s="46"/>
      <c r="T645" s="15"/>
      <c r="U645" s="15"/>
    </row>
    <row r="646" spans="1:21" s="116" customFormat="1" ht="30" customHeight="1" x14ac:dyDescent="0.25">
      <c r="A646" s="383">
        <v>490</v>
      </c>
      <c r="B646" s="356" t="s">
        <v>695</v>
      </c>
      <c r="C646" s="360">
        <v>1964</v>
      </c>
      <c r="D646" s="360" t="s">
        <v>141</v>
      </c>
      <c r="E646" s="360" t="s">
        <v>16</v>
      </c>
      <c r="F646" s="389">
        <v>2</v>
      </c>
      <c r="G646" s="389">
        <v>2</v>
      </c>
      <c r="H646" s="442">
        <v>708.5</v>
      </c>
      <c r="I646" s="410">
        <v>0</v>
      </c>
      <c r="J646" s="410">
        <v>532.6</v>
      </c>
      <c r="K646" s="232">
        <f t="shared" si="156"/>
        <v>29453.63</v>
      </c>
      <c r="L646" s="196">
        <v>0</v>
      </c>
      <c r="M646" s="196">
        <v>0</v>
      </c>
      <c r="N646" s="196">
        <v>0</v>
      </c>
      <c r="O646" s="283">
        <f>'[1]Прод. прилож (2)'!$D$674</f>
        <v>29453.63</v>
      </c>
      <c r="P646" s="196">
        <f t="shared" si="157"/>
        <v>41.571813690896263</v>
      </c>
      <c r="Q646" s="41">
        <v>9673</v>
      </c>
      <c r="R646" s="281" t="s">
        <v>34</v>
      </c>
      <c r="S646" s="46"/>
      <c r="T646" s="15"/>
      <c r="U646" s="15"/>
    </row>
    <row r="647" spans="1:21" s="116" customFormat="1" ht="30" customHeight="1" x14ac:dyDescent="0.25">
      <c r="A647" s="384"/>
      <c r="B647" s="357"/>
      <c r="C647" s="361"/>
      <c r="D647" s="361"/>
      <c r="E647" s="361"/>
      <c r="F647" s="390"/>
      <c r="G647" s="390"/>
      <c r="H647" s="443"/>
      <c r="I647" s="411"/>
      <c r="J647" s="411"/>
      <c r="K647" s="232">
        <f t="shared" si="156"/>
        <v>6896800.3399999999</v>
      </c>
      <c r="L647" s="196">
        <v>0</v>
      </c>
      <c r="M647" s="196">
        <v>0</v>
      </c>
      <c r="N647" s="196">
        <v>0</v>
      </c>
      <c r="O647" s="283">
        <f>'[2]Прод. прилож (2)'!$D$1336</f>
        <v>6896800.3399999999</v>
      </c>
      <c r="P647" s="196">
        <f>K647/H646</f>
        <v>9734.3688637967534</v>
      </c>
      <c r="Q647" s="41">
        <v>9673</v>
      </c>
      <c r="R647" s="281" t="s">
        <v>35</v>
      </c>
      <c r="S647" s="46"/>
      <c r="T647" s="15"/>
      <c r="U647" s="15"/>
    </row>
    <row r="648" spans="1:21" s="116" customFormat="1" ht="30" customHeight="1" x14ac:dyDescent="0.25">
      <c r="A648" s="383">
        <v>491</v>
      </c>
      <c r="B648" s="356" t="s">
        <v>696</v>
      </c>
      <c r="C648" s="360">
        <v>1964</v>
      </c>
      <c r="D648" s="360" t="s">
        <v>141</v>
      </c>
      <c r="E648" s="360" t="s">
        <v>16</v>
      </c>
      <c r="F648" s="389">
        <v>2</v>
      </c>
      <c r="G648" s="389">
        <v>2</v>
      </c>
      <c r="H648" s="442">
        <v>429.2</v>
      </c>
      <c r="I648" s="410">
        <v>0</v>
      </c>
      <c r="J648" s="410">
        <v>390</v>
      </c>
      <c r="K648" s="232">
        <f t="shared" si="156"/>
        <v>20968.939999999999</v>
      </c>
      <c r="L648" s="196">
        <v>0</v>
      </c>
      <c r="M648" s="196">
        <v>0</v>
      </c>
      <c r="N648" s="196">
        <v>0</v>
      </c>
      <c r="O648" s="283">
        <f>'[1]Прод. прилож (2)'!$D$675</f>
        <v>20968.939999999999</v>
      </c>
      <c r="P648" s="196">
        <f t="shared" si="157"/>
        <v>48.855871388630007</v>
      </c>
      <c r="Q648" s="41">
        <v>9673</v>
      </c>
      <c r="R648" s="281" t="s">
        <v>34</v>
      </c>
      <c r="S648" s="46"/>
      <c r="T648" s="15"/>
      <c r="U648" s="15"/>
    </row>
    <row r="649" spans="1:21" s="116" customFormat="1" ht="30" customHeight="1" x14ac:dyDescent="0.25">
      <c r="A649" s="384"/>
      <c r="B649" s="357"/>
      <c r="C649" s="361"/>
      <c r="D649" s="361"/>
      <c r="E649" s="361"/>
      <c r="F649" s="390"/>
      <c r="G649" s="390"/>
      <c r="H649" s="443"/>
      <c r="I649" s="411"/>
      <c r="J649" s="411"/>
      <c r="K649" s="232">
        <f t="shared" si="156"/>
        <v>2529724.35</v>
      </c>
      <c r="L649" s="196">
        <v>0</v>
      </c>
      <c r="M649" s="196">
        <v>0</v>
      </c>
      <c r="N649" s="196">
        <v>0</v>
      </c>
      <c r="O649" s="283">
        <f>'[2]Прод. прилож (2)'!$D$1337</f>
        <v>2529724.35</v>
      </c>
      <c r="P649" s="196">
        <f>K649/H648</f>
        <v>5894.045549860205</v>
      </c>
      <c r="Q649" s="41">
        <v>9673</v>
      </c>
      <c r="R649" s="281" t="s">
        <v>35</v>
      </c>
      <c r="S649" s="46"/>
      <c r="T649" s="15"/>
      <c r="U649" s="15"/>
    </row>
    <row r="650" spans="1:21" s="116" customFormat="1" ht="30" customHeight="1" x14ac:dyDescent="0.25">
      <c r="A650" s="338">
        <v>492</v>
      </c>
      <c r="B650" s="335" t="s">
        <v>697</v>
      </c>
      <c r="C650" s="330">
        <v>1976</v>
      </c>
      <c r="D650" s="330">
        <v>2021</v>
      </c>
      <c r="E650" s="330" t="s">
        <v>16</v>
      </c>
      <c r="F650" s="330">
        <v>2</v>
      </c>
      <c r="G650" s="330">
        <v>2</v>
      </c>
      <c r="H650" s="71">
        <v>801.3</v>
      </c>
      <c r="I650" s="321">
        <v>0</v>
      </c>
      <c r="J650" s="321">
        <v>742.1</v>
      </c>
      <c r="K650" s="343">
        <f t="shared" si="156"/>
        <v>14402.4</v>
      </c>
      <c r="L650" s="196">
        <v>0</v>
      </c>
      <c r="M650" s="196">
        <v>0</v>
      </c>
      <c r="N650" s="196">
        <v>0</v>
      </c>
      <c r="O650" s="321">
        <f>'[2]Прод. прилож (2)'!$D$1339</f>
        <v>14402.4</v>
      </c>
      <c r="P650" s="196">
        <f t="shared" si="157"/>
        <v>17.973792587046052</v>
      </c>
      <c r="Q650" s="41">
        <v>9673</v>
      </c>
      <c r="R650" s="325" t="s">
        <v>35</v>
      </c>
      <c r="S650" s="15"/>
      <c r="T650" s="15"/>
      <c r="U650" s="15"/>
    </row>
    <row r="651" spans="1:21" s="116" customFormat="1" ht="30" customHeight="1" x14ac:dyDescent="0.25">
      <c r="A651" s="383">
        <v>493</v>
      </c>
      <c r="B651" s="356" t="s">
        <v>698</v>
      </c>
      <c r="C651" s="360">
        <v>1965</v>
      </c>
      <c r="D651" s="360" t="s">
        <v>141</v>
      </c>
      <c r="E651" s="360" t="s">
        <v>16</v>
      </c>
      <c r="F651" s="389">
        <v>2</v>
      </c>
      <c r="G651" s="389">
        <v>3</v>
      </c>
      <c r="H651" s="442">
        <v>701.7</v>
      </c>
      <c r="I651" s="410">
        <v>0</v>
      </c>
      <c r="J651" s="410">
        <v>497.8</v>
      </c>
      <c r="K651" s="232">
        <f t="shared" si="156"/>
        <v>27996.95</v>
      </c>
      <c r="L651" s="196">
        <v>0</v>
      </c>
      <c r="M651" s="196">
        <v>0</v>
      </c>
      <c r="N651" s="196">
        <v>0</v>
      </c>
      <c r="O651" s="283">
        <f>'[1]Прод. прилож (2)'!$D$676</f>
        <v>27996.95</v>
      </c>
      <c r="P651" s="196">
        <f t="shared" si="157"/>
        <v>39.89874590280747</v>
      </c>
      <c r="Q651" s="41">
        <v>9673</v>
      </c>
      <c r="R651" s="281" t="s">
        <v>34</v>
      </c>
      <c r="S651" s="46"/>
      <c r="T651" s="15"/>
      <c r="U651" s="15"/>
    </row>
    <row r="652" spans="1:21" s="116" customFormat="1" ht="30" customHeight="1" x14ac:dyDescent="0.25">
      <c r="A652" s="384"/>
      <c r="B652" s="357"/>
      <c r="C652" s="361"/>
      <c r="D652" s="361"/>
      <c r="E652" s="361"/>
      <c r="F652" s="390"/>
      <c r="G652" s="390"/>
      <c r="H652" s="443"/>
      <c r="I652" s="411"/>
      <c r="J652" s="411"/>
      <c r="K652" s="232">
        <f t="shared" si="156"/>
        <v>3623471.25</v>
      </c>
      <c r="L652" s="196">
        <v>0</v>
      </c>
      <c r="M652" s="196">
        <v>0</v>
      </c>
      <c r="N652" s="196">
        <v>0</v>
      </c>
      <c r="O652" s="283">
        <f>'[2]Прод. прилож (2)'!$D$1338</f>
        <v>3623471.25</v>
      </c>
      <c r="P652" s="196">
        <f>K652/H651</f>
        <v>5163.8467293715257</v>
      </c>
      <c r="Q652" s="41">
        <v>9673</v>
      </c>
      <c r="R652" s="281" t="s">
        <v>35</v>
      </c>
      <c r="S652" s="46"/>
      <c r="T652" s="15"/>
      <c r="U652" s="15"/>
    </row>
    <row r="653" spans="1:21" s="116" customFormat="1" ht="30" customHeight="1" x14ac:dyDescent="0.25">
      <c r="A653" s="383">
        <v>494</v>
      </c>
      <c r="B653" s="356" t="s">
        <v>699</v>
      </c>
      <c r="C653" s="360">
        <v>1962</v>
      </c>
      <c r="D653" s="360" t="s">
        <v>141</v>
      </c>
      <c r="E653" s="360" t="s">
        <v>16</v>
      </c>
      <c r="F653" s="389">
        <v>2</v>
      </c>
      <c r="G653" s="389">
        <v>2</v>
      </c>
      <c r="H653" s="442">
        <v>405.32</v>
      </c>
      <c r="I653" s="410">
        <v>0</v>
      </c>
      <c r="J653" s="410">
        <v>354.12</v>
      </c>
      <c r="K653" s="232">
        <f>SUM(L653:O653)</f>
        <v>2834710.53</v>
      </c>
      <c r="L653" s="196">
        <v>0</v>
      </c>
      <c r="M653" s="196">
        <v>0</v>
      </c>
      <c r="N653" s="196">
        <v>0</v>
      </c>
      <c r="O653" s="283">
        <f>'[1]Прод. прилож (2)'!$D$201</f>
        <v>2834710.53</v>
      </c>
      <c r="P653" s="196">
        <f t="shared" si="157"/>
        <v>6993.7593259646692</v>
      </c>
      <c r="Q653" s="41">
        <v>9673</v>
      </c>
      <c r="R653" s="281" t="s">
        <v>33</v>
      </c>
      <c r="S653" s="141"/>
      <c r="T653" s="15"/>
      <c r="U653" s="15"/>
    </row>
    <row r="654" spans="1:21" s="116" customFormat="1" ht="30" customHeight="1" x14ac:dyDescent="0.25">
      <c r="A654" s="384"/>
      <c r="B654" s="357"/>
      <c r="C654" s="361"/>
      <c r="D654" s="444"/>
      <c r="E654" s="444"/>
      <c r="F654" s="437"/>
      <c r="G654" s="437"/>
      <c r="H654" s="485"/>
      <c r="I654" s="486"/>
      <c r="J654" s="486"/>
      <c r="K654" s="232">
        <f t="shared" ref="K654" si="162">SUM(L654:O654)</f>
        <v>1205366.19</v>
      </c>
      <c r="L654" s="196">
        <v>0</v>
      </c>
      <c r="M654" s="196">
        <v>0</v>
      </c>
      <c r="N654" s="196">
        <v>0</v>
      </c>
      <c r="O654" s="283">
        <f>'[1]Прод. прилож (2)'!$D$677</f>
        <v>1205366.19</v>
      </c>
      <c r="P654" s="196">
        <f>K654/H653</f>
        <v>2973.8630958255203</v>
      </c>
      <c r="Q654" s="41">
        <v>9673</v>
      </c>
      <c r="R654" s="281" t="s">
        <v>34</v>
      </c>
      <c r="S654" s="46"/>
      <c r="T654" s="15"/>
      <c r="U654" s="15"/>
    </row>
    <row r="655" spans="1:21" s="116" customFormat="1" ht="30" customHeight="1" x14ac:dyDescent="0.25">
      <c r="A655" s="230">
        <v>495</v>
      </c>
      <c r="B655" s="234" t="s">
        <v>1078</v>
      </c>
      <c r="C655" s="229">
        <v>1967</v>
      </c>
      <c r="D655" s="229" t="s">
        <v>141</v>
      </c>
      <c r="E655" s="229" t="s">
        <v>16</v>
      </c>
      <c r="F655" s="231">
        <v>2</v>
      </c>
      <c r="G655" s="231">
        <v>2</v>
      </c>
      <c r="H655" s="38">
        <v>832.7</v>
      </c>
      <c r="I655" s="122">
        <v>0</v>
      </c>
      <c r="J655" s="122">
        <v>457.8</v>
      </c>
      <c r="K655" s="232">
        <f t="shared" ref="K655" si="163">SUM(L655:O655)</f>
        <v>4339591.4000000004</v>
      </c>
      <c r="L655" s="196">
        <v>0</v>
      </c>
      <c r="M655" s="196">
        <v>0</v>
      </c>
      <c r="N655" s="196">
        <v>0</v>
      </c>
      <c r="O655" s="283">
        <f>'[1]Прод. прилож (2)'!$D$679</f>
        <v>4339591.4000000004</v>
      </c>
      <c r="P655" s="196">
        <f t="shared" ref="P655" si="164">K655/H655</f>
        <v>5211.4703975021021</v>
      </c>
      <c r="Q655" s="41">
        <v>9673</v>
      </c>
      <c r="R655" s="281" t="s">
        <v>34</v>
      </c>
      <c r="S655" s="66"/>
    </row>
    <row r="656" spans="1:21" s="116" customFormat="1" ht="30" customHeight="1" x14ac:dyDescent="0.25">
      <c r="A656" s="360">
        <v>496</v>
      </c>
      <c r="B656" s="356" t="s">
        <v>1055</v>
      </c>
      <c r="C656" s="360">
        <v>1965</v>
      </c>
      <c r="D656" s="360" t="s">
        <v>141</v>
      </c>
      <c r="E656" s="360" t="s">
        <v>16</v>
      </c>
      <c r="F656" s="389">
        <v>2</v>
      </c>
      <c r="G656" s="389">
        <v>1</v>
      </c>
      <c r="H656" s="397">
        <v>307.5</v>
      </c>
      <c r="I656" s="410">
        <v>0</v>
      </c>
      <c r="J656" s="410">
        <v>286.75</v>
      </c>
      <c r="K656" s="232">
        <f>SUM(L656:O656)</f>
        <v>2355106.15</v>
      </c>
      <c r="L656" s="196">
        <v>0</v>
      </c>
      <c r="M656" s="196">
        <v>0</v>
      </c>
      <c r="N656" s="196">
        <v>0</v>
      </c>
      <c r="O656" s="283">
        <f>'[1]Прод. прилож (2)'!$D$203</f>
        <v>2355106.15</v>
      </c>
      <c r="P656" s="196">
        <f>K656/H656</f>
        <v>7658.8817886178858</v>
      </c>
      <c r="Q656" s="41">
        <v>9673</v>
      </c>
      <c r="R656" s="281" t="s">
        <v>33</v>
      </c>
      <c r="S656" s="141"/>
      <c r="T656" s="15"/>
      <c r="U656" s="15"/>
    </row>
    <row r="657" spans="1:21" s="116" customFormat="1" ht="30" customHeight="1" x14ac:dyDescent="0.25">
      <c r="A657" s="361"/>
      <c r="B657" s="357"/>
      <c r="C657" s="361"/>
      <c r="D657" s="361"/>
      <c r="E657" s="361"/>
      <c r="F657" s="390"/>
      <c r="G657" s="390"/>
      <c r="H657" s="398"/>
      <c r="I657" s="411"/>
      <c r="J657" s="411"/>
      <c r="K657" s="232">
        <f>SUM(L657:O657)</f>
        <v>1014106.54</v>
      </c>
      <c r="L657" s="196">
        <v>0</v>
      </c>
      <c r="M657" s="196">
        <v>0</v>
      </c>
      <c r="N657" s="196">
        <v>0</v>
      </c>
      <c r="O657" s="283">
        <f>'[1]Прод. прилож (2)'!$D$680</f>
        <v>1014106.54</v>
      </c>
      <c r="P657" s="196">
        <f>K657/H656</f>
        <v>3297.9074471544718</v>
      </c>
      <c r="Q657" s="41">
        <v>9673</v>
      </c>
      <c r="R657" s="281" t="s">
        <v>34</v>
      </c>
      <c r="S657" s="46"/>
      <c r="T657" s="15"/>
      <c r="U657" s="15"/>
    </row>
    <row r="658" spans="1:21" s="116" customFormat="1" ht="30" customHeight="1" x14ac:dyDescent="0.25">
      <c r="A658" s="360">
        <v>497</v>
      </c>
      <c r="B658" s="356" t="s">
        <v>1056</v>
      </c>
      <c r="C658" s="360">
        <v>1966</v>
      </c>
      <c r="D658" s="360" t="s">
        <v>141</v>
      </c>
      <c r="E658" s="360" t="s">
        <v>16</v>
      </c>
      <c r="F658" s="389">
        <v>2</v>
      </c>
      <c r="G658" s="389">
        <v>2</v>
      </c>
      <c r="H658" s="397">
        <v>608.70000000000005</v>
      </c>
      <c r="I658" s="410">
        <v>0</v>
      </c>
      <c r="J658" s="410">
        <v>538.5</v>
      </c>
      <c r="K658" s="232">
        <f>SUM(L658:O658)</f>
        <v>4142064.99</v>
      </c>
      <c r="L658" s="196">
        <v>0</v>
      </c>
      <c r="M658" s="196">
        <v>0</v>
      </c>
      <c r="N658" s="196">
        <v>0</v>
      </c>
      <c r="O658" s="283">
        <f>'[1]Прод. прилож (2)'!$D$204</f>
        <v>4142064.99</v>
      </c>
      <c r="P658" s="196">
        <f>K658/H658</f>
        <v>6804.7724494825034</v>
      </c>
      <c r="Q658" s="41">
        <v>9673</v>
      </c>
      <c r="R658" s="281" t="s">
        <v>33</v>
      </c>
      <c r="S658" s="141"/>
      <c r="T658" s="15"/>
      <c r="U658" s="15"/>
    </row>
    <row r="659" spans="1:21" s="116" customFormat="1" ht="30" customHeight="1" x14ac:dyDescent="0.25">
      <c r="A659" s="361"/>
      <c r="B659" s="357"/>
      <c r="C659" s="361"/>
      <c r="D659" s="361"/>
      <c r="E659" s="361"/>
      <c r="F659" s="390"/>
      <c r="G659" s="390"/>
      <c r="H659" s="398"/>
      <c r="I659" s="411"/>
      <c r="J659" s="411"/>
      <c r="K659" s="232">
        <f>SUM(L659:O659)</f>
        <v>1667048.03</v>
      </c>
      <c r="L659" s="196">
        <v>0</v>
      </c>
      <c r="M659" s="196">
        <v>0</v>
      </c>
      <c r="N659" s="196">
        <v>0</v>
      </c>
      <c r="O659" s="283">
        <f>'[1]Прод. прилож (2)'!$D$681</f>
        <v>1667048.03</v>
      </c>
      <c r="P659" s="196">
        <f>K659/H658</f>
        <v>2738.702201412847</v>
      </c>
      <c r="Q659" s="41">
        <v>9673</v>
      </c>
      <c r="R659" s="281" t="s">
        <v>34</v>
      </c>
      <c r="S659" s="46"/>
      <c r="T659" s="15"/>
      <c r="U659" s="15"/>
    </row>
    <row r="660" spans="1:21" s="116" customFormat="1" ht="30" customHeight="1" x14ac:dyDescent="0.25">
      <c r="A660" s="354">
        <v>498</v>
      </c>
      <c r="B660" s="356" t="s">
        <v>700</v>
      </c>
      <c r="C660" s="360">
        <v>1966</v>
      </c>
      <c r="D660" s="360" t="s">
        <v>141</v>
      </c>
      <c r="E660" s="360" t="s">
        <v>18</v>
      </c>
      <c r="F660" s="389">
        <v>2</v>
      </c>
      <c r="G660" s="389">
        <v>2</v>
      </c>
      <c r="H660" s="397">
        <v>580</v>
      </c>
      <c r="I660" s="410">
        <v>0</v>
      </c>
      <c r="J660" s="410">
        <v>484</v>
      </c>
      <c r="K660" s="232">
        <f t="shared" ref="K660:K666" si="165">SUM(L660:O660)</f>
        <v>26859.72</v>
      </c>
      <c r="L660" s="196">
        <v>0</v>
      </c>
      <c r="M660" s="196">
        <v>0</v>
      </c>
      <c r="N660" s="196">
        <v>0</v>
      </c>
      <c r="O660" s="283">
        <f>'[1]Прод. прилож (2)'!$D$683</f>
        <v>26859.72</v>
      </c>
      <c r="P660" s="196">
        <f>K660/H660</f>
        <v>46.309862068965522</v>
      </c>
      <c r="Q660" s="41">
        <v>9673</v>
      </c>
      <c r="R660" s="281" t="s">
        <v>34</v>
      </c>
      <c r="S660" s="46"/>
      <c r="T660" s="15"/>
      <c r="U660" s="15"/>
    </row>
    <row r="661" spans="1:21" s="116" customFormat="1" ht="30" customHeight="1" x14ac:dyDescent="0.25">
      <c r="A661" s="355"/>
      <c r="B661" s="357"/>
      <c r="C661" s="361"/>
      <c r="D661" s="361"/>
      <c r="E661" s="361"/>
      <c r="F661" s="390"/>
      <c r="G661" s="390"/>
      <c r="H661" s="398"/>
      <c r="I661" s="411"/>
      <c r="J661" s="411"/>
      <c r="K661" s="232">
        <f t="shared" si="165"/>
        <v>1977021.3800000001</v>
      </c>
      <c r="L661" s="196">
        <v>0</v>
      </c>
      <c r="M661" s="196">
        <v>0</v>
      </c>
      <c r="N661" s="196">
        <v>0</v>
      </c>
      <c r="O661" s="283">
        <f>'[2]Прод. прилож (2)'!$D$1340</f>
        <v>1977021.3800000001</v>
      </c>
      <c r="P661" s="196">
        <f>K661/H660</f>
        <v>3408.6575517241381</v>
      </c>
      <c r="Q661" s="41">
        <v>9673</v>
      </c>
      <c r="R661" s="281" t="s">
        <v>35</v>
      </c>
      <c r="S661" s="46"/>
      <c r="T661" s="15"/>
      <c r="U661" s="15"/>
    </row>
    <row r="662" spans="1:21" s="116" customFormat="1" ht="30" customHeight="1" x14ac:dyDescent="0.25">
      <c r="A662" s="228">
        <v>499</v>
      </c>
      <c r="B662" s="234" t="s">
        <v>701</v>
      </c>
      <c r="C662" s="230">
        <v>1964</v>
      </c>
      <c r="D662" s="230" t="s">
        <v>141</v>
      </c>
      <c r="E662" s="230" t="s">
        <v>16</v>
      </c>
      <c r="F662" s="282">
        <v>2</v>
      </c>
      <c r="G662" s="282">
        <v>2</v>
      </c>
      <c r="H662" s="283">
        <v>460</v>
      </c>
      <c r="I662" s="288">
        <v>0</v>
      </c>
      <c r="J662" s="288">
        <v>460</v>
      </c>
      <c r="K662" s="232">
        <f t="shared" si="165"/>
        <v>8139.7</v>
      </c>
      <c r="L662" s="196">
        <v>0</v>
      </c>
      <c r="M662" s="196">
        <v>0</v>
      </c>
      <c r="N662" s="196">
        <v>0</v>
      </c>
      <c r="O662" s="283">
        <f>'[1]Прод. прилож (2)'!$D$684</f>
        <v>8139.7</v>
      </c>
      <c r="P662" s="196">
        <f>K662/H662</f>
        <v>17.695</v>
      </c>
      <c r="Q662" s="41">
        <v>9673</v>
      </c>
      <c r="R662" s="281" t="s">
        <v>34</v>
      </c>
      <c r="S662" s="46"/>
      <c r="T662" s="15"/>
      <c r="U662" s="15"/>
    </row>
    <row r="663" spans="1:21" s="116" customFormat="1" ht="30" customHeight="1" x14ac:dyDescent="0.25">
      <c r="A663" s="354">
        <v>500</v>
      </c>
      <c r="B663" s="356" t="s">
        <v>702</v>
      </c>
      <c r="C663" s="360">
        <v>1964</v>
      </c>
      <c r="D663" s="360" t="s">
        <v>141</v>
      </c>
      <c r="E663" s="360" t="s">
        <v>16</v>
      </c>
      <c r="F663" s="389">
        <v>2</v>
      </c>
      <c r="G663" s="389">
        <v>2</v>
      </c>
      <c r="H663" s="397">
        <v>447</v>
      </c>
      <c r="I663" s="410">
        <v>0</v>
      </c>
      <c r="J663" s="410">
        <v>400</v>
      </c>
      <c r="K663" s="232">
        <f t="shared" si="165"/>
        <v>20419.509999999998</v>
      </c>
      <c r="L663" s="196">
        <v>0</v>
      </c>
      <c r="M663" s="196">
        <v>0</v>
      </c>
      <c r="N663" s="196">
        <v>0</v>
      </c>
      <c r="O663" s="283">
        <f>'[1]Прод. прилож (2)'!$D$685</f>
        <v>20419.509999999998</v>
      </c>
      <c r="P663" s="196">
        <f>K663/H663</f>
        <v>45.681230425055922</v>
      </c>
      <c r="Q663" s="41">
        <v>9673</v>
      </c>
      <c r="R663" s="281" t="s">
        <v>34</v>
      </c>
      <c r="S663" s="46"/>
      <c r="T663" s="15"/>
      <c r="U663" s="15"/>
    </row>
    <row r="664" spans="1:21" s="116" customFormat="1" ht="30" customHeight="1" x14ac:dyDescent="0.25">
      <c r="A664" s="355"/>
      <c r="B664" s="357"/>
      <c r="C664" s="361"/>
      <c r="D664" s="361"/>
      <c r="E664" s="361"/>
      <c r="F664" s="390"/>
      <c r="G664" s="390"/>
      <c r="H664" s="398"/>
      <c r="I664" s="411"/>
      <c r="J664" s="411"/>
      <c r="K664" s="232">
        <f t="shared" si="165"/>
        <v>3100000</v>
      </c>
      <c r="L664" s="196">
        <v>0</v>
      </c>
      <c r="M664" s="196">
        <v>0</v>
      </c>
      <c r="N664" s="196">
        <v>0</v>
      </c>
      <c r="O664" s="283">
        <f>'[2]Прод. прилож (2)'!$D$1341</f>
        <v>3100000</v>
      </c>
      <c r="P664" s="196">
        <f>K664/H663</f>
        <v>6935.1230425055928</v>
      </c>
      <c r="Q664" s="41">
        <v>9673</v>
      </c>
      <c r="R664" s="281" t="s">
        <v>35</v>
      </c>
      <c r="S664" s="46"/>
      <c r="T664" s="15"/>
      <c r="U664" s="15"/>
    </row>
    <row r="665" spans="1:21" s="116" customFormat="1" ht="30" customHeight="1" x14ac:dyDescent="0.25">
      <c r="A665" s="354">
        <v>501</v>
      </c>
      <c r="B665" s="356" t="s">
        <v>703</v>
      </c>
      <c r="C665" s="360">
        <v>1966</v>
      </c>
      <c r="D665" s="360" t="s">
        <v>141</v>
      </c>
      <c r="E665" s="360" t="s">
        <v>18</v>
      </c>
      <c r="F665" s="389">
        <v>2</v>
      </c>
      <c r="G665" s="389">
        <v>2</v>
      </c>
      <c r="H665" s="397">
        <v>580</v>
      </c>
      <c r="I665" s="410">
        <v>0</v>
      </c>
      <c r="J665" s="410">
        <v>484</v>
      </c>
      <c r="K665" s="232">
        <f t="shared" si="165"/>
        <v>26859.72</v>
      </c>
      <c r="L665" s="196">
        <v>0</v>
      </c>
      <c r="M665" s="196">
        <v>0</v>
      </c>
      <c r="N665" s="196">
        <v>0</v>
      </c>
      <c r="O665" s="283">
        <f>'[1]Прод. прилож (2)'!$D$686</f>
        <v>26859.72</v>
      </c>
      <c r="P665" s="196">
        <f>K665/H665</f>
        <v>46.309862068965522</v>
      </c>
      <c r="Q665" s="41">
        <v>9673</v>
      </c>
      <c r="R665" s="281" t="s">
        <v>34</v>
      </c>
      <c r="S665" s="15"/>
      <c r="T665" s="15"/>
      <c r="U665" s="15"/>
    </row>
    <row r="666" spans="1:21" s="116" customFormat="1" ht="30" customHeight="1" x14ac:dyDescent="0.25">
      <c r="A666" s="355"/>
      <c r="B666" s="357"/>
      <c r="C666" s="361"/>
      <c r="D666" s="361"/>
      <c r="E666" s="361"/>
      <c r="F666" s="390"/>
      <c r="G666" s="390"/>
      <c r="H666" s="398"/>
      <c r="I666" s="411"/>
      <c r="J666" s="411"/>
      <c r="K666" s="232">
        <f t="shared" si="165"/>
        <v>1892778.5</v>
      </c>
      <c r="L666" s="196">
        <v>0</v>
      </c>
      <c r="M666" s="196">
        <v>0</v>
      </c>
      <c r="N666" s="196">
        <v>0</v>
      </c>
      <c r="O666" s="283">
        <f>'[2]Прод. прилож (2)'!$D$1342</f>
        <v>1892778.5</v>
      </c>
      <c r="P666" s="196">
        <f>K666/H665</f>
        <v>3263.4112068965519</v>
      </c>
      <c r="Q666" s="41">
        <v>9673</v>
      </c>
      <c r="R666" s="281" t="s">
        <v>35</v>
      </c>
      <c r="S666" s="46"/>
      <c r="T666" s="15"/>
      <c r="U666" s="15"/>
    </row>
    <row r="667" spans="1:21" s="116" customFormat="1" ht="30" customHeight="1" x14ac:dyDescent="0.25">
      <c r="A667" s="197">
        <v>502</v>
      </c>
      <c r="B667" s="198" t="s">
        <v>704</v>
      </c>
      <c r="C667" s="200">
        <v>1962</v>
      </c>
      <c r="D667" s="200" t="s">
        <v>141</v>
      </c>
      <c r="E667" s="200" t="s">
        <v>16</v>
      </c>
      <c r="F667" s="211">
        <v>2</v>
      </c>
      <c r="G667" s="211">
        <v>2</v>
      </c>
      <c r="H667" s="222">
        <v>384.4</v>
      </c>
      <c r="I667" s="213">
        <v>12</v>
      </c>
      <c r="J667" s="213">
        <v>356.5</v>
      </c>
      <c r="K667" s="232">
        <f>SUM(L667:N667)</f>
        <v>266636.65000000002</v>
      </c>
      <c r="L667" s="196">
        <v>0</v>
      </c>
      <c r="M667" s="196">
        <f>'[1]Прод. прилож (2)'!$D$206</f>
        <v>266636.65000000002</v>
      </c>
      <c r="N667" s="196">
        <v>0</v>
      </c>
      <c r="O667" s="283">
        <v>0</v>
      </c>
      <c r="P667" s="196">
        <f>K667/H667</f>
        <v>693.64373048907396</v>
      </c>
      <c r="Q667" s="41">
        <v>9673</v>
      </c>
      <c r="R667" s="281" t="s">
        <v>33</v>
      </c>
      <c r="S667" s="141"/>
      <c r="T667" s="15"/>
      <c r="U667" s="15"/>
    </row>
    <row r="668" spans="1:21" s="117" customFormat="1" ht="30" customHeight="1" x14ac:dyDescent="0.25">
      <c r="A668" s="383">
        <v>503</v>
      </c>
      <c r="B668" s="438" t="s">
        <v>705</v>
      </c>
      <c r="C668" s="406">
        <v>1966</v>
      </c>
      <c r="D668" s="406" t="s">
        <v>141</v>
      </c>
      <c r="E668" s="406" t="s">
        <v>16</v>
      </c>
      <c r="F668" s="440">
        <v>2</v>
      </c>
      <c r="G668" s="440">
        <v>2</v>
      </c>
      <c r="H668" s="508">
        <v>488.1</v>
      </c>
      <c r="I668" s="410">
        <v>12</v>
      </c>
      <c r="J668" s="410">
        <v>386.7</v>
      </c>
      <c r="K668" s="224">
        <f>SUM(L668:O668)</f>
        <v>4530787.2700000005</v>
      </c>
      <c r="L668" s="237">
        <v>0</v>
      </c>
      <c r="M668" s="237">
        <v>0</v>
      </c>
      <c r="N668" s="237">
        <v>0</v>
      </c>
      <c r="O668" s="222">
        <f>'[1]Прод. прилож (2)'!$D$207</f>
        <v>4530787.2700000005</v>
      </c>
      <c r="P668" s="237">
        <f>K668/H668</f>
        <v>9282.4979922147104</v>
      </c>
      <c r="Q668" s="239">
        <v>9673</v>
      </c>
      <c r="R668" s="215" t="s">
        <v>33</v>
      </c>
      <c r="S668" s="147"/>
      <c r="T668" s="118"/>
      <c r="U668" s="118"/>
    </row>
    <row r="669" spans="1:21" s="116" customFormat="1" ht="30" customHeight="1" x14ac:dyDescent="0.25">
      <c r="A669" s="407"/>
      <c r="B669" s="439" t="s">
        <v>705</v>
      </c>
      <c r="C669" s="407">
        <v>1966</v>
      </c>
      <c r="D669" s="407" t="s">
        <v>141</v>
      </c>
      <c r="E669" s="407" t="s">
        <v>16</v>
      </c>
      <c r="F669" s="441">
        <v>2</v>
      </c>
      <c r="G669" s="441">
        <v>2</v>
      </c>
      <c r="H669" s="509">
        <v>488.1</v>
      </c>
      <c r="I669" s="411">
        <v>12</v>
      </c>
      <c r="J669" s="411">
        <v>386.7</v>
      </c>
      <c r="K669" s="232">
        <f>SUM(L669:O669)</f>
        <v>361912.04</v>
      </c>
      <c r="L669" s="196">
        <v>0</v>
      </c>
      <c r="M669" s="196">
        <v>0</v>
      </c>
      <c r="N669" s="196">
        <v>0</v>
      </c>
      <c r="O669" s="283">
        <f>'[1]Прод. прилож (2)'!$D$688</f>
        <v>361912.04</v>
      </c>
      <c r="P669" s="196">
        <f>K669/H669</f>
        <v>741.47109198934641</v>
      </c>
      <c r="Q669" s="41">
        <v>9673</v>
      </c>
      <c r="R669" s="281" t="s">
        <v>34</v>
      </c>
      <c r="S669" s="15"/>
      <c r="T669" s="15"/>
      <c r="U669" s="15"/>
    </row>
    <row r="670" spans="1:21" s="116" customFormat="1" ht="30" customHeight="1" x14ac:dyDescent="0.25">
      <c r="A670" s="354">
        <v>504</v>
      </c>
      <c r="B670" s="356" t="s">
        <v>900</v>
      </c>
      <c r="C670" s="358">
        <v>1985</v>
      </c>
      <c r="D670" s="360" t="s">
        <v>141</v>
      </c>
      <c r="E670" s="360" t="s">
        <v>16</v>
      </c>
      <c r="F670" s="368">
        <v>2</v>
      </c>
      <c r="G670" s="368">
        <v>3</v>
      </c>
      <c r="H670" s="370">
        <v>1354.1</v>
      </c>
      <c r="I670" s="372">
        <v>0</v>
      </c>
      <c r="J670" s="370">
        <v>1354.1</v>
      </c>
      <c r="K670" s="38">
        <f>SUM(L670:O670)</f>
        <v>21724.37</v>
      </c>
      <c r="L670" s="38">
        <v>0</v>
      </c>
      <c r="M670" s="38">
        <v>0</v>
      </c>
      <c r="N670" s="38">
        <v>0</v>
      </c>
      <c r="O670" s="38">
        <f>'[1]Прод. прилож (2)'!$D$690</f>
        <v>21724.37</v>
      </c>
      <c r="P670" s="196">
        <f>K670/H670</f>
        <v>16.043401521305665</v>
      </c>
      <c r="Q670" s="41">
        <v>9673</v>
      </c>
      <c r="R670" s="281" t="s">
        <v>34</v>
      </c>
      <c r="S670" s="66"/>
    </row>
    <row r="671" spans="1:21" s="116" customFormat="1" ht="30" customHeight="1" x14ac:dyDescent="0.25">
      <c r="A671" s="355"/>
      <c r="B671" s="357"/>
      <c r="C671" s="359"/>
      <c r="D671" s="361"/>
      <c r="E671" s="361"/>
      <c r="F671" s="369"/>
      <c r="G671" s="369"/>
      <c r="H671" s="371"/>
      <c r="I671" s="471"/>
      <c r="J671" s="371"/>
      <c r="K671" s="38">
        <f>SUM(L671:O671)</f>
        <v>6161250</v>
      </c>
      <c r="L671" s="38">
        <v>0</v>
      </c>
      <c r="M671" s="38">
        <v>0</v>
      </c>
      <c r="N671" s="38">
        <v>0</v>
      </c>
      <c r="O671" s="38">
        <f>'[2]Прод. прилож (2)'!$D$1343</f>
        <v>6161250</v>
      </c>
      <c r="P671" s="196">
        <f>K671/H670</f>
        <v>4550.0701573000524</v>
      </c>
      <c r="Q671" s="41">
        <v>9673</v>
      </c>
      <c r="R671" s="281" t="s">
        <v>35</v>
      </c>
      <c r="S671" s="66"/>
    </row>
    <row r="672" spans="1:21" s="116" customFormat="1" ht="30" customHeight="1" x14ac:dyDescent="0.25">
      <c r="A672" s="228">
        <v>505</v>
      </c>
      <c r="B672" s="234" t="s">
        <v>706</v>
      </c>
      <c r="C672" s="230">
        <v>1966</v>
      </c>
      <c r="D672" s="230" t="s">
        <v>141</v>
      </c>
      <c r="E672" s="230" t="s">
        <v>16</v>
      </c>
      <c r="F672" s="230">
        <v>2</v>
      </c>
      <c r="G672" s="230">
        <v>2</v>
      </c>
      <c r="H672" s="283">
        <v>776.69</v>
      </c>
      <c r="I672" s="283">
        <v>244.46</v>
      </c>
      <c r="J672" s="38">
        <v>470.23</v>
      </c>
      <c r="K672" s="38">
        <f t="shared" ref="K672:K680" si="166">SUM(L672:O672)</f>
        <v>38402.86</v>
      </c>
      <c r="L672" s="196">
        <v>0</v>
      </c>
      <c r="M672" s="196">
        <v>0</v>
      </c>
      <c r="N672" s="196">
        <v>0</v>
      </c>
      <c r="O672" s="283">
        <f>'[2]Прод. прилож (2)'!$D$1346</f>
        <v>38402.86</v>
      </c>
      <c r="P672" s="196">
        <f t="shared" ref="P672:P678" si="167">K672/H672</f>
        <v>49.444257039488079</v>
      </c>
      <c r="Q672" s="41">
        <v>9673</v>
      </c>
      <c r="R672" s="281" t="s">
        <v>35</v>
      </c>
      <c r="S672" s="46"/>
      <c r="T672" s="15"/>
      <c r="U672" s="15"/>
    </row>
    <row r="673" spans="1:21" s="116" customFormat="1" ht="30" customHeight="1" x14ac:dyDescent="0.25">
      <c r="A673" s="228">
        <v>506</v>
      </c>
      <c r="B673" s="234" t="s">
        <v>707</v>
      </c>
      <c r="C673" s="230">
        <v>1965</v>
      </c>
      <c r="D673" s="230" t="s">
        <v>141</v>
      </c>
      <c r="E673" s="230" t="s">
        <v>16</v>
      </c>
      <c r="F673" s="230">
        <v>2</v>
      </c>
      <c r="G673" s="230">
        <v>2</v>
      </c>
      <c r="H673" s="283">
        <v>777.41</v>
      </c>
      <c r="I673" s="283">
        <v>234.94</v>
      </c>
      <c r="J673" s="38">
        <v>480.5</v>
      </c>
      <c r="K673" s="38">
        <f t="shared" si="166"/>
        <v>38402.86</v>
      </c>
      <c r="L673" s="196">
        <v>0</v>
      </c>
      <c r="M673" s="196">
        <v>0</v>
      </c>
      <c r="N673" s="196">
        <v>0</v>
      </c>
      <c r="O673" s="283">
        <f>'[2]Прод. прилож (2)'!$D$1347</f>
        <v>38402.86</v>
      </c>
      <c r="P673" s="196">
        <f t="shared" si="167"/>
        <v>49.398464130896187</v>
      </c>
      <c r="Q673" s="41">
        <v>9673</v>
      </c>
      <c r="R673" s="281" t="s">
        <v>35</v>
      </c>
      <c r="S673" s="46"/>
      <c r="T673" s="15"/>
      <c r="U673" s="15"/>
    </row>
    <row r="674" spans="1:21" s="116" customFormat="1" ht="30" customHeight="1" x14ac:dyDescent="0.25">
      <c r="A674" s="228">
        <v>507</v>
      </c>
      <c r="B674" s="234" t="s">
        <v>708</v>
      </c>
      <c r="C674" s="230">
        <v>1966</v>
      </c>
      <c r="D674" s="230" t="s">
        <v>141</v>
      </c>
      <c r="E674" s="230" t="s">
        <v>16</v>
      </c>
      <c r="F674" s="230">
        <v>2</v>
      </c>
      <c r="G674" s="230">
        <v>2</v>
      </c>
      <c r="H674" s="283">
        <v>804.29</v>
      </c>
      <c r="I674" s="283">
        <v>268.39999999999998</v>
      </c>
      <c r="J674" s="38">
        <v>474.08</v>
      </c>
      <c r="K674" s="38">
        <f t="shared" si="166"/>
        <v>39985.800000000003</v>
      </c>
      <c r="L674" s="196">
        <v>0</v>
      </c>
      <c r="M674" s="196">
        <v>0</v>
      </c>
      <c r="N674" s="196">
        <v>0</v>
      </c>
      <c r="O674" s="283">
        <f>'[2]Прод. прилож (2)'!$D$1348</f>
        <v>39985.800000000003</v>
      </c>
      <c r="P674" s="196">
        <f t="shared" si="167"/>
        <v>49.715649827798437</v>
      </c>
      <c r="Q674" s="41">
        <v>9673</v>
      </c>
      <c r="R674" s="281" t="s">
        <v>35</v>
      </c>
      <c r="S674" s="46"/>
      <c r="T674" s="15"/>
      <c r="U674" s="15"/>
    </row>
    <row r="675" spans="1:21" s="116" customFormat="1" ht="30" customHeight="1" x14ac:dyDescent="0.25">
      <c r="A675" s="228">
        <v>508</v>
      </c>
      <c r="B675" s="234" t="s">
        <v>709</v>
      </c>
      <c r="C675" s="230">
        <v>1966</v>
      </c>
      <c r="D675" s="230" t="s">
        <v>141</v>
      </c>
      <c r="E675" s="230" t="s">
        <v>16</v>
      </c>
      <c r="F675" s="230">
        <v>2</v>
      </c>
      <c r="G675" s="230">
        <v>2</v>
      </c>
      <c r="H675" s="283">
        <v>790.46</v>
      </c>
      <c r="I675" s="283">
        <v>259.69</v>
      </c>
      <c r="J675" s="38">
        <v>468.77</v>
      </c>
      <c r="K675" s="38">
        <f t="shared" si="166"/>
        <v>38691.9</v>
      </c>
      <c r="L675" s="196">
        <v>0</v>
      </c>
      <c r="M675" s="196">
        <v>0</v>
      </c>
      <c r="N675" s="196">
        <v>0</v>
      </c>
      <c r="O675" s="283">
        <f>'[2]Прод. прилож (2)'!$D$1349</f>
        <v>38691.9</v>
      </c>
      <c r="P675" s="196">
        <f t="shared" si="167"/>
        <v>48.948586898767807</v>
      </c>
      <c r="Q675" s="41">
        <v>9673</v>
      </c>
      <c r="R675" s="281" t="s">
        <v>35</v>
      </c>
      <c r="S675" s="46"/>
      <c r="T675" s="15"/>
      <c r="U675" s="15"/>
    </row>
    <row r="676" spans="1:21" s="117" customFormat="1" ht="30" customHeight="1" x14ac:dyDescent="0.25">
      <c r="A676" s="354">
        <v>509</v>
      </c>
      <c r="B676" s="356" t="s">
        <v>710</v>
      </c>
      <c r="C676" s="360">
        <v>1964</v>
      </c>
      <c r="D676" s="360" t="s">
        <v>141</v>
      </c>
      <c r="E676" s="360" t="s">
        <v>16</v>
      </c>
      <c r="F676" s="389">
        <v>2</v>
      </c>
      <c r="G676" s="389">
        <v>2</v>
      </c>
      <c r="H676" s="397">
        <v>437</v>
      </c>
      <c r="I676" s="410">
        <v>0</v>
      </c>
      <c r="J676" s="370">
        <v>246.9</v>
      </c>
      <c r="K676" s="258">
        <f t="shared" si="166"/>
        <v>221140</v>
      </c>
      <c r="L676" s="237">
        <v>0</v>
      </c>
      <c r="M676" s="237">
        <f>'[1]Прод. прилож (2)'!$D$691</f>
        <v>221140</v>
      </c>
      <c r="N676" s="237">
        <v>0</v>
      </c>
      <c r="O676" s="222">
        <v>0</v>
      </c>
      <c r="P676" s="237">
        <f t="shared" si="167"/>
        <v>506.04118993135012</v>
      </c>
      <c r="Q676" s="239">
        <v>9673</v>
      </c>
      <c r="R676" s="215" t="s">
        <v>34</v>
      </c>
      <c r="S676" s="169"/>
      <c r="T676" s="118"/>
      <c r="U676" s="118"/>
    </row>
    <row r="677" spans="1:21" s="116" customFormat="1" ht="30" customHeight="1" x14ac:dyDescent="0.25">
      <c r="A677" s="355"/>
      <c r="B677" s="357"/>
      <c r="C677" s="361"/>
      <c r="D677" s="361"/>
      <c r="E677" s="361"/>
      <c r="F677" s="390"/>
      <c r="G677" s="390"/>
      <c r="H677" s="398"/>
      <c r="I677" s="411"/>
      <c r="J677" s="371"/>
      <c r="K677" s="38">
        <f t="shared" si="166"/>
        <v>144653.29999999999</v>
      </c>
      <c r="L677" s="196">
        <v>0</v>
      </c>
      <c r="M677" s="196">
        <v>0</v>
      </c>
      <c r="N677" s="196">
        <v>0</v>
      </c>
      <c r="O677" s="283">
        <f>'[2]Прод. прилож (2)'!$D$1345</f>
        <v>144653.29999999999</v>
      </c>
      <c r="P677" s="196">
        <f>K677/H676</f>
        <v>331.0144164759725</v>
      </c>
      <c r="Q677" s="41">
        <v>9673</v>
      </c>
      <c r="R677" s="281" t="s">
        <v>35</v>
      </c>
      <c r="S677" s="15"/>
      <c r="T677" s="15"/>
      <c r="U677" s="15"/>
    </row>
    <row r="678" spans="1:21" s="116" customFormat="1" ht="30" customHeight="1" x14ac:dyDescent="0.25">
      <c r="A678" s="354">
        <v>510</v>
      </c>
      <c r="B678" s="356" t="s">
        <v>711</v>
      </c>
      <c r="C678" s="360">
        <v>1964</v>
      </c>
      <c r="D678" s="360" t="s">
        <v>141</v>
      </c>
      <c r="E678" s="360" t="s">
        <v>16</v>
      </c>
      <c r="F678" s="389">
        <v>2</v>
      </c>
      <c r="G678" s="389">
        <v>2</v>
      </c>
      <c r="H678" s="397">
        <v>437</v>
      </c>
      <c r="I678" s="410">
        <v>0</v>
      </c>
      <c r="J678" s="370">
        <v>246.9</v>
      </c>
      <c r="K678" s="38">
        <f t="shared" si="166"/>
        <v>24305.54</v>
      </c>
      <c r="L678" s="196">
        <v>0</v>
      </c>
      <c r="M678" s="196">
        <v>0</v>
      </c>
      <c r="N678" s="196">
        <v>0</v>
      </c>
      <c r="O678" s="283">
        <f>'[1]Прод. прилож (2)'!$D$692</f>
        <v>24305.54</v>
      </c>
      <c r="P678" s="196">
        <f t="shared" si="167"/>
        <v>55.619084668192222</v>
      </c>
      <c r="Q678" s="41">
        <v>9673</v>
      </c>
      <c r="R678" s="281" t="s">
        <v>34</v>
      </c>
      <c r="S678" s="46"/>
      <c r="T678" s="15"/>
      <c r="U678" s="15"/>
    </row>
    <row r="679" spans="1:21" s="116" customFormat="1" ht="30" customHeight="1" x14ac:dyDescent="0.25">
      <c r="A679" s="355"/>
      <c r="B679" s="357"/>
      <c r="C679" s="361"/>
      <c r="D679" s="361"/>
      <c r="E679" s="361"/>
      <c r="F679" s="390"/>
      <c r="G679" s="390"/>
      <c r="H679" s="398"/>
      <c r="I679" s="411"/>
      <c r="J679" s="371"/>
      <c r="K679" s="38">
        <f t="shared" si="166"/>
        <v>5632343.2000000002</v>
      </c>
      <c r="L679" s="196">
        <v>0</v>
      </c>
      <c r="M679" s="196">
        <v>0</v>
      </c>
      <c r="N679" s="196">
        <v>0</v>
      </c>
      <c r="O679" s="283">
        <f>'[2]Прод. прилож (2)'!$D$1344</f>
        <v>5632343.2000000002</v>
      </c>
      <c r="P679" s="196">
        <f>K679/H678</f>
        <v>12888.657208237986</v>
      </c>
      <c r="Q679" s="41">
        <v>9673</v>
      </c>
      <c r="R679" s="281" t="s">
        <v>35</v>
      </c>
      <c r="S679" s="46"/>
      <c r="T679" s="15"/>
      <c r="U679" s="15"/>
    </row>
    <row r="680" spans="1:21" s="86" customFormat="1" ht="30" customHeight="1" x14ac:dyDescent="0.25">
      <c r="A680" s="228">
        <v>511</v>
      </c>
      <c r="B680" s="234" t="s">
        <v>933</v>
      </c>
      <c r="C680" s="281" t="s">
        <v>934</v>
      </c>
      <c r="D680" s="230" t="s">
        <v>141</v>
      </c>
      <c r="E680" s="229" t="s">
        <v>16</v>
      </c>
      <c r="F680" s="126" t="s">
        <v>935</v>
      </c>
      <c r="G680" s="126" t="s">
        <v>936</v>
      </c>
      <c r="H680" s="283">
        <v>1113.9000000000001</v>
      </c>
      <c r="I680" s="288">
        <v>0</v>
      </c>
      <c r="J680" s="38">
        <v>814</v>
      </c>
      <c r="K680" s="38">
        <f t="shared" si="166"/>
        <v>389865</v>
      </c>
      <c r="L680" s="284">
        <v>0</v>
      </c>
      <c r="M680" s="284">
        <v>0</v>
      </c>
      <c r="N680" s="284">
        <v>0</v>
      </c>
      <c r="O680" s="283">
        <f>'[1]Прод. прилож (2)'!$D$209</f>
        <v>389865</v>
      </c>
      <c r="P680" s="41">
        <f>K680/H680</f>
        <v>349.99999999999994</v>
      </c>
      <c r="Q680" s="232">
        <v>9673</v>
      </c>
      <c r="R680" s="281" t="s">
        <v>33</v>
      </c>
      <c r="S680" s="132"/>
      <c r="T680" s="85"/>
      <c r="U680" s="85"/>
    </row>
    <row r="681" spans="1:21" s="116" customFormat="1" ht="30" customHeight="1" x14ac:dyDescent="0.25">
      <c r="A681" s="412" t="s">
        <v>1347</v>
      </c>
      <c r="B681" s="412"/>
      <c r="C681" s="412"/>
      <c r="D681" s="412"/>
      <c r="E681" s="412"/>
      <c r="F681" s="412"/>
      <c r="G681" s="412"/>
      <c r="H681" s="412"/>
      <c r="I681" s="412"/>
      <c r="J681" s="412"/>
      <c r="K681" s="412"/>
      <c r="L681" s="412"/>
      <c r="M681" s="412"/>
      <c r="N681" s="412"/>
      <c r="O681" s="412"/>
      <c r="P681" s="412"/>
      <c r="Q681" s="412"/>
      <c r="R681" s="412"/>
      <c r="S681" s="46"/>
      <c r="T681" s="15"/>
      <c r="U681" s="15"/>
    </row>
    <row r="682" spans="1:21" s="116" customFormat="1" ht="33" customHeight="1" x14ac:dyDescent="0.25">
      <c r="A682" s="396" t="s">
        <v>1385</v>
      </c>
      <c r="B682" s="396"/>
      <c r="C682" s="219" t="s">
        <v>17</v>
      </c>
      <c r="D682" s="219" t="s">
        <v>17</v>
      </c>
      <c r="E682" s="219" t="s">
        <v>17</v>
      </c>
      <c r="F682" s="73" t="s">
        <v>17</v>
      </c>
      <c r="G682" s="73" t="s">
        <v>17</v>
      </c>
      <c r="H682" s="74">
        <f>SUM(H683:H794)</f>
        <v>184895.78000000003</v>
      </c>
      <c r="I682" s="74">
        <f t="shared" ref="I682:O682" si="168">SUM(I683:I794)</f>
        <v>1208.9000000000001</v>
      </c>
      <c r="J682" s="74">
        <f t="shared" si="168"/>
        <v>170407.91000000012</v>
      </c>
      <c r="K682" s="74">
        <f t="shared" si="168"/>
        <v>452138269.78999978</v>
      </c>
      <c r="L682" s="74">
        <f t="shared" si="168"/>
        <v>0</v>
      </c>
      <c r="M682" s="74">
        <f t="shared" si="168"/>
        <v>485780.12</v>
      </c>
      <c r="N682" s="74">
        <f t="shared" si="168"/>
        <v>0</v>
      </c>
      <c r="O682" s="74">
        <f t="shared" si="168"/>
        <v>451652489.66999984</v>
      </c>
      <c r="P682" s="29">
        <f t="shared" ref="P682:P734" si="169">K682/H682</f>
        <v>2445.3682490211499</v>
      </c>
      <c r="Q682" s="75" t="s">
        <v>17</v>
      </c>
      <c r="R682" s="76" t="s">
        <v>17</v>
      </c>
      <c r="S682" s="46"/>
      <c r="T682" s="15"/>
      <c r="U682" s="15"/>
    </row>
    <row r="683" spans="1:21" s="116" customFormat="1" ht="30" customHeight="1" x14ac:dyDescent="0.25">
      <c r="A683" s="354">
        <v>512</v>
      </c>
      <c r="B683" s="356" t="s">
        <v>1206</v>
      </c>
      <c r="C683" s="358">
        <v>1983</v>
      </c>
      <c r="D683" s="358" t="s">
        <v>141</v>
      </c>
      <c r="E683" s="358" t="s">
        <v>16</v>
      </c>
      <c r="F683" s="368">
        <v>2</v>
      </c>
      <c r="G683" s="368">
        <v>3</v>
      </c>
      <c r="H683" s="370">
        <v>3986.2</v>
      </c>
      <c r="I683" s="372">
        <v>0</v>
      </c>
      <c r="J683" s="370">
        <v>3783</v>
      </c>
      <c r="K683" s="232">
        <f t="shared" ref="K683:K684" si="170">SUM(L683:O683)</f>
        <v>441304.12</v>
      </c>
      <c r="L683" s="196">
        <v>0</v>
      </c>
      <c r="M683" s="196">
        <v>0</v>
      </c>
      <c r="N683" s="196">
        <v>0</v>
      </c>
      <c r="O683" s="43">
        <f>'[1]Прод. прилож (2)'!$D$694</f>
        <v>441304.12</v>
      </c>
      <c r="P683" s="196">
        <f t="shared" ref="P683" si="171">K683/H683</f>
        <v>110.70797250514275</v>
      </c>
      <c r="Q683" s="41">
        <v>9673</v>
      </c>
      <c r="R683" s="281" t="s">
        <v>34</v>
      </c>
      <c r="S683" s="66"/>
    </row>
    <row r="684" spans="1:21" s="116" customFormat="1" ht="30" customHeight="1" x14ac:dyDescent="0.25">
      <c r="A684" s="355"/>
      <c r="B684" s="357"/>
      <c r="C684" s="359"/>
      <c r="D684" s="359"/>
      <c r="E684" s="359"/>
      <c r="F684" s="369"/>
      <c r="G684" s="369"/>
      <c r="H684" s="371"/>
      <c r="I684" s="471"/>
      <c r="J684" s="371"/>
      <c r="K684" s="232">
        <f t="shared" si="170"/>
        <v>15148635</v>
      </c>
      <c r="L684" s="196">
        <v>0</v>
      </c>
      <c r="M684" s="196">
        <v>0</v>
      </c>
      <c r="N684" s="196">
        <v>0</v>
      </c>
      <c r="O684" s="43">
        <f>'[2]Прод. прилож (2)'!$D$1351</f>
        <v>15148635</v>
      </c>
      <c r="P684" s="196">
        <f>K684/H683</f>
        <v>3800.2696803973713</v>
      </c>
      <c r="Q684" s="41">
        <v>9673</v>
      </c>
      <c r="R684" s="281" t="s">
        <v>35</v>
      </c>
      <c r="S684" s="66"/>
    </row>
    <row r="685" spans="1:21" s="116" customFormat="1" ht="30" customHeight="1" x14ac:dyDescent="0.25">
      <c r="A685" s="217">
        <v>513</v>
      </c>
      <c r="B685" s="198" t="s">
        <v>1207</v>
      </c>
      <c r="C685" s="209">
        <v>1983</v>
      </c>
      <c r="D685" s="209" t="s">
        <v>141</v>
      </c>
      <c r="E685" s="209" t="s">
        <v>16</v>
      </c>
      <c r="F685" s="220">
        <v>2</v>
      </c>
      <c r="G685" s="220">
        <v>3</v>
      </c>
      <c r="H685" s="258">
        <v>3863.9</v>
      </c>
      <c r="I685" s="260">
        <v>0</v>
      </c>
      <c r="J685" s="258">
        <v>3694</v>
      </c>
      <c r="K685" s="232">
        <f t="shared" ref="K685" si="172">SUM(L685:O685)</f>
        <v>448823.62</v>
      </c>
      <c r="L685" s="196">
        <v>0</v>
      </c>
      <c r="M685" s="196">
        <v>0</v>
      </c>
      <c r="N685" s="196">
        <v>0</v>
      </c>
      <c r="O685" s="43">
        <f>'[1]Прод. прилож (2)'!$D$695</f>
        <v>448823.62</v>
      </c>
      <c r="P685" s="196">
        <f t="shared" si="169"/>
        <v>116.15818732368849</v>
      </c>
      <c r="Q685" s="41">
        <v>9673</v>
      </c>
      <c r="R685" s="281" t="s">
        <v>34</v>
      </c>
      <c r="S685" s="66"/>
    </row>
    <row r="686" spans="1:21" s="116" customFormat="1" ht="30" customHeight="1" x14ac:dyDescent="0.25">
      <c r="A686" s="228">
        <v>514</v>
      </c>
      <c r="B686" s="234" t="s">
        <v>962</v>
      </c>
      <c r="C686" s="229">
        <v>1976</v>
      </c>
      <c r="D686" s="229" t="s">
        <v>141</v>
      </c>
      <c r="E686" s="229" t="s">
        <v>16</v>
      </c>
      <c r="F686" s="231">
        <v>2</v>
      </c>
      <c r="G686" s="231">
        <v>3</v>
      </c>
      <c r="H686" s="38">
        <v>988.5</v>
      </c>
      <c r="I686" s="122">
        <v>0</v>
      </c>
      <c r="J686" s="122">
        <v>586.5</v>
      </c>
      <c r="K686" s="232">
        <f t="shared" ref="K686:K692" si="173">SUM(L686:O686)</f>
        <v>3296047.69</v>
      </c>
      <c r="L686" s="196">
        <v>0</v>
      </c>
      <c r="M686" s="196">
        <v>0</v>
      </c>
      <c r="N686" s="196">
        <v>0</v>
      </c>
      <c r="O686" s="43">
        <f>'[1]Прод. прилож (2)'!$D$211</f>
        <v>3296047.69</v>
      </c>
      <c r="P686" s="196">
        <f t="shared" ref="P686:P692" si="174">K686/H686</f>
        <v>3334.3932119372785</v>
      </c>
      <c r="Q686" s="41">
        <v>9673</v>
      </c>
      <c r="R686" s="281" t="s">
        <v>33</v>
      </c>
      <c r="S686" s="144"/>
    </row>
    <row r="687" spans="1:21" s="116" customFormat="1" ht="30" customHeight="1" x14ac:dyDescent="0.25">
      <c r="A687" s="340">
        <v>515</v>
      </c>
      <c r="B687" s="80" t="s">
        <v>904</v>
      </c>
      <c r="C687" s="341">
        <v>1982</v>
      </c>
      <c r="D687" s="341" t="s">
        <v>141</v>
      </c>
      <c r="E687" s="341" t="s">
        <v>270</v>
      </c>
      <c r="F687" s="342">
        <v>9</v>
      </c>
      <c r="G687" s="342">
        <v>1</v>
      </c>
      <c r="H687" s="38">
        <v>2225.1999999999998</v>
      </c>
      <c r="I687" s="122">
        <v>0</v>
      </c>
      <c r="J687" s="38">
        <v>1944.2</v>
      </c>
      <c r="K687" s="343">
        <f t="shared" ref="K687" si="175">SUM(L687:O687)</f>
        <v>3573299.75</v>
      </c>
      <c r="L687" s="196">
        <v>0</v>
      </c>
      <c r="M687" s="196">
        <v>0</v>
      </c>
      <c r="N687" s="196">
        <v>0</v>
      </c>
      <c r="O687" s="43">
        <f>'[1]Прод. прилож (2)'!$D$700</f>
        <v>3573299.75</v>
      </c>
      <c r="P687" s="196">
        <f t="shared" ref="P687" si="176">K687/H687</f>
        <v>1605.8330711846127</v>
      </c>
      <c r="Q687" s="41">
        <v>9673</v>
      </c>
      <c r="R687" s="57" t="s">
        <v>34</v>
      </c>
      <c r="S687" s="66"/>
    </row>
    <row r="688" spans="1:21" s="116" customFormat="1" ht="30" customHeight="1" x14ac:dyDescent="0.25">
      <c r="A688" s="217">
        <v>516</v>
      </c>
      <c r="B688" s="80" t="s">
        <v>905</v>
      </c>
      <c r="C688" s="229">
        <v>1982</v>
      </c>
      <c r="D688" s="229" t="s">
        <v>141</v>
      </c>
      <c r="E688" s="229" t="s">
        <v>270</v>
      </c>
      <c r="F688" s="231">
        <v>9</v>
      </c>
      <c r="G688" s="231">
        <v>1</v>
      </c>
      <c r="H688" s="38">
        <v>2176.6999999999998</v>
      </c>
      <c r="I688" s="122">
        <v>0</v>
      </c>
      <c r="J688" s="41">
        <v>1911.6</v>
      </c>
      <c r="K688" s="232">
        <f t="shared" si="173"/>
        <v>3574766.79</v>
      </c>
      <c r="L688" s="196">
        <v>0</v>
      </c>
      <c r="M688" s="196">
        <v>0</v>
      </c>
      <c r="N688" s="196">
        <v>0</v>
      </c>
      <c r="O688" s="43">
        <f>'[1]Прод. прилож (2)'!$D$701</f>
        <v>3574766.79</v>
      </c>
      <c r="P688" s="196">
        <f t="shared" si="174"/>
        <v>1642.2873110672119</v>
      </c>
      <c r="Q688" s="41">
        <v>9673</v>
      </c>
      <c r="R688" s="57" t="s">
        <v>34</v>
      </c>
      <c r="S688" s="66"/>
    </row>
    <row r="689" spans="1:207" s="116" customFormat="1" ht="30" customHeight="1" x14ac:dyDescent="0.25">
      <c r="A689" s="228">
        <v>517</v>
      </c>
      <c r="B689" s="80" t="s">
        <v>906</v>
      </c>
      <c r="C689" s="229">
        <v>1982</v>
      </c>
      <c r="D689" s="229" t="s">
        <v>141</v>
      </c>
      <c r="E689" s="229" t="s">
        <v>270</v>
      </c>
      <c r="F689" s="231">
        <v>9</v>
      </c>
      <c r="G689" s="231">
        <v>1</v>
      </c>
      <c r="H689" s="38">
        <v>2170</v>
      </c>
      <c r="I689" s="122">
        <v>0</v>
      </c>
      <c r="J689" s="41">
        <v>1912.1</v>
      </c>
      <c r="K689" s="232">
        <f t="shared" si="173"/>
        <v>3574594.9699999997</v>
      </c>
      <c r="L689" s="196">
        <v>0</v>
      </c>
      <c r="M689" s="196">
        <v>0</v>
      </c>
      <c r="N689" s="196">
        <v>0</v>
      </c>
      <c r="O689" s="43">
        <f>'[1]Прод. прилож (2)'!$D$696</f>
        <v>3574594.9699999997</v>
      </c>
      <c r="P689" s="196">
        <f t="shared" si="174"/>
        <v>1647.278788018433</v>
      </c>
      <c r="Q689" s="41">
        <v>9673</v>
      </c>
      <c r="R689" s="57" t="s">
        <v>34</v>
      </c>
      <c r="S689" s="66"/>
    </row>
    <row r="690" spans="1:207" s="116" customFormat="1" ht="30" customHeight="1" x14ac:dyDescent="0.25">
      <c r="A690" s="228">
        <v>518</v>
      </c>
      <c r="B690" s="80" t="s">
        <v>907</v>
      </c>
      <c r="C690" s="229">
        <v>1981</v>
      </c>
      <c r="D690" s="229">
        <v>2010</v>
      </c>
      <c r="E690" s="229" t="s">
        <v>270</v>
      </c>
      <c r="F690" s="231">
        <v>12</v>
      </c>
      <c r="G690" s="231">
        <v>4</v>
      </c>
      <c r="H690" s="38">
        <v>12735.7</v>
      </c>
      <c r="I690" s="122">
        <v>38.9</v>
      </c>
      <c r="J690" s="41">
        <v>10910.4</v>
      </c>
      <c r="K690" s="232">
        <f t="shared" si="173"/>
        <v>22569026.130000003</v>
      </c>
      <c r="L690" s="196">
        <v>0</v>
      </c>
      <c r="M690" s="196">
        <v>0</v>
      </c>
      <c r="N690" s="196">
        <v>0</v>
      </c>
      <c r="O690" s="43">
        <f>'[1]Прод. прилож (2)'!$D$697</f>
        <v>22569026.130000003</v>
      </c>
      <c r="P690" s="196">
        <f t="shared" si="174"/>
        <v>1772.1072363513588</v>
      </c>
      <c r="Q690" s="41">
        <v>9673</v>
      </c>
      <c r="R690" s="57" t="s">
        <v>34</v>
      </c>
      <c r="S690" s="66"/>
    </row>
    <row r="691" spans="1:207" s="116" customFormat="1" ht="30" customHeight="1" x14ac:dyDescent="0.25">
      <c r="A691" s="217">
        <v>519</v>
      </c>
      <c r="B691" s="80" t="s">
        <v>1121</v>
      </c>
      <c r="C691" s="229">
        <v>1982</v>
      </c>
      <c r="D691" s="229" t="s">
        <v>141</v>
      </c>
      <c r="E691" s="229" t="s">
        <v>270</v>
      </c>
      <c r="F691" s="231">
        <v>9</v>
      </c>
      <c r="G691" s="231">
        <v>1</v>
      </c>
      <c r="H691" s="38">
        <v>2153.4</v>
      </c>
      <c r="I691" s="122">
        <v>0</v>
      </c>
      <c r="J691" s="41">
        <v>1924</v>
      </c>
      <c r="K691" s="232">
        <f t="shared" si="173"/>
        <v>3572821.7800000003</v>
      </c>
      <c r="L691" s="196">
        <v>0</v>
      </c>
      <c r="M691" s="196">
        <v>0</v>
      </c>
      <c r="N691" s="196">
        <v>0</v>
      </c>
      <c r="O691" s="43">
        <f>'[1]Прод. прилож (2)'!$D$698</f>
        <v>3572821.7800000003</v>
      </c>
      <c r="P691" s="196">
        <f t="shared" si="174"/>
        <v>1659.1537940001858</v>
      </c>
      <c r="Q691" s="41">
        <v>9673</v>
      </c>
      <c r="R691" s="57" t="s">
        <v>34</v>
      </c>
      <c r="S691" s="66"/>
    </row>
    <row r="692" spans="1:207" s="116" customFormat="1" ht="30" customHeight="1" x14ac:dyDescent="0.25">
      <c r="A692" s="228">
        <v>520</v>
      </c>
      <c r="B692" s="80" t="s">
        <v>1122</v>
      </c>
      <c r="C692" s="229">
        <v>1986</v>
      </c>
      <c r="D692" s="229" t="s">
        <v>141</v>
      </c>
      <c r="E692" s="229" t="s">
        <v>270</v>
      </c>
      <c r="F692" s="231">
        <v>9</v>
      </c>
      <c r="G692" s="231">
        <v>1</v>
      </c>
      <c r="H692" s="38">
        <v>4354.8999999999996</v>
      </c>
      <c r="I692" s="122">
        <v>0</v>
      </c>
      <c r="J692" s="41">
        <v>3843.2</v>
      </c>
      <c r="K692" s="232">
        <f t="shared" si="173"/>
        <v>6969574.1700000009</v>
      </c>
      <c r="L692" s="196">
        <v>0</v>
      </c>
      <c r="M692" s="196">
        <v>0</v>
      </c>
      <c r="N692" s="196">
        <v>0</v>
      </c>
      <c r="O692" s="43">
        <f>'[1]Прод. прилож (2)'!$D$699</f>
        <v>6969574.1700000009</v>
      </c>
      <c r="P692" s="196">
        <f t="shared" si="174"/>
        <v>1600.3982112103611</v>
      </c>
      <c r="Q692" s="41">
        <v>9673</v>
      </c>
      <c r="R692" s="57" t="s">
        <v>34</v>
      </c>
      <c r="S692" s="66"/>
    </row>
    <row r="693" spans="1:207" s="116" customFormat="1" ht="30" customHeight="1" x14ac:dyDescent="0.25">
      <c r="A693" s="228">
        <v>521</v>
      </c>
      <c r="B693" s="80" t="s">
        <v>269</v>
      </c>
      <c r="C693" s="230">
        <v>1989</v>
      </c>
      <c r="D693" s="230">
        <v>2019</v>
      </c>
      <c r="E693" s="229" t="s">
        <v>270</v>
      </c>
      <c r="F693" s="231">
        <v>9</v>
      </c>
      <c r="G693" s="231">
        <v>2</v>
      </c>
      <c r="H693" s="41">
        <v>4422.5</v>
      </c>
      <c r="I693" s="125">
        <v>0</v>
      </c>
      <c r="J693" s="41">
        <v>3852.1</v>
      </c>
      <c r="K693" s="232">
        <f t="shared" ref="K693:K735" si="177">SUM(L693:O693)</f>
        <v>6966523.8399999999</v>
      </c>
      <c r="L693" s="196">
        <v>0</v>
      </c>
      <c r="M693" s="196">
        <v>0</v>
      </c>
      <c r="N693" s="196">
        <v>0</v>
      </c>
      <c r="O693" s="43">
        <f>'[1]Прод. прилож (2)'!$D$702</f>
        <v>6966523.8399999999</v>
      </c>
      <c r="P693" s="196">
        <f t="shared" si="169"/>
        <v>1575.2456393442624</v>
      </c>
      <c r="Q693" s="41">
        <v>9673</v>
      </c>
      <c r="R693" s="57" t="s">
        <v>34</v>
      </c>
      <c r="S693" s="46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  <c r="AP693" s="15"/>
      <c r="AQ693" s="15"/>
      <c r="AR693" s="15"/>
      <c r="AS693" s="15"/>
      <c r="AT693" s="15"/>
      <c r="AU693" s="15"/>
      <c r="AV693" s="15"/>
      <c r="AW693" s="15"/>
      <c r="AX693" s="15"/>
      <c r="AY693" s="15"/>
      <c r="AZ693" s="15"/>
      <c r="BA693" s="15"/>
      <c r="BB693" s="15"/>
      <c r="BC693" s="15"/>
      <c r="BD693" s="15"/>
      <c r="BE693" s="15"/>
      <c r="BF693" s="15"/>
      <c r="BG693" s="15"/>
      <c r="BH693" s="15"/>
      <c r="BI693" s="15"/>
      <c r="BJ693" s="15"/>
      <c r="BK693" s="15"/>
      <c r="BL693" s="15"/>
      <c r="BM693" s="15"/>
      <c r="BN693" s="15"/>
      <c r="BO693" s="15"/>
      <c r="BP693" s="15"/>
      <c r="BQ693" s="15"/>
      <c r="BR693" s="15"/>
      <c r="BS693" s="15"/>
      <c r="BT693" s="15"/>
      <c r="BU693" s="15"/>
      <c r="BV693" s="15"/>
      <c r="BW693" s="15"/>
      <c r="BX693" s="15"/>
      <c r="BY693" s="15"/>
      <c r="BZ693" s="15"/>
      <c r="CA693" s="15"/>
      <c r="CB693" s="15"/>
      <c r="CC693" s="15"/>
      <c r="CD693" s="15"/>
      <c r="CE693" s="15"/>
      <c r="CF693" s="15"/>
      <c r="CG693" s="15"/>
      <c r="CH693" s="15"/>
      <c r="CI693" s="15"/>
      <c r="CJ693" s="15"/>
      <c r="CK693" s="15"/>
      <c r="CL693" s="15"/>
      <c r="CM693" s="15"/>
      <c r="CN693" s="15"/>
      <c r="CO693" s="15"/>
      <c r="CP693" s="15"/>
      <c r="CQ693" s="15"/>
      <c r="CR693" s="15"/>
      <c r="CS693" s="15"/>
      <c r="CT693" s="15"/>
      <c r="CU693" s="15"/>
      <c r="CV693" s="15"/>
      <c r="CW693" s="15"/>
      <c r="CX693" s="15"/>
      <c r="CY693" s="15"/>
      <c r="CZ693" s="15"/>
      <c r="DA693" s="15"/>
      <c r="DB693" s="15"/>
      <c r="DC693" s="15"/>
      <c r="DD693" s="15"/>
      <c r="DE693" s="15"/>
      <c r="DF693" s="15"/>
      <c r="DG693" s="15"/>
      <c r="DH693" s="15"/>
      <c r="DI693" s="15"/>
      <c r="DJ693" s="15"/>
      <c r="DK693" s="15"/>
      <c r="DL693" s="15"/>
      <c r="DM693" s="15"/>
      <c r="DN693" s="15"/>
      <c r="DO693" s="15"/>
      <c r="DP693" s="15"/>
      <c r="DQ693" s="15"/>
      <c r="DR693" s="15"/>
      <c r="DS693" s="15"/>
      <c r="DT693" s="15"/>
      <c r="DU693" s="15"/>
      <c r="DV693" s="15"/>
      <c r="DW693" s="15"/>
      <c r="DX693" s="15"/>
      <c r="DY693" s="15"/>
      <c r="DZ693" s="15"/>
      <c r="EA693" s="15"/>
      <c r="EB693" s="15"/>
      <c r="EC693" s="15"/>
      <c r="ED693" s="15"/>
      <c r="EE693" s="15"/>
      <c r="EF693" s="15"/>
      <c r="EG693" s="15"/>
      <c r="EH693" s="15"/>
      <c r="EI693" s="15"/>
      <c r="EJ693" s="15"/>
      <c r="EK693" s="15"/>
      <c r="EL693" s="15"/>
      <c r="EM693" s="15"/>
      <c r="EN693" s="15"/>
      <c r="EO693" s="15"/>
      <c r="EP693" s="15"/>
      <c r="EQ693" s="15"/>
      <c r="ER693" s="15"/>
      <c r="ES693" s="15"/>
      <c r="ET693" s="15"/>
      <c r="EU693" s="15"/>
      <c r="EV693" s="15"/>
      <c r="EW693" s="15"/>
      <c r="EX693" s="15"/>
      <c r="EY693" s="15"/>
      <c r="EZ693" s="15"/>
      <c r="FA693" s="15"/>
      <c r="FB693" s="15"/>
      <c r="FC693" s="15"/>
      <c r="FD693" s="15"/>
      <c r="FE693" s="15"/>
      <c r="FF693" s="15"/>
      <c r="FG693" s="15"/>
      <c r="FH693" s="15"/>
      <c r="FI693" s="15"/>
      <c r="FJ693" s="15"/>
      <c r="FK693" s="15"/>
      <c r="FL693" s="15"/>
      <c r="FM693" s="15"/>
      <c r="FN693" s="15"/>
      <c r="FO693" s="15"/>
      <c r="FP693" s="15"/>
      <c r="FQ693" s="15"/>
      <c r="FR693" s="15"/>
      <c r="FS693" s="15"/>
      <c r="FT693" s="15"/>
      <c r="FU693" s="15"/>
      <c r="FV693" s="15"/>
      <c r="FW693" s="15"/>
      <c r="FX693" s="15"/>
      <c r="FY693" s="15"/>
      <c r="FZ693" s="15"/>
      <c r="GA693" s="15"/>
      <c r="GB693" s="15"/>
      <c r="GC693" s="15"/>
      <c r="GD693" s="15"/>
      <c r="GE693" s="15"/>
      <c r="GF693" s="15"/>
      <c r="GG693" s="15"/>
      <c r="GH693" s="15"/>
      <c r="GI693" s="15"/>
      <c r="GJ693" s="15"/>
      <c r="GK693" s="15"/>
      <c r="GL693" s="15"/>
      <c r="GM693" s="15"/>
      <c r="GN693" s="15"/>
      <c r="GO693" s="15"/>
      <c r="GP693" s="15"/>
      <c r="GQ693" s="15"/>
      <c r="GR693" s="15"/>
      <c r="GS693" s="15"/>
      <c r="GT693" s="15"/>
      <c r="GU693" s="15"/>
      <c r="GV693" s="15"/>
      <c r="GW693" s="15"/>
      <c r="GX693" s="15"/>
      <c r="GY693" s="15"/>
    </row>
    <row r="694" spans="1:207" s="15" customFormat="1" ht="30" customHeight="1" x14ac:dyDescent="0.25">
      <c r="A694" s="217">
        <v>522</v>
      </c>
      <c r="B694" s="80" t="s">
        <v>271</v>
      </c>
      <c r="C694" s="230">
        <v>1988</v>
      </c>
      <c r="D694" s="230" t="s">
        <v>141</v>
      </c>
      <c r="E694" s="229" t="s">
        <v>270</v>
      </c>
      <c r="F694" s="231">
        <v>9</v>
      </c>
      <c r="G694" s="231">
        <v>2</v>
      </c>
      <c r="H694" s="41">
        <v>4382.5</v>
      </c>
      <c r="I694" s="125">
        <v>0</v>
      </c>
      <c r="J694" s="41">
        <v>3858.5</v>
      </c>
      <c r="K694" s="232">
        <f t="shared" si="177"/>
        <v>6967101.5800000001</v>
      </c>
      <c r="L694" s="196">
        <v>0</v>
      </c>
      <c r="M694" s="196">
        <v>0</v>
      </c>
      <c r="N694" s="196">
        <v>0</v>
      </c>
      <c r="O694" s="43">
        <f>'[1]Прод. прилож (2)'!$D$703</f>
        <v>6967101.5800000001</v>
      </c>
      <c r="P694" s="196">
        <f t="shared" si="169"/>
        <v>1589.7550667427267</v>
      </c>
      <c r="Q694" s="41">
        <v>9673</v>
      </c>
      <c r="R694" s="57" t="s">
        <v>34</v>
      </c>
      <c r="S694" s="46"/>
    </row>
    <row r="695" spans="1:207" s="15" customFormat="1" ht="30" customHeight="1" x14ac:dyDescent="0.25">
      <c r="A695" s="228">
        <v>523</v>
      </c>
      <c r="B695" s="80" t="s">
        <v>313</v>
      </c>
      <c r="C695" s="230">
        <v>1987</v>
      </c>
      <c r="D695" s="230" t="s">
        <v>141</v>
      </c>
      <c r="E695" s="229" t="s">
        <v>270</v>
      </c>
      <c r="F695" s="231">
        <v>9</v>
      </c>
      <c r="G695" s="231">
        <v>2</v>
      </c>
      <c r="H695" s="41">
        <v>4442.6000000000004</v>
      </c>
      <c r="I695" s="125">
        <v>0</v>
      </c>
      <c r="J695" s="41">
        <v>3909.1</v>
      </c>
      <c r="K695" s="232">
        <f t="shared" si="177"/>
        <v>6967174.5700000003</v>
      </c>
      <c r="L695" s="196">
        <v>0</v>
      </c>
      <c r="M695" s="196">
        <v>0</v>
      </c>
      <c r="N695" s="196">
        <v>0</v>
      </c>
      <c r="O695" s="43">
        <f>'[1]Прод. прилож (2)'!$D$704</f>
        <v>6967174.5700000003</v>
      </c>
      <c r="P695" s="196">
        <f t="shared" si="169"/>
        <v>1568.2651082699319</v>
      </c>
      <c r="Q695" s="41">
        <v>9673</v>
      </c>
      <c r="R695" s="57" t="s">
        <v>34</v>
      </c>
      <c r="S695" s="46"/>
      <c r="V695" s="116"/>
      <c r="W695" s="116"/>
      <c r="X695" s="116"/>
      <c r="Y695" s="116"/>
      <c r="Z695" s="116"/>
      <c r="AA695" s="116"/>
      <c r="AB695" s="116"/>
      <c r="AC695" s="116"/>
      <c r="AD695" s="116"/>
      <c r="AE695" s="116"/>
      <c r="AF695" s="116"/>
      <c r="AG695" s="116"/>
      <c r="AH695" s="116"/>
      <c r="AI695" s="116"/>
      <c r="AJ695" s="116"/>
      <c r="AK695" s="116"/>
      <c r="AL695" s="116"/>
      <c r="AM695" s="116"/>
      <c r="AN695" s="116"/>
      <c r="AO695" s="116"/>
      <c r="AP695" s="116"/>
      <c r="AQ695" s="116"/>
      <c r="AR695" s="116"/>
      <c r="AS695" s="116"/>
      <c r="AT695" s="116"/>
      <c r="AU695" s="116"/>
      <c r="AV695" s="116"/>
      <c r="AW695" s="116"/>
      <c r="AX695" s="116"/>
      <c r="AY695" s="116"/>
      <c r="AZ695" s="116"/>
      <c r="BA695" s="116"/>
      <c r="BB695" s="116"/>
      <c r="BC695" s="116"/>
      <c r="BD695" s="116"/>
      <c r="BE695" s="116"/>
      <c r="BF695" s="116"/>
      <c r="BG695" s="116"/>
      <c r="BH695" s="116"/>
      <c r="BI695" s="116"/>
      <c r="BJ695" s="116"/>
      <c r="BK695" s="116"/>
      <c r="BL695" s="116"/>
      <c r="BM695" s="116"/>
      <c r="BN695" s="116"/>
      <c r="BO695" s="116"/>
      <c r="BP695" s="116"/>
      <c r="BQ695" s="116"/>
      <c r="BR695" s="116"/>
      <c r="BS695" s="116"/>
      <c r="BT695" s="116"/>
      <c r="BU695" s="116"/>
      <c r="BV695" s="116"/>
      <c r="BW695" s="116"/>
      <c r="BX695" s="116"/>
      <c r="BY695" s="116"/>
      <c r="BZ695" s="116"/>
      <c r="CA695" s="116"/>
      <c r="CB695" s="116"/>
      <c r="CC695" s="116"/>
      <c r="CD695" s="116"/>
      <c r="CE695" s="116"/>
      <c r="CF695" s="116"/>
      <c r="CG695" s="116"/>
      <c r="CH695" s="116"/>
      <c r="CI695" s="116"/>
      <c r="CJ695" s="116"/>
      <c r="CK695" s="116"/>
      <c r="CL695" s="116"/>
      <c r="CM695" s="116"/>
      <c r="CN695" s="116"/>
      <c r="CO695" s="116"/>
      <c r="CP695" s="116"/>
      <c r="CQ695" s="116"/>
      <c r="CR695" s="116"/>
      <c r="CS695" s="116"/>
      <c r="CT695" s="116"/>
      <c r="CU695" s="116"/>
      <c r="CV695" s="116"/>
      <c r="CW695" s="116"/>
      <c r="CX695" s="116"/>
      <c r="CY695" s="116"/>
      <c r="CZ695" s="116"/>
      <c r="DA695" s="116"/>
      <c r="DB695" s="116"/>
      <c r="DC695" s="116"/>
      <c r="DD695" s="116"/>
      <c r="DE695" s="116"/>
      <c r="DF695" s="116"/>
      <c r="DG695" s="116"/>
      <c r="DH695" s="116"/>
      <c r="DI695" s="116"/>
      <c r="DJ695" s="116"/>
      <c r="DK695" s="116"/>
      <c r="DL695" s="116"/>
      <c r="DM695" s="116"/>
      <c r="DN695" s="116"/>
      <c r="DO695" s="116"/>
      <c r="DP695" s="116"/>
      <c r="DQ695" s="116"/>
      <c r="DR695" s="116"/>
      <c r="DS695" s="116"/>
      <c r="DT695" s="116"/>
      <c r="DU695" s="116"/>
      <c r="DV695" s="116"/>
      <c r="DW695" s="116"/>
      <c r="DX695" s="116"/>
      <c r="DY695" s="116"/>
      <c r="DZ695" s="116"/>
      <c r="EA695" s="116"/>
      <c r="EB695" s="116"/>
      <c r="EC695" s="116"/>
      <c r="ED695" s="116"/>
      <c r="EE695" s="116"/>
      <c r="EF695" s="116"/>
      <c r="EG695" s="116"/>
      <c r="EH695" s="116"/>
      <c r="EI695" s="116"/>
      <c r="EJ695" s="116"/>
      <c r="EK695" s="116"/>
      <c r="EL695" s="116"/>
      <c r="EM695" s="116"/>
      <c r="EN695" s="116"/>
      <c r="EO695" s="116"/>
      <c r="EP695" s="116"/>
      <c r="EQ695" s="116"/>
      <c r="ER695" s="116"/>
      <c r="ES695" s="116"/>
      <c r="ET695" s="116"/>
      <c r="EU695" s="116"/>
      <c r="EV695" s="116"/>
      <c r="EW695" s="116"/>
      <c r="EX695" s="116"/>
      <c r="EY695" s="116"/>
      <c r="EZ695" s="116"/>
      <c r="FA695" s="116"/>
      <c r="FB695" s="116"/>
      <c r="FC695" s="116"/>
      <c r="FD695" s="116"/>
      <c r="FE695" s="116"/>
      <c r="FF695" s="116"/>
      <c r="FG695" s="116"/>
      <c r="FH695" s="116"/>
      <c r="FI695" s="116"/>
      <c r="FJ695" s="116"/>
      <c r="FK695" s="116"/>
      <c r="FL695" s="116"/>
      <c r="FM695" s="116"/>
      <c r="FN695" s="116"/>
      <c r="FO695" s="116"/>
      <c r="FP695" s="116"/>
      <c r="FQ695" s="116"/>
      <c r="FR695" s="116"/>
      <c r="FS695" s="116"/>
      <c r="FT695" s="116"/>
      <c r="FU695" s="116"/>
      <c r="FV695" s="116"/>
      <c r="FW695" s="116"/>
      <c r="FX695" s="116"/>
      <c r="FY695" s="116"/>
      <c r="FZ695" s="116"/>
      <c r="GA695" s="116"/>
      <c r="GB695" s="116"/>
      <c r="GC695" s="116"/>
      <c r="GD695" s="116"/>
      <c r="GE695" s="116"/>
      <c r="GF695" s="116"/>
      <c r="GG695" s="116"/>
      <c r="GH695" s="116"/>
      <c r="GI695" s="116"/>
      <c r="GJ695" s="116"/>
      <c r="GK695" s="116"/>
      <c r="GL695" s="116"/>
      <c r="GM695" s="116"/>
      <c r="GN695" s="116"/>
      <c r="GO695" s="116"/>
      <c r="GP695" s="116"/>
      <c r="GQ695" s="116"/>
      <c r="GR695" s="116"/>
      <c r="GS695" s="116"/>
      <c r="GT695" s="116"/>
      <c r="GU695" s="116"/>
      <c r="GV695" s="116"/>
      <c r="GW695" s="116"/>
      <c r="GX695" s="116"/>
      <c r="GY695" s="116"/>
    </row>
    <row r="696" spans="1:207" s="15" customFormat="1" ht="30" customHeight="1" x14ac:dyDescent="0.25">
      <c r="A696" s="228">
        <v>524</v>
      </c>
      <c r="B696" s="80" t="s">
        <v>314</v>
      </c>
      <c r="C696" s="230">
        <v>1987</v>
      </c>
      <c r="D696" s="230">
        <v>2019</v>
      </c>
      <c r="E696" s="229" t="s">
        <v>270</v>
      </c>
      <c r="F696" s="231">
        <v>9</v>
      </c>
      <c r="G696" s="231">
        <v>4</v>
      </c>
      <c r="H696" s="41">
        <v>8737.9</v>
      </c>
      <c r="I696" s="125">
        <v>0</v>
      </c>
      <c r="J696" s="41">
        <v>7725.3</v>
      </c>
      <c r="K696" s="232">
        <f t="shared" si="177"/>
        <v>13777906.210000001</v>
      </c>
      <c r="L696" s="196">
        <v>0</v>
      </c>
      <c r="M696" s="196">
        <v>0</v>
      </c>
      <c r="N696" s="196">
        <v>0</v>
      </c>
      <c r="O696" s="43">
        <f>'[1]Прод. прилож (2)'!$D$705</f>
        <v>13777906.210000001</v>
      </c>
      <c r="P696" s="196">
        <f t="shared" si="169"/>
        <v>1576.7983394179382</v>
      </c>
      <c r="Q696" s="41">
        <v>9673</v>
      </c>
      <c r="R696" s="57" t="s">
        <v>34</v>
      </c>
      <c r="S696" s="53"/>
      <c r="T696" s="16"/>
    </row>
    <row r="697" spans="1:207" s="116" customFormat="1" ht="30" customHeight="1" x14ac:dyDescent="0.25">
      <c r="A697" s="217">
        <v>525</v>
      </c>
      <c r="B697" s="256" t="s">
        <v>1090</v>
      </c>
      <c r="C697" s="200">
        <v>1958</v>
      </c>
      <c r="D697" s="200" t="s">
        <v>141</v>
      </c>
      <c r="E697" s="209" t="s">
        <v>16</v>
      </c>
      <c r="F697" s="220">
        <v>3</v>
      </c>
      <c r="G697" s="220">
        <v>3</v>
      </c>
      <c r="H697" s="239">
        <v>1663.5</v>
      </c>
      <c r="I697" s="247">
        <v>159</v>
      </c>
      <c r="J697" s="41">
        <v>813.4</v>
      </c>
      <c r="K697" s="232">
        <f t="shared" ref="K697" si="178">SUM(L697:O697)</f>
        <v>676148</v>
      </c>
      <c r="L697" s="43">
        <v>0</v>
      </c>
      <c r="M697" s="43">
        <v>0</v>
      </c>
      <c r="N697" s="43">
        <v>0</v>
      </c>
      <c r="O697" s="51">
        <f>'[1]Прод. прилож (2)'!$D$212</f>
        <v>676148</v>
      </c>
      <c r="P697" s="41">
        <f>K697/H696</f>
        <v>77.381064100069807</v>
      </c>
      <c r="Q697" s="232">
        <v>9673</v>
      </c>
      <c r="R697" s="57" t="s">
        <v>33</v>
      </c>
      <c r="S697" s="131"/>
      <c r="T697" s="15"/>
      <c r="U697" s="15"/>
    </row>
    <row r="698" spans="1:207" s="15" customFormat="1" ht="30" customHeight="1" x14ac:dyDescent="0.25">
      <c r="A698" s="354">
        <v>526</v>
      </c>
      <c r="B698" s="381" t="s">
        <v>310</v>
      </c>
      <c r="C698" s="360">
        <v>1965</v>
      </c>
      <c r="D698" s="360" t="s">
        <v>141</v>
      </c>
      <c r="E698" s="358" t="s">
        <v>16</v>
      </c>
      <c r="F698" s="368">
        <v>5</v>
      </c>
      <c r="G698" s="368">
        <v>3</v>
      </c>
      <c r="H698" s="432">
        <v>2711.7</v>
      </c>
      <c r="I698" s="387">
        <v>0</v>
      </c>
      <c r="J698" s="432">
        <v>2711.7</v>
      </c>
      <c r="K698" s="232">
        <f t="shared" si="177"/>
        <v>73789.850000000006</v>
      </c>
      <c r="L698" s="196">
        <v>0</v>
      </c>
      <c r="M698" s="196">
        <v>0</v>
      </c>
      <c r="N698" s="196">
        <v>0</v>
      </c>
      <c r="O698" s="43">
        <f>'[1]Прод. прилож (2)'!$D$706</f>
        <v>73789.850000000006</v>
      </c>
      <c r="P698" s="196">
        <f t="shared" si="169"/>
        <v>27.211656894199216</v>
      </c>
      <c r="Q698" s="41">
        <v>9673</v>
      </c>
      <c r="R698" s="57" t="s">
        <v>34</v>
      </c>
      <c r="S698" s="46"/>
      <c r="V698" s="116"/>
      <c r="W698" s="116"/>
      <c r="X698" s="116"/>
      <c r="Y698" s="116"/>
      <c r="Z698" s="116"/>
      <c r="AA698" s="116"/>
      <c r="AB698" s="116"/>
      <c r="AC698" s="116"/>
      <c r="AD698" s="116"/>
      <c r="AE698" s="116"/>
      <c r="AF698" s="116"/>
      <c r="AG698" s="116"/>
      <c r="AH698" s="116"/>
      <c r="AI698" s="116"/>
      <c r="AJ698" s="116"/>
      <c r="AK698" s="116"/>
      <c r="AL698" s="116"/>
      <c r="AM698" s="116"/>
      <c r="AN698" s="116"/>
      <c r="AO698" s="116"/>
      <c r="AP698" s="116"/>
      <c r="AQ698" s="116"/>
      <c r="AR698" s="116"/>
      <c r="AS698" s="116"/>
      <c r="AT698" s="116"/>
      <c r="AU698" s="116"/>
      <c r="AV698" s="116"/>
      <c r="AW698" s="116"/>
      <c r="AX698" s="116"/>
      <c r="AY698" s="116"/>
      <c r="AZ698" s="116"/>
      <c r="BA698" s="116"/>
      <c r="BB698" s="116"/>
      <c r="BC698" s="116"/>
      <c r="BD698" s="116"/>
      <c r="BE698" s="116"/>
      <c r="BF698" s="116"/>
      <c r="BG698" s="116"/>
      <c r="BH698" s="116"/>
      <c r="BI698" s="116"/>
      <c r="BJ698" s="116"/>
      <c r="BK698" s="116"/>
      <c r="BL698" s="116"/>
      <c r="BM698" s="116"/>
      <c r="BN698" s="116"/>
      <c r="BO698" s="116"/>
      <c r="BP698" s="116"/>
      <c r="BQ698" s="116"/>
      <c r="BR698" s="116"/>
      <c r="BS698" s="116"/>
      <c r="BT698" s="116"/>
      <c r="BU698" s="116"/>
      <c r="BV698" s="116"/>
      <c r="BW698" s="116"/>
      <c r="BX698" s="116"/>
      <c r="BY698" s="116"/>
      <c r="BZ698" s="116"/>
      <c r="CA698" s="116"/>
      <c r="CB698" s="116"/>
      <c r="CC698" s="116"/>
      <c r="CD698" s="116"/>
      <c r="CE698" s="116"/>
      <c r="CF698" s="116"/>
      <c r="CG698" s="116"/>
      <c r="CH698" s="116"/>
      <c r="CI698" s="116"/>
      <c r="CJ698" s="116"/>
      <c r="CK698" s="116"/>
      <c r="CL698" s="116"/>
      <c r="CM698" s="116"/>
      <c r="CN698" s="116"/>
      <c r="CO698" s="116"/>
      <c r="CP698" s="116"/>
      <c r="CQ698" s="116"/>
      <c r="CR698" s="116"/>
      <c r="CS698" s="116"/>
      <c r="CT698" s="116"/>
      <c r="CU698" s="116"/>
      <c r="CV698" s="116"/>
      <c r="CW698" s="116"/>
      <c r="CX698" s="116"/>
      <c r="CY698" s="116"/>
      <c r="CZ698" s="116"/>
      <c r="DA698" s="116"/>
      <c r="DB698" s="116"/>
      <c r="DC698" s="116"/>
      <c r="DD698" s="116"/>
      <c r="DE698" s="116"/>
      <c r="DF698" s="116"/>
      <c r="DG698" s="116"/>
      <c r="DH698" s="116"/>
      <c r="DI698" s="116"/>
      <c r="DJ698" s="116"/>
      <c r="DK698" s="116"/>
      <c r="DL698" s="116"/>
      <c r="DM698" s="116"/>
      <c r="DN698" s="116"/>
      <c r="DO698" s="116"/>
      <c r="DP698" s="116"/>
      <c r="DQ698" s="116"/>
      <c r="DR698" s="116"/>
      <c r="DS698" s="116"/>
      <c r="DT698" s="116"/>
      <c r="DU698" s="116"/>
      <c r="DV698" s="116"/>
      <c r="DW698" s="116"/>
      <c r="DX698" s="116"/>
      <c r="DY698" s="116"/>
      <c r="DZ698" s="116"/>
      <c r="EA698" s="116"/>
      <c r="EB698" s="116"/>
      <c r="EC698" s="116"/>
      <c r="ED698" s="116"/>
      <c r="EE698" s="116"/>
      <c r="EF698" s="116"/>
      <c r="EG698" s="116"/>
      <c r="EH698" s="116"/>
      <c r="EI698" s="116"/>
      <c r="EJ698" s="116"/>
      <c r="EK698" s="116"/>
      <c r="EL698" s="116"/>
      <c r="EM698" s="116"/>
      <c r="EN698" s="116"/>
      <c r="EO698" s="116"/>
      <c r="EP698" s="116"/>
      <c r="EQ698" s="116"/>
      <c r="ER698" s="116"/>
      <c r="ES698" s="116"/>
      <c r="ET698" s="116"/>
      <c r="EU698" s="116"/>
      <c r="EV698" s="116"/>
      <c r="EW698" s="116"/>
      <c r="EX698" s="116"/>
      <c r="EY698" s="116"/>
      <c r="EZ698" s="116"/>
      <c r="FA698" s="116"/>
      <c r="FB698" s="116"/>
      <c r="FC698" s="116"/>
      <c r="FD698" s="116"/>
      <c r="FE698" s="116"/>
      <c r="FF698" s="116"/>
      <c r="FG698" s="116"/>
      <c r="FH698" s="116"/>
      <c r="FI698" s="116"/>
      <c r="FJ698" s="116"/>
      <c r="FK698" s="116"/>
      <c r="FL698" s="116"/>
      <c r="FM698" s="116"/>
      <c r="FN698" s="116"/>
      <c r="FO698" s="116"/>
      <c r="FP698" s="116"/>
      <c r="FQ698" s="116"/>
      <c r="FR698" s="116"/>
      <c r="FS698" s="116"/>
      <c r="FT698" s="116"/>
      <c r="FU698" s="116"/>
      <c r="FV698" s="116"/>
      <c r="FW698" s="116"/>
      <c r="FX698" s="116"/>
      <c r="FY698" s="116"/>
      <c r="FZ698" s="116"/>
      <c r="GA698" s="116"/>
      <c r="GB698" s="116"/>
      <c r="GC698" s="116"/>
      <c r="GD698" s="116"/>
      <c r="GE698" s="116"/>
      <c r="GF698" s="116"/>
      <c r="GG698" s="116"/>
      <c r="GH698" s="116"/>
      <c r="GI698" s="116"/>
      <c r="GJ698" s="116"/>
      <c r="GK698" s="116"/>
      <c r="GL698" s="116"/>
      <c r="GM698" s="116"/>
      <c r="GN698" s="116"/>
      <c r="GO698" s="116"/>
      <c r="GP698" s="116"/>
      <c r="GQ698" s="116"/>
      <c r="GR698" s="116"/>
      <c r="GS698" s="116"/>
      <c r="GT698" s="116"/>
      <c r="GU698" s="116"/>
      <c r="GV698" s="116"/>
      <c r="GW698" s="116"/>
      <c r="GX698" s="116"/>
      <c r="GY698" s="116"/>
    </row>
    <row r="699" spans="1:207" s="15" customFormat="1" ht="30" customHeight="1" x14ac:dyDescent="0.25">
      <c r="A699" s="355"/>
      <c r="B699" s="382"/>
      <c r="C699" s="361"/>
      <c r="D699" s="361"/>
      <c r="E699" s="359"/>
      <c r="F699" s="369"/>
      <c r="G699" s="369"/>
      <c r="H699" s="403"/>
      <c r="I699" s="388"/>
      <c r="J699" s="403"/>
      <c r="K699" s="232">
        <f t="shared" si="177"/>
        <v>6396152.5</v>
      </c>
      <c r="L699" s="196">
        <v>0</v>
      </c>
      <c r="M699" s="196">
        <v>0</v>
      </c>
      <c r="N699" s="196">
        <v>0</v>
      </c>
      <c r="O699" s="43">
        <f>'[2]Прод. прилож (2)'!$D$1352</f>
        <v>6396152.5</v>
      </c>
      <c r="P699" s="196">
        <f>K699/H698</f>
        <v>2358.7242320315672</v>
      </c>
      <c r="Q699" s="41">
        <v>9673</v>
      </c>
      <c r="R699" s="57" t="s">
        <v>35</v>
      </c>
      <c r="S699" s="46"/>
      <c r="V699" s="116"/>
      <c r="W699" s="116"/>
      <c r="X699" s="116"/>
      <c r="Y699" s="116"/>
      <c r="Z699" s="116"/>
      <c r="AA699" s="116"/>
      <c r="AB699" s="116"/>
      <c r="AC699" s="116"/>
      <c r="AD699" s="116"/>
      <c r="AE699" s="116"/>
      <c r="AF699" s="116"/>
      <c r="AG699" s="116"/>
      <c r="AH699" s="116"/>
      <c r="AI699" s="116"/>
      <c r="AJ699" s="116"/>
      <c r="AK699" s="116"/>
      <c r="AL699" s="116"/>
      <c r="AM699" s="116"/>
      <c r="AN699" s="116"/>
      <c r="AO699" s="116"/>
      <c r="AP699" s="116"/>
      <c r="AQ699" s="116"/>
      <c r="AR699" s="116"/>
      <c r="AS699" s="116"/>
      <c r="AT699" s="116"/>
      <c r="AU699" s="116"/>
      <c r="AV699" s="116"/>
      <c r="AW699" s="116"/>
      <c r="AX699" s="116"/>
      <c r="AY699" s="116"/>
      <c r="AZ699" s="116"/>
      <c r="BA699" s="116"/>
      <c r="BB699" s="116"/>
      <c r="BC699" s="116"/>
      <c r="BD699" s="116"/>
      <c r="BE699" s="116"/>
      <c r="BF699" s="116"/>
      <c r="BG699" s="116"/>
      <c r="BH699" s="116"/>
      <c r="BI699" s="116"/>
      <c r="BJ699" s="116"/>
      <c r="BK699" s="116"/>
      <c r="BL699" s="116"/>
      <c r="BM699" s="116"/>
      <c r="BN699" s="116"/>
      <c r="BO699" s="116"/>
      <c r="BP699" s="116"/>
      <c r="BQ699" s="116"/>
      <c r="BR699" s="116"/>
      <c r="BS699" s="116"/>
      <c r="BT699" s="116"/>
      <c r="BU699" s="116"/>
      <c r="BV699" s="116"/>
      <c r="BW699" s="116"/>
      <c r="BX699" s="116"/>
      <c r="BY699" s="116"/>
      <c r="BZ699" s="116"/>
      <c r="CA699" s="116"/>
      <c r="CB699" s="116"/>
      <c r="CC699" s="116"/>
      <c r="CD699" s="116"/>
      <c r="CE699" s="116"/>
      <c r="CF699" s="116"/>
      <c r="CG699" s="116"/>
      <c r="CH699" s="116"/>
      <c r="CI699" s="116"/>
      <c r="CJ699" s="116"/>
      <c r="CK699" s="116"/>
      <c r="CL699" s="116"/>
      <c r="CM699" s="116"/>
      <c r="CN699" s="116"/>
      <c r="CO699" s="116"/>
      <c r="CP699" s="116"/>
      <c r="CQ699" s="116"/>
      <c r="CR699" s="116"/>
      <c r="CS699" s="116"/>
      <c r="CT699" s="116"/>
      <c r="CU699" s="116"/>
      <c r="CV699" s="116"/>
      <c r="CW699" s="116"/>
      <c r="CX699" s="116"/>
      <c r="CY699" s="116"/>
      <c r="CZ699" s="116"/>
      <c r="DA699" s="116"/>
      <c r="DB699" s="116"/>
      <c r="DC699" s="116"/>
      <c r="DD699" s="116"/>
      <c r="DE699" s="116"/>
      <c r="DF699" s="116"/>
      <c r="DG699" s="116"/>
      <c r="DH699" s="116"/>
      <c r="DI699" s="116"/>
      <c r="DJ699" s="116"/>
      <c r="DK699" s="116"/>
      <c r="DL699" s="116"/>
      <c r="DM699" s="116"/>
      <c r="DN699" s="116"/>
      <c r="DO699" s="116"/>
      <c r="DP699" s="116"/>
      <c r="DQ699" s="116"/>
      <c r="DR699" s="116"/>
      <c r="DS699" s="116"/>
      <c r="DT699" s="116"/>
      <c r="DU699" s="116"/>
      <c r="DV699" s="116"/>
      <c r="DW699" s="116"/>
      <c r="DX699" s="116"/>
      <c r="DY699" s="116"/>
      <c r="DZ699" s="116"/>
      <c r="EA699" s="116"/>
      <c r="EB699" s="116"/>
      <c r="EC699" s="116"/>
      <c r="ED699" s="116"/>
      <c r="EE699" s="116"/>
      <c r="EF699" s="116"/>
      <c r="EG699" s="116"/>
      <c r="EH699" s="116"/>
      <c r="EI699" s="116"/>
      <c r="EJ699" s="116"/>
      <c r="EK699" s="116"/>
      <c r="EL699" s="116"/>
      <c r="EM699" s="116"/>
      <c r="EN699" s="116"/>
      <c r="EO699" s="116"/>
      <c r="EP699" s="116"/>
      <c r="EQ699" s="116"/>
      <c r="ER699" s="116"/>
      <c r="ES699" s="116"/>
      <c r="ET699" s="116"/>
      <c r="EU699" s="116"/>
      <c r="EV699" s="116"/>
      <c r="EW699" s="116"/>
      <c r="EX699" s="116"/>
      <c r="EY699" s="116"/>
      <c r="EZ699" s="116"/>
      <c r="FA699" s="116"/>
      <c r="FB699" s="116"/>
      <c r="FC699" s="116"/>
      <c r="FD699" s="116"/>
      <c r="FE699" s="116"/>
      <c r="FF699" s="116"/>
      <c r="FG699" s="116"/>
      <c r="FH699" s="116"/>
      <c r="FI699" s="116"/>
      <c r="FJ699" s="116"/>
      <c r="FK699" s="116"/>
      <c r="FL699" s="116"/>
      <c r="FM699" s="116"/>
      <c r="FN699" s="116"/>
      <c r="FO699" s="116"/>
      <c r="FP699" s="116"/>
      <c r="FQ699" s="116"/>
      <c r="FR699" s="116"/>
      <c r="FS699" s="116"/>
      <c r="FT699" s="116"/>
      <c r="FU699" s="116"/>
      <c r="FV699" s="116"/>
      <c r="FW699" s="116"/>
      <c r="FX699" s="116"/>
      <c r="FY699" s="116"/>
      <c r="FZ699" s="116"/>
      <c r="GA699" s="116"/>
      <c r="GB699" s="116"/>
      <c r="GC699" s="116"/>
      <c r="GD699" s="116"/>
      <c r="GE699" s="116"/>
      <c r="GF699" s="116"/>
      <c r="GG699" s="116"/>
      <c r="GH699" s="116"/>
      <c r="GI699" s="116"/>
      <c r="GJ699" s="116"/>
      <c r="GK699" s="116"/>
      <c r="GL699" s="116"/>
      <c r="GM699" s="116"/>
      <c r="GN699" s="116"/>
      <c r="GO699" s="116"/>
      <c r="GP699" s="116"/>
      <c r="GQ699" s="116"/>
      <c r="GR699" s="116"/>
      <c r="GS699" s="116"/>
      <c r="GT699" s="116"/>
      <c r="GU699" s="116"/>
      <c r="GV699" s="116"/>
      <c r="GW699" s="116"/>
      <c r="GX699" s="116"/>
      <c r="GY699" s="116"/>
    </row>
    <row r="700" spans="1:207" s="15" customFormat="1" ht="30" customHeight="1" x14ac:dyDescent="0.25">
      <c r="A700" s="228">
        <v>527</v>
      </c>
      <c r="B700" s="256" t="s">
        <v>272</v>
      </c>
      <c r="C700" s="200">
        <v>1963</v>
      </c>
      <c r="D700" s="200" t="s">
        <v>141</v>
      </c>
      <c r="E700" s="209" t="s">
        <v>16</v>
      </c>
      <c r="F700" s="220">
        <v>2</v>
      </c>
      <c r="G700" s="220">
        <v>2</v>
      </c>
      <c r="H700" s="239">
        <v>374</v>
      </c>
      <c r="I700" s="247">
        <v>0</v>
      </c>
      <c r="J700" s="41">
        <v>374</v>
      </c>
      <c r="K700" s="232">
        <f t="shared" si="177"/>
        <v>252503.85</v>
      </c>
      <c r="L700" s="196">
        <v>0</v>
      </c>
      <c r="M700" s="196">
        <f>'[1]Прод. прилож (2)'!$D$213</f>
        <v>252503.85</v>
      </c>
      <c r="N700" s="196">
        <v>0</v>
      </c>
      <c r="O700" s="43">
        <v>0</v>
      </c>
      <c r="P700" s="196">
        <f t="shared" si="169"/>
        <v>675.14398395721923</v>
      </c>
      <c r="Q700" s="41">
        <v>9673</v>
      </c>
      <c r="R700" s="281" t="s">
        <v>33</v>
      </c>
      <c r="S700" s="141"/>
    </row>
    <row r="701" spans="1:207" s="15" customFormat="1" ht="30" customHeight="1" x14ac:dyDescent="0.25">
      <c r="A701" s="228">
        <v>528</v>
      </c>
      <c r="B701" s="256" t="s">
        <v>1231</v>
      </c>
      <c r="C701" s="200">
        <v>1971</v>
      </c>
      <c r="D701" s="200" t="s">
        <v>141</v>
      </c>
      <c r="E701" s="209" t="s">
        <v>16</v>
      </c>
      <c r="F701" s="220">
        <v>5</v>
      </c>
      <c r="G701" s="220">
        <v>1</v>
      </c>
      <c r="H701" s="239">
        <v>3851.7</v>
      </c>
      <c r="I701" s="247">
        <v>303.39999999999998</v>
      </c>
      <c r="J701" s="41">
        <v>3101.38</v>
      </c>
      <c r="K701" s="232">
        <f>SUM(L701:O701)</f>
        <v>13837272.040000001</v>
      </c>
      <c r="L701" s="196">
        <v>0</v>
      </c>
      <c r="M701" s="196">
        <v>0</v>
      </c>
      <c r="N701" s="196">
        <v>0</v>
      </c>
      <c r="O701" s="43">
        <f>'[2]Прод. прилож (2)'!$D$1356</f>
        <v>13837272.040000001</v>
      </c>
      <c r="P701" s="196">
        <f>K701/H701</f>
        <v>3592.5103305034145</v>
      </c>
      <c r="Q701" s="41">
        <v>9673</v>
      </c>
      <c r="R701" s="281" t="s">
        <v>35</v>
      </c>
      <c r="S701" s="141"/>
    </row>
    <row r="702" spans="1:207" s="86" customFormat="1" ht="30" customHeight="1" x14ac:dyDescent="0.25">
      <c r="A702" s="228">
        <v>529</v>
      </c>
      <c r="B702" s="256" t="s">
        <v>1215</v>
      </c>
      <c r="C702" s="209">
        <v>1959</v>
      </c>
      <c r="D702" s="200" t="s">
        <v>141</v>
      </c>
      <c r="E702" s="209" t="s">
        <v>16</v>
      </c>
      <c r="F702" s="220">
        <v>2</v>
      </c>
      <c r="G702" s="220">
        <v>2</v>
      </c>
      <c r="H702" s="224">
        <v>803.4</v>
      </c>
      <c r="I702" s="226">
        <v>158.69999999999999</v>
      </c>
      <c r="J702" s="239">
        <v>453.5</v>
      </c>
      <c r="K702" s="232">
        <f>SUM(L702:O702)</f>
        <v>232534.8</v>
      </c>
      <c r="L702" s="61">
        <v>0</v>
      </c>
      <c r="M702" s="61">
        <v>0</v>
      </c>
      <c r="N702" s="61">
        <v>0</v>
      </c>
      <c r="O702" s="61">
        <f>'[1]Прод. прилож (2)'!$D$707</f>
        <v>232534.8</v>
      </c>
      <c r="P702" s="41">
        <f>K702/H702</f>
        <v>289.43838685586257</v>
      </c>
      <c r="Q702" s="232">
        <v>9673</v>
      </c>
      <c r="R702" s="45" t="s">
        <v>34</v>
      </c>
      <c r="S702" s="85"/>
      <c r="T702" s="85"/>
      <c r="U702" s="85"/>
    </row>
    <row r="703" spans="1:207" s="15" customFormat="1" ht="30" customHeight="1" x14ac:dyDescent="0.25">
      <c r="A703" s="228">
        <v>530</v>
      </c>
      <c r="B703" s="80" t="s">
        <v>341</v>
      </c>
      <c r="C703" s="230">
        <v>1965</v>
      </c>
      <c r="D703" s="230" t="s">
        <v>141</v>
      </c>
      <c r="E703" s="229" t="s">
        <v>16</v>
      </c>
      <c r="F703" s="231">
        <v>5</v>
      </c>
      <c r="G703" s="231">
        <v>4</v>
      </c>
      <c r="H703" s="43">
        <v>3455.5</v>
      </c>
      <c r="I703" s="41">
        <v>0</v>
      </c>
      <c r="J703" s="41">
        <v>3455.5</v>
      </c>
      <c r="K703" s="232">
        <f t="shared" si="177"/>
        <v>95271.76</v>
      </c>
      <c r="L703" s="196">
        <v>0</v>
      </c>
      <c r="M703" s="196">
        <v>0</v>
      </c>
      <c r="N703" s="196">
        <v>0</v>
      </c>
      <c r="O703" s="43">
        <f>'[2]Прод. прилож (2)'!$D$1353</f>
        <v>95271.76</v>
      </c>
      <c r="P703" s="196">
        <f t="shared" si="169"/>
        <v>27.571049052235566</v>
      </c>
      <c r="Q703" s="41">
        <v>9673</v>
      </c>
      <c r="R703" s="57" t="s">
        <v>35</v>
      </c>
      <c r="S703" s="46"/>
      <c r="V703" s="116"/>
      <c r="W703" s="116"/>
      <c r="X703" s="116"/>
      <c r="Y703" s="116"/>
      <c r="Z703" s="116"/>
      <c r="AA703" s="116"/>
      <c r="AB703" s="116"/>
      <c r="AC703" s="116"/>
      <c r="AD703" s="116"/>
      <c r="AE703" s="116"/>
      <c r="AF703" s="116"/>
      <c r="AG703" s="116"/>
      <c r="AH703" s="116"/>
      <c r="AI703" s="116"/>
      <c r="AJ703" s="116"/>
      <c r="AK703" s="116"/>
      <c r="AL703" s="116"/>
      <c r="AM703" s="116"/>
      <c r="AN703" s="116"/>
      <c r="AO703" s="116"/>
      <c r="AP703" s="116"/>
      <c r="AQ703" s="116"/>
      <c r="AR703" s="116"/>
      <c r="AS703" s="116"/>
      <c r="AT703" s="116"/>
      <c r="AU703" s="116"/>
      <c r="AV703" s="116"/>
      <c r="AW703" s="116"/>
      <c r="AX703" s="116"/>
      <c r="AY703" s="116"/>
      <c r="AZ703" s="116"/>
      <c r="BA703" s="116"/>
      <c r="BB703" s="116"/>
      <c r="BC703" s="116"/>
      <c r="BD703" s="116"/>
      <c r="BE703" s="116"/>
      <c r="BF703" s="116"/>
      <c r="BG703" s="116"/>
      <c r="BH703" s="116"/>
      <c r="BI703" s="116"/>
      <c r="BJ703" s="116"/>
      <c r="BK703" s="116"/>
      <c r="BL703" s="116"/>
      <c r="BM703" s="116"/>
      <c r="BN703" s="116"/>
      <c r="BO703" s="116"/>
      <c r="BP703" s="116"/>
      <c r="BQ703" s="116"/>
      <c r="BR703" s="116"/>
      <c r="BS703" s="116"/>
      <c r="BT703" s="116"/>
      <c r="BU703" s="116"/>
      <c r="BV703" s="116"/>
      <c r="BW703" s="116"/>
      <c r="BX703" s="116"/>
      <c r="BY703" s="116"/>
      <c r="BZ703" s="116"/>
      <c r="CA703" s="116"/>
      <c r="CB703" s="116"/>
      <c r="CC703" s="116"/>
      <c r="CD703" s="116"/>
      <c r="CE703" s="116"/>
      <c r="CF703" s="116"/>
      <c r="CG703" s="116"/>
      <c r="CH703" s="116"/>
      <c r="CI703" s="116"/>
      <c r="CJ703" s="116"/>
      <c r="CK703" s="116"/>
      <c r="CL703" s="116"/>
      <c r="CM703" s="116"/>
      <c r="CN703" s="116"/>
      <c r="CO703" s="116"/>
      <c r="CP703" s="116"/>
      <c r="CQ703" s="116"/>
      <c r="CR703" s="116"/>
      <c r="CS703" s="116"/>
      <c r="CT703" s="116"/>
      <c r="CU703" s="116"/>
      <c r="CV703" s="116"/>
      <c r="CW703" s="116"/>
      <c r="CX703" s="116"/>
      <c r="CY703" s="116"/>
      <c r="CZ703" s="116"/>
      <c r="DA703" s="116"/>
      <c r="DB703" s="116"/>
      <c r="DC703" s="116"/>
      <c r="DD703" s="116"/>
      <c r="DE703" s="116"/>
      <c r="DF703" s="116"/>
      <c r="DG703" s="116"/>
      <c r="DH703" s="116"/>
      <c r="DI703" s="116"/>
      <c r="DJ703" s="116"/>
      <c r="DK703" s="116"/>
      <c r="DL703" s="116"/>
      <c r="DM703" s="116"/>
      <c r="DN703" s="116"/>
      <c r="DO703" s="116"/>
      <c r="DP703" s="116"/>
      <c r="DQ703" s="116"/>
      <c r="DR703" s="116"/>
      <c r="DS703" s="116"/>
      <c r="DT703" s="116"/>
      <c r="DU703" s="116"/>
      <c r="DV703" s="116"/>
      <c r="DW703" s="116"/>
      <c r="DX703" s="116"/>
      <c r="DY703" s="116"/>
      <c r="DZ703" s="116"/>
      <c r="EA703" s="116"/>
      <c r="EB703" s="116"/>
      <c r="EC703" s="116"/>
      <c r="ED703" s="116"/>
      <c r="EE703" s="116"/>
      <c r="EF703" s="116"/>
      <c r="EG703" s="116"/>
      <c r="EH703" s="116"/>
      <c r="EI703" s="116"/>
      <c r="EJ703" s="116"/>
      <c r="EK703" s="116"/>
      <c r="EL703" s="116"/>
      <c r="EM703" s="116"/>
      <c r="EN703" s="116"/>
      <c r="EO703" s="116"/>
      <c r="EP703" s="116"/>
      <c r="EQ703" s="116"/>
      <c r="ER703" s="116"/>
      <c r="ES703" s="116"/>
      <c r="ET703" s="116"/>
      <c r="EU703" s="116"/>
      <c r="EV703" s="116"/>
      <c r="EW703" s="116"/>
      <c r="EX703" s="116"/>
      <c r="EY703" s="116"/>
      <c r="EZ703" s="116"/>
      <c r="FA703" s="116"/>
      <c r="FB703" s="116"/>
      <c r="FC703" s="116"/>
      <c r="FD703" s="116"/>
      <c r="FE703" s="116"/>
      <c r="FF703" s="116"/>
      <c r="FG703" s="116"/>
      <c r="FH703" s="116"/>
      <c r="FI703" s="116"/>
      <c r="FJ703" s="116"/>
      <c r="FK703" s="116"/>
      <c r="FL703" s="116"/>
      <c r="FM703" s="116"/>
      <c r="FN703" s="116"/>
      <c r="FO703" s="116"/>
      <c r="FP703" s="116"/>
      <c r="FQ703" s="116"/>
      <c r="FR703" s="116"/>
      <c r="FS703" s="116"/>
      <c r="FT703" s="116"/>
      <c r="FU703" s="116"/>
      <c r="FV703" s="116"/>
      <c r="FW703" s="116"/>
      <c r="FX703" s="116"/>
      <c r="FY703" s="116"/>
      <c r="FZ703" s="116"/>
      <c r="GA703" s="116"/>
      <c r="GB703" s="116"/>
      <c r="GC703" s="116"/>
      <c r="GD703" s="116"/>
      <c r="GE703" s="116"/>
      <c r="GF703" s="116"/>
      <c r="GG703" s="116"/>
      <c r="GH703" s="116"/>
      <c r="GI703" s="116"/>
      <c r="GJ703" s="116"/>
      <c r="GK703" s="116"/>
      <c r="GL703" s="116"/>
      <c r="GM703" s="116"/>
      <c r="GN703" s="116"/>
      <c r="GO703" s="116"/>
      <c r="GP703" s="116"/>
      <c r="GQ703" s="116"/>
      <c r="GR703" s="116"/>
      <c r="GS703" s="116"/>
      <c r="GT703" s="116"/>
      <c r="GU703" s="116"/>
      <c r="GV703" s="116"/>
      <c r="GW703" s="116"/>
      <c r="GX703" s="116"/>
      <c r="GY703" s="116"/>
    </row>
    <row r="704" spans="1:207" s="15" customFormat="1" ht="30" customHeight="1" x14ac:dyDescent="0.25">
      <c r="A704" s="228">
        <v>531</v>
      </c>
      <c r="B704" s="80" t="s">
        <v>342</v>
      </c>
      <c r="C704" s="230">
        <v>1965</v>
      </c>
      <c r="D704" s="230" t="s">
        <v>141</v>
      </c>
      <c r="E704" s="229" t="s">
        <v>16</v>
      </c>
      <c r="F704" s="231">
        <v>5</v>
      </c>
      <c r="G704" s="231">
        <v>4</v>
      </c>
      <c r="H704" s="43">
        <v>3406.5</v>
      </c>
      <c r="I704" s="41">
        <v>0</v>
      </c>
      <c r="J704" s="41">
        <v>3406.5</v>
      </c>
      <c r="K704" s="232">
        <f t="shared" si="177"/>
        <v>99345.67</v>
      </c>
      <c r="L704" s="196">
        <v>0</v>
      </c>
      <c r="M704" s="196">
        <v>0</v>
      </c>
      <c r="N704" s="196">
        <v>0</v>
      </c>
      <c r="O704" s="43">
        <f>'[2]Прод. прилож (2)'!$D$1354</f>
        <v>99345.67</v>
      </c>
      <c r="P704" s="196">
        <f t="shared" si="169"/>
        <v>29.163560839571407</v>
      </c>
      <c r="Q704" s="41">
        <v>9673</v>
      </c>
      <c r="R704" s="57" t="s">
        <v>35</v>
      </c>
      <c r="V704" s="116"/>
      <c r="W704" s="116"/>
      <c r="X704" s="116"/>
      <c r="Y704" s="116"/>
      <c r="Z704" s="116"/>
      <c r="AA704" s="116"/>
      <c r="AB704" s="116"/>
      <c r="AC704" s="116"/>
      <c r="AD704" s="116"/>
      <c r="AE704" s="116"/>
      <c r="AF704" s="116"/>
      <c r="AG704" s="116"/>
      <c r="AH704" s="116"/>
      <c r="AI704" s="116"/>
      <c r="AJ704" s="116"/>
      <c r="AK704" s="116"/>
      <c r="AL704" s="116"/>
      <c r="AM704" s="116"/>
      <c r="AN704" s="116"/>
      <c r="AO704" s="116"/>
      <c r="AP704" s="116"/>
      <c r="AQ704" s="116"/>
      <c r="AR704" s="116"/>
      <c r="AS704" s="116"/>
      <c r="AT704" s="116"/>
      <c r="AU704" s="116"/>
      <c r="AV704" s="116"/>
      <c r="AW704" s="116"/>
      <c r="AX704" s="116"/>
      <c r="AY704" s="116"/>
      <c r="AZ704" s="116"/>
      <c r="BA704" s="116"/>
      <c r="BB704" s="116"/>
      <c r="BC704" s="116"/>
      <c r="BD704" s="116"/>
      <c r="BE704" s="116"/>
      <c r="BF704" s="116"/>
      <c r="BG704" s="116"/>
      <c r="BH704" s="116"/>
      <c r="BI704" s="116"/>
      <c r="BJ704" s="116"/>
      <c r="BK704" s="116"/>
      <c r="BL704" s="116"/>
      <c r="BM704" s="116"/>
      <c r="BN704" s="116"/>
      <c r="BO704" s="116"/>
      <c r="BP704" s="116"/>
      <c r="BQ704" s="116"/>
      <c r="BR704" s="116"/>
      <c r="BS704" s="116"/>
      <c r="BT704" s="116"/>
      <c r="BU704" s="116"/>
      <c r="BV704" s="116"/>
      <c r="BW704" s="116"/>
      <c r="BX704" s="116"/>
      <c r="BY704" s="116"/>
      <c r="BZ704" s="116"/>
      <c r="CA704" s="116"/>
      <c r="CB704" s="116"/>
      <c r="CC704" s="116"/>
      <c r="CD704" s="116"/>
      <c r="CE704" s="116"/>
      <c r="CF704" s="116"/>
      <c r="CG704" s="116"/>
      <c r="CH704" s="116"/>
      <c r="CI704" s="116"/>
      <c r="CJ704" s="116"/>
      <c r="CK704" s="116"/>
      <c r="CL704" s="116"/>
      <c r="CM704" s="116"/>
      <c r="CN704" s="116"/>
      <c r="CO704" s="116"/>
      <c r="CP704" s="116"/>
      <c r="CQ704" s="116"/>
      <c r="CR704" s="116"/>
      <c r="CS704" s="116"/>
      <c r="CT704" s="116"/>
      <c r="CU704" s="116"/>
      <c r="CV704" s="116"/>
      <c r="CW704" s="116"/>
      <c r="CX704" s="116"/>
      <c r="CY704" s="116"/>
      <c r="CZ704" s="116"/>
      <c r="DA704" s="116"/>
      <c r="DB704" s="116"/>
      <c r="DC704" s="116"/>
      <c r="DD704" s="116"/>
      <c r="DE704" s="116"/>
      <c r="DF704" s="116"/>
      <c r="DG704" s="116"/>
      <c r="DH704" s="116"/>
      <c r="DI704" s="116"/>
      <c r="DJ704" s="116"/>
      <c r="DK704" s="116"/>
      <c r="DL704" s="116"/>
      <c r="DM704" s="116"/>
      <c r="DN704" s="116"/>
      <c r="DO704" s="116"/>
      <c r="DP704" s="116"/>
      <c r="DQ704" s="116"/>
      <c r="DR704" s="116"/>
      <c r="DS704" s="116"/>
      <c r="DT704" s="116"/>
      <c r="DU704" s="116"/>
      <c r="DV704" s="116"/>
      <c r="DW704" s="116"/>
      <c r="DX704" s="116"/>
      <c r="DY704" s="116"/>
      <c r="DZ704" s="116"/>
      <c r="EA704" s="116"/>
      <c r="EB704" s="116"/>
      <c r="EC704" s="116"/>
      <c r="ED704" s="116"/>
      <c r="EE704" s="116"/>
      <c r="EF704" s="116"/>
      <c r="EG704" s="116"/>
      <c r="EH704" s="116"/>
      <c r="EI704" s="116"/>
      <c r="EJ704" s="116"/>
      <c r="EK704" s="116"/>
      <c r="EL704" s="116"/>
      <c r="EM704" s="116"/>
      <c r="EN704" s="116"/>
      <c r="EO704" s="116"/>
      <c r="EP704" s="116"/>
      <c r="EQ704" s="116"/>
      <c r="ER704" s="116"/>
      <c r="ES704" s="116"/>
      <c r="ET704" s="116"/>
      <c r="EU704" s="116"/>
      <c r="EV704" s="116"/>
      <c r="EW704" s="116"/>
      <c r="EX704" s="116"/>
      <c r="EY704" s="116"/>
      <c r="EZ704" s="116"/>
      <c r="FA704" s="116"/>
      <c r="FB704" s="116"/>
      <c r="FC704" s="116"/>
      <c r="FD704" s="116"/>
      <c r="FE704" s="116"/>
      <c r="FF704" s="116"/>
      <c r="FG704" s="116"/>
      <c r="FH704" s="116"/>
      <c r="FI704" s="116"/>
      <c r="FJ704" s="116"/>
      <c r="FK704" s="116"/>
      <c r="FL704" s="116"/>
      <c r="FM704" s="116"/>
      <c r="FN704" s="116"/>
      <c r="FO704" s="116"/>
      <c r="FP704" s="116"/>
      <c r="FQ704" s="116"/>
      <c r="FR704" s="116"/>
      <c r="FS704" s="116"/>
      <c r="FT704" s="116"/>
      <c r="FU704" s="116"/>
      <c r="FV704" s="116"/>
      <c r="FW704" s="116"/>
      <c r="FX704" s="116"/>
      <c r="FY704" s="116"/>
      <c r="FZ704" s="116"/>
      <c r="GA704" s="116"/>
      <c r="GB704" s="116"/>
      <c r="GC704" s="116"/>
      <c r="GD704" s="116"/>
      <c r="GE704" s="116"/>
      <c r="GF704" s="116"/>
      <c r="GG704" s="116"/>
      <c r="GH704" s="116"/>
      <c r="GI704" s="116"/>
      <c r="GJ704" s="116"/>
      <c r="GK704" s="116"/>
      <c r="GL704" s="116"/>
      <c r="GM704" s="116"/>
      <c r="GN704" s="116"/>
      <c r="GO704" s="116"/>
      <c r="GP704" s="116"/>
      <c r="GQ704" s="116"/>
      <c r="GR704" s="116"/>
      <c r="GS704" s="116"/>
      <c r="GT704" s="116"/>
      <c r="GU704" s="116"/>
      <c r="GV704" s="116"/>
      <c r="GW704" s="116"/>
      <c r="GX704" s="116"/>
      <c r="GY704" s="116"/>
    </row>
    <row r="705" spans="1:207" s="15" customFormat="1" ht="30" customHeight="1" x14ac:dyDescent="0.25">
      <c r="A705" s="228">
        <v>532</v>
      </c>
      <c r="B705" s="80" t="s">
        <v>315</v>
      </c>
      <c r="C705" s="230">
        <v>1965</v>
      </c>
      <c r="D705" s="230" t="s">
        <v>141</v>
      </c>
      <c r="E705" s="229" t="s">
        <v>16</v>
      </c>
      <c r="F705" s="231">
        <v>5</v>
      </c>
      <c r="G705" s="231">
        <v>4</v>
      </c>
      <c r="H705" s="41">
        <v>3410.1</v>
      </c>
      <c r="I705" s="125">
        <v>0</v>
      </c>
      <c r="J705" s="41">
        <v>3410.1</v>
      </c>
      <c r="K705" s="232">
        <f t="shared" si="177"/>
        <v>98092.46</v>
      </c>
      <c r="L705" s="196">
        <v>0</v>
      </c>
      <c r="M705" s="196">
        <v>0</v>
      </c>
      <c r="N705" s="196">
        <v>0</v>
      </c>
      <c r="O705" s="43">
        <f>'[1]Прод. прилож (2)'!$D$708</f>
        <v>98092.46</v>
      </c>
      <c r="P705" s="196">
        <f t="shared" si="169"/>
        <v>28.765273745637959</v>
      </c>
      <c r="Q705" s="41">
        <v>9673</v>
      </c>
      <c r="R705" s="57" t="s">
        <v>34</v>
      </c>
      <c r="S705" s="53"/>
      <c r="T705" s="16"/>
    </row>
    <row r="706" spans="1:207" s="15" customFormat="1" ht="30" customHeight="1" x14ac:dyDescent="0.25">
      <c r="A706" s="228">
        <v>533</v>
      </c>
      <c r="B706" s="80" t="s">
        <v>343</v>
      </c>
      <c r="C706" s="230">
        <v>1961</v>
      </c>
      <c r="D706" s="230" t="s">
        <v>141</v>
      </c>
      <c r="E706" s="229" t="s">
        <v>16</v>
      </c>
      <c r="F706" s="231">
        <v>3</v>
      </c>
      <c r="G706" s="231">
        <v>3</v>
      </c>
      <c r="H706" s="43">
        <v>1586.2</v>
      </c>
      <c r="I706" s="41">
        <v>0</v>
      </c>
      <c r="J706" s="41">
        <f t="shared" ref="J706:J729" si="179">H706</f>
        <v>1586.2</v>
      </c>
      <c r="K706" s="232">
        <f t="shared" si="177"/>
        <v>70953.460000000006</v>
      </c>
      <c r="L706" s="196">
        <v>0</v>
      </c>
      <c r="M706" s="196">
        <v>0</v>
      </c>
      <c r="N706" s="196">
        <v>0</v>
      </c>
      <c r="O706" s="43">
        <f>'[2]Прод. прилож (2)'!$D$1355</f>
        <v>70953.460000000006</v>
      </c>
      <c r="P706" s="196">
        <f t="shared" si="169"/>
        <v>44.73172361618964</v>
      </c>
      <c r="Q706" s="41">
        <v>9673</v>
      </c>
      <c r="R706" s="57" t="s">
        <v>35</v>
      </c>
      <c r="S706" s="53"/>
      <c r="T706" s="16"/>
    </row>
    <row r="707" spans="1:207" s="15" customFormat="1" ht="30" customHeight="1" x14ac:dyDescent="0.25">
      <c r="A707" s="354">
        <v>534</v>
      </c>
      <c r="B707" s="381" t="s">
        <v>282</v>
      </c>
      <c r="C707" s="354">
        <v>1962</v>
      </c>
      <c r="D707" s="354" t="s">
        <v>141</v>
      </c>
      <c r="E707" s="354" t="s">
        <v>16</v>
      </c>
      <c r="F707" s="401">
        <v>3</v>
      </c>
      <c r="G707" s="401">
        <v>3</v>
      </c>
      <c r="H707" s="432">
        <v>1580.3</v>
      </c>
      <c r="I707" s="387">
        <v>0</v>
      </c>
      <c r="J707" s="432">
        <f t="shared" ref="J707" si="180">H707</f>
        <v>1580.3</v>
      </c>
      <c r="K707" s="232">
        <f t="shared" ref="K707" si="181">SUM(L707:O707)</f>
        <v>12113616.620000001</v>
      </c>
      <c r="L707" s="196">
        <v>0</v>
      </c>
      <c r="M707" s="196">
        <v>0</v>
      </c>
      <c r="N707" s="196">
        <v>0</v>
      </c>
      <c r="O707" s="43">
        <f>'[1]Прод. прилож (2)'!$D$214</f>
        <v>12113616.620000001</v>
      </c>
      <c r="P707" s="196">
        <f t="shared" ref="P707" si="182">K707/H707</f>
        <v>7665.3905081313687</v>
      </c>
      <c r="Q707" s="41">
        <v>9673</v>
      </c>
      <c r="R707" s="281" t="s">
        <v>33</v>
      </c>
      <c r="S707" s="141"/>
    </row>
    <row r="708" spans="1:207" s="15" customFormat="1" ht="30" customHeight="1" x14ac:dyDescent="0.25">
      <c r="A708" s="355"/>
      <c r="B708" s="382"/>
      <c r="C708" s="355">
        <v>1962</v>
      </c>
      <c r="D708" s="355" t="s">
        <v>141</v>
      </c>
      <c r="E708" s="355" t="s">
        <v>16</v>
      </c>
      <c r="F708" s="402">
        <v>3</v>
      </c>
      <c r="G708" s="402">
        <v>3</v>
      </c>
      <c r="H708" s="403"/>
      <c r="I708" s="388"/>
      <c r="J708" s="403"/>
      <c r="K708" s="232">
        <f t="shared" si="177"/>
        <v>490035.54000000004</v>
      </c>
      <c r="L708" s="196">
        <v>0</v>
      </c>
      <c r="M708" s="196">
        <v>0</v>
      </c>
      <c r="N708" s="196">
        <v>0</v>
      </c>
      <c r="O708" s="43">
        <f>'[1]Прод. прилож (2)'!$D$709</f>
        <v>490035.54000000004</v>
      </c>
      <c r="P708" s="196">
        <f>K708/J707</f>
        <v>310.09019806365882</v>
      </c>
      <c r="Q708" s="41">
        <v>9673</v>
      </c>
      <c r="R708" s="281" t="s">
        <v>34</v>
      </c>
      <c r="S708" s="46"/>
    </row>
    <row r="709" spans="1:207" s="118" customFormat="1" ht="30" customHeight="1" x14ac:dyDescent="0.25">
      <c r="A709" s="354">
        <v>535</v>
      </c>
      <c r="B709" s="381" t="s">
        <v>283</v>
      </c>
      <c r="C709" s="354">
        <v>1962</v>
      </c>
      <c r="D709" s="354" t="s">
        <v>141</v>
      </c>
      <c r="E709" s="354" t="s">
        <v>16</v>
      </c>
      <c r="F709" s="401">
        <v>3</v>
      </c>
      <c r="G709" s="401">
        <v>2</v>
      </c>
      <c r="H709" s="432">
        <v>1030.2</v>
      </c>
      <c r="I709" s="387">
        <v>0</v>
      </c>
      <c r="J709" s="432">
        <f t="shared" ref="J709" si="183">H709</f>
        <v>1030.2</v>
      </c>
      <c r="K709" s="224">
        <f t="shared" ref="K709" si="184">SUM(L709:O709)</f>
        <v>3726343.27</v>
      </c>
      <c r="L709" s="237">
        <v>0</v>
      </c>
      <c r="M709" s="237">
        <v>0</v>
      </c>
      <c r="N709" s="237">
        <v>0</v>
      </c>
      <c r="O709" s="149">
        <f>'[1]Прод. прилож (2)'!$D$215</f>
        <v>3726343.27</v>
      </c>
      <c r="P709" s="237">
        <f t="shared" ref="P709" si="185">K709/H709</f>
        <v>3617.1066491943311</v>
      </c>
      <c r="Q709" s="239">
        <v>9673</v>
      </c>
      <c r="R709" s="215" t="s">
        <v>33</v>
      </c>
      <c r="S709" s="147"/>
    </row>
    <row r="710" spans="1:207" s="15" customFormat="1" ht="30" customHeight="1" x14ac:dyDescent="0.25">
      <c r="A710" s="355"/>
      <c r="B710" s="382"/>
      <c r="C710" s="355">
        <v>1962</v>
      </c>
      <c r="D710" s="355" t="s">
        <v>141</v>
      </c>
      <c r="E710" s="355" t="s">
        <v>16</v>
      </c>
      <c r="F710" s="402">
        <v>3</v>
      </c>
      <c r="G710" s="402">
        <v>2</v>
      </c>
      <c r="H710" s="403"/>
      <c r="I710" s="388"/>
      <c r="J710" s="403"/>
      <c r="K710" s="232">
        <f t="shared" si="177"/>
        <v>4677762.18</v>
      </c>
      <c r="L710" s="196">
        <v>0</v>
      </c>
      <c r="M710" s="196">
        <v>0</v>
      </c>
      <c r="N710" s="196">
        <v>0</v>
      </c>
      <c r="O710" s="43">
        <f>'[1]Прод. прилож (2)'!$D$710</f>
        <v>4677762.18</v>
      </c>
      <c r="P710" s="196">
        <f>K710/H709</f>
        <v>4540.6350029120558</v>
      </c>
      <c r="Q710" s="41">
        <v>9673</v>
      </c>
      <c r="R710" s="281" t="s">
        <v>34</v>
      </c>
    </row>
    <row r="711" spans="1:207" s="15" customFormat="1" ht="30" customHeight="1" x14ac:dyDescent="0.25">
      <c r="A711" s="228">
        <v>536</v>
      </c>
      <c r="B711" s="80" t="s">
        <v>273</v>
      </c>
      <c r="C711" s="230">
        <v>1969</v>
      </c>
      <c r="D711" s="230" t="s">
        <v>141</v>
      </c>
      <c r="E711" s="229" t="s">
        <v>16</v>
      </c>
      <c r="F711" s="231">
        <v>2</v>
      </c>
      <c r="G711" s="231">
        <v>2</v>
      </c>
      <c r="H711" s="41">
        <v>671.2</v>
      </c>
      <c r="I711" s="125">
        <v>0</v>
      </c>
      <c r="J711" s="41">
        <f t="shared" si="179"/>
        <v>671.2</v>
      </c>
      <c r="K711" s="232">
        <f t="shared" si="177"/>
        <v>31932.62</v>
      </c>
      <c r="L711" s="196">
        <v>0</v>
      </c>
      <c r="M711" s="196">
        <v>0</v>
      </c>
      <c r="N711" s="196">
        <v>0</v>
      </c>
      <c r="O711" s="43">
        <f>'[1]Прод. прилож (2)'!$D$711</f>
        <v>31932.62</v>
      </c>
      <c r="P711" s="196">
        <f t="shared" si="169"/>
        <v>47.575417163289629</v>
      </c>
      <c r="Q711" s="41">
        <v>9673</v>
      </c>
      <c r="R711" s="57" t="s">
        <v>34</v>
      </c>
    </row>
    <row r="712" spans="1:207" s="15" customFormat="1" ht="30" customHeight="1" x14ac:dyDescent="0.25">
      <c r="A712" s="228">
        <v>537</v>
      </c>
      <c r="B712" s="80" t="s">
        <v>330</v>
      </c>
      <c r="C712" s="230">
        <v>1963</v>
      </c>
      <c r="D712" s="230" t="s">
        <v>141</v>
      </c>
      <c r="E712" s="229" t="s">
        <v>16</v>
      </c>
      <c r="F712" s="231">
        <v>2</v>
      </c>
      <c r="G712" s="231">
        <v>2</v>
      </c>
      <c r="H712" s="43">
        <v>605.6</v>
      </c>
      <c r="I712" s="41">
        <v>0</v>
      </c>
      <c r="J712" s="41">
        <f t="shared" si="179"/>
        <v>605.6</v>
      </c>
      <c r="K712" s="232">
        <f t="shared" si="177"/>
        <v>30777.37</v>
      </c>
      <c r="L712" s="196">
        <v>0</v>
      </c>
      <c r="M712" s="196">
        <v>0</v>
      </c>
      <c r="N712" s="196">
        <v>0</v>
      </c>
      <c r="O712" s="43">
        <f>'[2]Прод. прилож (2)'!$D$1357</f>
        <v>30777.37</v>
      </c>
      <c r="P712" s="196">
        <f t="shared" si="169"/>
        <v>50.821284676354026</v>
      </c>
      <c r="Q712" s="41">
        <v>9673</v>
      </c>
      <c r="R712" s="57" t="s">
        <v>35</v>
      </c>
      <c r="S712" s="53"/>
      <c r="T712" s="16"/>
    </row>
    <row r="713" spans="1:207" s="15" customFormat="1" ht="30" customHeight="1" x14ac:dyDescent="0.25">
      <c r="A713" s="228">
        <v>538</v>
      </c>
      <c r="B713" s="80" t="s">
        <v>712</v>
      </c>
      <c r="C713" s="200">
        <v>1960</v>
      </c>
      <c r="D713" s="200" t="s">
        <v>141</v>
      </c>
      <c r="E713" s="209" t="s">
        <v>16</v>
      </c>
      <c r="F713" s="241">
        <v>3</v>
      </c>
      <c r="G713" s="241">
        <v>3</v>
      </c>
      <c r="H713" s="237">
        <v>1601.7</v>
      </c>
      <c r="I713" s="235">
        <v>50</v>
      </c>
      <c r="J713" s="41">
        <v>1451.5</v>
      </c>
      <c r="K713" s="232">
        <f t="shared" si="177"/>
        <v>610080.4</v>
      </c>
      <c r="L713" s="196">
        <v>0</v>
      </c>
      <c r="M713" s="196">
        <v>0</v>
      </c>
      <c r="N713" s="196">
        <v>0</v>
      </c>
      <c r="O713" s="43">
        <f>'[1]Прод. прилож (2)'!$D$216</f>
        <v>610080.4</v>
      </c>
      <c r="P713" s="196">
        <f t="shared" si="169"/>
        <v>380.89554847974028</v>
      </c>
      <c r="Q713" s="41">
        <v>9673</v>
      </c>
      <c r="R713" s="57" t="s">
        <v>33</v>
      </c>
      <c r="S713" s="141"/>
      <c r="T713" s="16"/>
    </row>
    <row r="714" spans="1:207" s="15" customFormat="1" ht="30" customHeight="1" x14ac:dyDescent="0.25">
      <c r="A714" s="228">
        <v>539</v>
      </c>
      <c r="B714" s="80" t="s">
        <v>311</v>
      </c>
      <c r="C714" s="230">
        <v>1964</v>
      </c>
      <c r="D714" s="230" t="s">
        <v>141</v>
      </c>
      <c r="E714" s="229" t="s">
        <v>16</v>
      </c>
      <c r="F714" s="231">
        <v>4</v>
      </c>
      <c r="G714" s="231">
        <v>3</v>
      </c>
      <c r="H714" s="41">
        <v>2211.6</v>
      </c>
      <c r="I714" s="125">
        <v>0</v>
      </c>
      <c r="J714" s="41">
        <f t="shared" si="179"/>
        <v>2211.6</v>
      </c>
      <c r="K714" s="232">
        <f t="shared" si="177"/>
        <v>77540.98</v>
      </c>
      <c r="L714" s="196">
        <v>0</v>
      </c>
      <c r="M714" s="196">
        <v>0</v>
      </c>
      <c r="N714" s="196">
        <v>0</v>
      </c>
      <c r="O714" s="43">
        <f>'[1]Прод. прилож (2)'!$D$712</f>
        <v>77540.98</v>
      </c>
      <c r="P714" s="196">
        <f t="shared" si="169"/>
        <v>35.061032736480378</v>
      </c>
      <c r="Q714" s="41">
        <v>9673</v>
      </c>
      <c r="R714" s="57" t="s">
        <v>34</v>
      </c>
      <c r="S714" s="53"/>
      <c r="T714" s="16"/>
    </row>
    <row r="715" spans="1:207" s="15" customFormat="1" ht="30" customHeight="1" x14ac:dyDescent="0.25">
      <c r="A715" s="228">
        <v>540</v>
      </c>
      <c r="B715" s="80" t="s">
        <v>312</v>
      </c>
      <c r="C715" s="230">
        <v>1963</v>
      </c>
      <c r="D715" s="230" t="s">
        <v>141</v>
      </c>
      <c r="E715" s="229" t="s">
        <v>16</v>
      </c>
      <c r="F715" s="231">
        <v>4</v>
      </c>
      <c r="G715" s="231">
        <v>4</v>
      </c>
      <c r="H715" s="41">
        <v>2697.3</v>
      </c>
      <c r="I715" s="125">
        <v>0</v>
      </c>
      <c r="J715" s="41">
        <f t="shared" si="179"/>
        <v>2697.3</v>
      </c>
      <c r="K715" s="232">
        <f t="shared" si="177"/>
        <v>94187.1</v>
      </c>
      <c r="L715" s="196">
        <v>0</v>
      </c>
      <c r="M715" s="196">
        <v>0</v>
      </c>
      <c r="N715" s="196">
        <v>0</v>
      </c>
      <c r="O715" s="43">
        <f>'[1]Прод. прилож (2)'!$D$713</f>
        <v>94187.1</v>
      </c>
      <c r="P715" s="196">
        <f t="shared" si="169"/>
        <v>34.919030141252364</v>
      </c>
      <c r="Q715" s="41">
        <v>9673</v>
      </c>
      <c r="R715" s="57" t="s">
        <v>34</v>
      </c>
      <c r="S715" s="46"/>
      <c r="V715" s="116"/>
      <c r="W715" s="116"/>
      <c r="X715" s="116"/>
      <c r="Y715" s="116"/>
      <c r="Z715" s="116"/>
      <c r="AA715" s="116"/>
      <c r="AB715" s="116"/>
      <c r="AC715" s="116"/>
      <c r="AD715" s="116"/>
      <c r="AE715" s="116"/>
      <c r="AF715" s="116"/>
      <c r="AG715" s="116"/>
      <c r="AH715" s="116"/>
      <c r="AI715" s="116"/>
      <c r="AJ715" s="116"/>
      <c r="AK715" s="116"/>
      <c r="AL715" s="116"/>
      <c r="AM715" s="116"/>
      <c r="AN715" s="116"/>
      <c r="AO715" s="116"/>
      <c r="AP715" s="116"/>
      <c r="AQ715" s="116"/>
      <c r="AR715" s="116"/>
      <c r="AS715" s="116"/>
      <c r="AT715" s="116"/>
      <c r="AU715" s="116"/>
      <c r="AV715" s="116"/>
      <c r="AW715" s="116"/>
      <c r="AX715" s="116"/>
      <c r="AY715" s="116"/>
      <c r="AZ715" s="116"/>
      <c r="BA715" s="116"/>
      <c r="BB715" s="116"/>
      <c r="BC715" s="116"/>
      <c r="BD715" s="116"/>
      <c r="BE715" s="116"/>
      <c r="BF715" s="116"/>
      <c r="BG715" s="116"/>
      <c r="BH715" s="116"/>
      <c r="BI715" s="116"/>
      <c r="BJ715" s="116"/>
      <c r="BK715" s="116"/>
      <c r="BL715" s="116"/>
      <c r="BM715" s="116"/>
      <c r="BN715" s="116"/>
      <c r="BO715" s="116"/>
      <c r="BP715" s="116"/>
      <c r="BQ715" s="116"/>
      <c r="BR715" s="116"/>
      <c r="BS715" s="116"/>
      <c r="BT715" s="116"/>
      <c r="BU715" s="116"/>
      <c r="BV715" s="116"/>
      <c r="BW715" s="116"/>
      <c r="BX715" s="116"/>
      <c r="BY715" s="116"/>
      <c r="BZ715" s="116"/>
      <c r="CA715" s="116"/>
      <c r="CB715" s="116"/>
      <c r="CC715" s="116"/>
      <c r="CD715" s="116"/>
      <c r="CE715" s="116"/>
      <c r="CF715" s="116"/>
      <c r="CG715" s="116"/>
      <c r="CH715" s="116"/>
      <c r="CI715" s="116"/>
      <c r="CJ715" s="116"/>
      <c r="CK715" s="116"/>
      <c r="CL715" s="116"/>
      <c r="CM715" s="116"/>
      <c r="CN715" s="116"/>
      <c r="CO715" s="116"/>
      <c r="CP715" s="116"/>
      <c r="CQ715" s="116"/>
      <c r="CR715" s="116"/>
      <c r="CS715" s="116"/>
      <c r="CT715" s="116"/>
      <c r="CU715" s="116"/>
      <c r="CV715" s="116"/>
      <c r="CW715" s="116"/>
      <c r="CX715" s="116"/>
      <c r="CY715" s="116"/>
      <c r="CZ715" s="116"/>
      <c r="DA715" s="116"/>
      <c r="DB715" s="116"/>
      <c r="DC715" s="116"/>
      <c r="DD715" s="116"/>
      <c r="DE715" s="116"/>
      <c r="DF715" s="116"/>
      <c r="DG715" s="116"/>
      <c r="DH715" s="116"/>
      <c r="DI715" s="116"/>
      <c r="DJ715" s="116"/>
      <c r="DK715" s="116"/>
      <c r="DL715" s="116"/>
      <c r="DM715" s="116"/>
      <c r="DN715" s="116"/>
      <c r="DO715" s="116"/>
      <c r="DP715" s="116"/>
      <c r="DQ715" s="116"/>
      <c r="DR715" s="116"/>
      <c r="DS715" s="116"/>
      <c r="DT715" s="116"/>
      <c r="DU715" s="116"/>
      <c r="DV715" s="116"/>
      <c r="DW715" s="116"/>
      <c r="DX715" s="116"/>
      <c r="DY715" s="116"/>
      <c r="DZ715" s="116"/>
      <c r="EA715" s="116"/>
      <c r="EB715" s="116"/>
      <c r="EC715" s="116"/>
      <c r="ED715" s="116"/>
      <c r="EE715" s="116"/>
      <c r="EF715" s="116"/>
      <c r="EG715" s="116"/>
      <c r="EH715" s="116"/>
      <c r="EI715" s="116"/>
      <c r="EJ715" s="116"/>
      <c r="EK715" s="116"/>
      <c r="EL715" s="116"/>
      <c r="EM715" s="116"/>
      <c r="EN715" s="116"/>
      <c r="EO715" s="116"/>
      <c r="EP715" s="116"/>
      <c r="EQ715" s="116"/>
      <c r="ER715" s="116"/>
      <c r="ES715" s="116"/>
      <c r="ET715" s="116"/>
      <c r="EU715" s="116"/>
      <c r="EV715" s="116"/>
      <c r="EW715" s="116"/>
      <c r="EX715" s="116"/>
      <c r="EY715" s="116"/>
      <c r="EZ715" s="116"/>
      <c r="FA715" s="116"/>
      <c r="FB715" s="116"/>
      <c r="FC715" s="116"/>
      <c r="FD715" s="116"/>
      <c r="FE715" s="116"/>
      <c r="FF715" s="116"/>
      <c r="FG715" s="116"/>
      <c r="FH715" s="116"/>
      <c r="FI715" s="116"/>
      <c r="FJ715" s="116"/>
      <c r="FK715" s="116"/>
      <c r="FL715" s="116"/>
      <c r="FM715" s="116"/>
      <c r="FN715" s="116"/>
      <c r="FO715" s="116"/>
      <c r="FP715" s="116"/>
      <c r="FQ715" s="116"/>
      <c r="FR715" s="116"/>
      <c r="FS715" s="116"/>
      <c r="FT715" s="116"/>
      <c r="FU715" s="116"/>
      <c r="FV715" s="116"/>
      <c r="FW715" s="116"/>
      <c r="FX715" s="116"/>
      <c r="FY715" s="116"/>
      <c r="FZ715" s="116"/>
      <c r="GA715" s="116"/>
      <c r="GB715" s="116"/>
      <c r="GC715" s="116"/>
      <c r="GD715" s="116"/>
      <c r="GE715" s="116"/>
      <c r="GF715" s="116"/>
      <c r="GG715" s="116"/>
      <c r="GH715" s="116"/>
      <c r="GI715" s="116"/>
      <c r="GJ715" s="116"/>
      <c r="GK715" s="116"/>
      <c r="GL715" s="116"/>
      <c r="GM715" s="116"/>
      <c r="GN715" s="116"/>
      <c r="GO715" s="116"/>
      <c r="GP715" s="116"/>
      <c r="GQ715" s="116"/>
      <c r="GR715" s="116"/>
      <c r="GS715" s="116"/>
      <c r="GT715" s="116"/>
      <c r="GU715" s="116"/>
      <c r="GV715" s="116"/>
      <c r="GW715" s="116"/>
      <c r="GX715" s="116"/>
      <c r="GY715" s="116"/>
    </row>
    <row r="716" spans="1:207" s="15" customFormat="1" ht="30" customHeight="1" x14ac:dyDescent="0.25">
      <c r="A716" s="228">
        <v>541</v>
      </c>
      <c r="B716" s="80" t="s">
        <v>284</v>
      </c>
      <c r="C716" s="230">
        <v>1964</v>
      </c>
      <c r="D716" s="230" t="s">
        <v>141</v>
      </c>
      <c r="E716" s="229" t="s">
        <v>16</v>
      </c>
      <c r="F716" s="231">
        <v>4</v>
      </c>
      <c r="G716" s="231">
        <v>3</v>
      </c>
      <c r="H716" s="41">
        <v>2102.08</v>
      </c>
      <c r="I716" s="125">
        <v>0</v>
      </c>
      <c r="J716" s="41">
        <f t="shared" si="179"/>
        <v>2102.08</v>
      </c>
      <c r="K716" s="232">
        <f t="shared" si="177"/>
        <v>19275309.170000002</v>
      </c>
      <c r="L716" s="196">
        <v>0</v>
      </c>
      <c r="M716" s="196">
        <v>0</v>
      </c>
      <c r="N716" s="196">
        <v>0</v>
      </c>
      <c r="O716" s="43">
        <f>'[1]Прод. прилож (2)'!$D$217</f>
        <v>19275309.170000002</v>
      </c>
      <c r="P716" s="196">
        <f t="shared" si="169"/>
        <v>9169.6363459050099</v>
      </c>
      <c r="Q716" s="41">
        <v>9673</v>
      </c>
      <c r="R716" s="281" t="s">
        <v>33</v>
      </c>
      <c r="S716" s="141"/>
    </row>
    <row r="717" spans="1:207" s="15" customFormat="1" ht="30" customHeight="1" x14ac:dyDescent="0.25">
      <c r="A717" s="354">
        <v>542</v>
      </c>
      <c r="B717" s="381" t="s">
        <v>274</v>
      </c>
      <c r="C717" s="360">
        <v>1954</v>
      </c>
      <c r="D717" s="360" t="s">
        <v>141</v>
      </c>
      <c r="E717" s="358" t="s">
        <v>16</v>
      </c>
      <c r="F717" s="368">
        <v>2</v>
      </c>
      <c r="G717" s="368">
        <v>2</v>
      </c>
      <c r="H717" s="432">
        <v>807.6</v>
      </c>
      <c r="I717" s="387">
        <v>0</v>
      </c>
      <c r="J717" s="432">
        <f t="shared" ref="J717" si="186">H717</f>
        <v>807.6</v>
      </c>
      <c r="K717" s="232">
        <f t="shared" ref="K717" si="187">SUM(L717:O717)</f>
        <v>2382045.9099999997</v>
      </c>
      <c r="L717" s="196">
        <v>0</v>
      </c>
      <c r="M717" s="196">
        <v>0</v>
      </c>
      <c r="N717" s="196">
        <v>0</v>
      </c>
      <c r="O717" s="43">
        <f>'[1]Прод. прилож (2)'!$D$218</f>
        <v>2382045.9099999997</v>
      </c>
      <c r="P717" s="196">
        <f t="shared" ref="P717" si="188">K717/H717</f>
        <v>2949.5367880138679</v>
      </c>
      <c r="Q717" s="41">
        <v>9673</v>
      </c>
      <c r="R717" s="281" t="s">
        <v>33</v>
      </c>
      <c r="S717" s="141"/>
    </row>
    <row r="718" spans="1:207" s="15" customFormat="1" ht="30" customHeight="1" x14ac:dyDescent="0.25">
      <c r="A718" s="355"/>
      <c r="B718" s="382"/>
      <c r="C718" s="361"/>
      <c r="D718" s="361"/>
      <c r="E718" s="359"/>
      <c r="F718" s="369"/>
      <c r="G718" s="369"/>
      <c r="H718" s="403"/>
      <c r="I718" s="388"/>
      <c r="J718" s="403"/>
      <c r="K718" s="232">
        <f t="shared" si="177"/>
        <v>474201.63</v>
      </c>
      <c r="L718" s="196">
        <v>0</v>
      </c>
      <c r="M718" s="196">
        <v>0</v>
      </c>
      <c r="N718" s="196">
        <v>0</v>
      </c>
      <c r="O718" s="43">
        <f>'[1]Прод. прилож (2)'!$D$714</f>
        <v>474201.63</v>
      </c>
      <c r="P718" s="196">
        <f>K718/H717</f>
        <v>587.17388558692426</v>
      </c>
      <c r="Q718" s="41">
        <v>9673</v>
      </c>
      <c r="R718" s="281" t="s">
        <v>34</v>
      </c>
      <c r="S718" s="141"/>
    </row>
    <row r="719" spans="1:207" s="15" customFormat="1" ht="30" customHeight="1" x14ac:dyDescent="0.25">
      <c r="A719" s="360">
        <v>543</v>
      </c>
      <c r="B719" s="381" t="s">
        <v>275</v>
      </c>
      <c r="C719" s="360">
        <v>1966</v>
      </c>
      <c r="D719" s="360" t="s">
        <v>141</v>
      </c>
      <c r="E719" s="358" t="s">
        <v>16</v>
      </c>
      <c r="F719" s="368">
        <v>5</v>
      </c>
      <c r="G719" s="368">
        <v>3</v>
      </c>
      <c r="H719" s="432">
        <v>3606.1</v>
      </c>
      <c r="I719" s="387">
        <v>0</v>
      </c>
      <c r="J719" s="387">
        <f t="shared" si="179"/>
        <v>3606.1</v>
      </c>
      <c r="K719" s="232">
        <f t="shared" si="177"/>
        <v>8442079.8800000008</v>
      </c>
      <c r="L719" s="196">
        <v>0</v>
      </c>
      <c r="M719" s="196">
        <v>0</v>
      </c>
      <c r="N719" s="196">
        <v>0</v>
      </c>
      <c r="O719" s="43">
        <f>'[1]Прод. прилож (2)'!$D$219</f>
        <v>8442079.8800000008</v>
      </c>
      <c r="P719" s="196">
        <f t="shared" si="169"/>
        <v>2341.0554005712547</v>
      </c>
      <c r="Q719" s="41">
        <v>9673</v>
      </c>
      <c r="R719" s="281" t="s">
        <v>33</v>
      </c>
      <c r="S719" s="141"/>
    </row>
    <row r="720" spans="1:207" s="15" customFormat="1" ht="30" customHeight="1" x14ac:dyDescent="0.25">
      <c r="A720" s="361"/>
      <c r="B720" s="382"/>
      <c r="C720" s="361"/>
      <c r="D720" s="361"/>
      <c r="E720" s="359"/>
      <c r="F720" s="369"/>
      <c r="G720" s="369"/>
      <c r="H720" s="403"/>
      <c r="I720" s="388"/>
      <c r="J720" s="388"/>
      <c r="K720" s="232">
        <f t="shared" ref="K720:K721" si="189">SUM(L720:O720)</f>
        <v>18227676.280000001</v>
      </c>
      <c r="L720" s="196">
        <v>0</v>
      </c>
      <c r="M720" s="196">
        <v>0</v>
      </c>
      <c r="N720" s="196">
        <v>0</v>
      </c>
      <c r="O720" s="43">
        <f>'[1]Прод. прилож (2)'!$D$715</f>
        <v>18227676.280000001</v>
      </c>
      <c r="P720" s="196">
        <f>K720/H719</f>
        <v>5054.6785391420099</v>
      </c>
      <c r="Q720" s="41">
        <v>9673</v>
      </c>
      <c r="R720" s="281" t="s">
        <v>34</v>
      </c>
      <c r="S720" s="46"/>
    </row>
    <row r="721" spans="1:207" s="15" customFormat="1" ht="30" customHeight="1" x14ac:dyDescent="0.25">
      <c r="A721" s="360">
        <v>544</v>
      </c>
      <c r="B721" s="381" t="s">
        <v>285</v>
      </c>
      <c r="C721" s="360">
        <v>1962</v>
      </c>
      <c r="D721" s="360" t="s">
        <v>141</v>
      </c>
      <c r="E721" s="358" t="s">
        <v>16</v>
      </c>
      <c r="F721" s="368">
        <v>3</v>
      </c>
      <c r="G721" s="368">
        <v>3</v>
      </c>
      <c r="H721" s="432">
        <v>338.3</v>
      </c>
      <c r="I721" s="387">
        <v>0</v>
      </c>
      <c r="J721" s="432">
        <f t="shared" ref="J721" si="190">H721</f>
        <v>338.3</v>
      </c>
      <c r="K721" s="232">
        <f t="shared" si="189"/>
        <v>11415200.889999999</v>
      </c>
      <c r="L721" s="196">
        <v>0</v>
      </c>
      <c r="M721" s="196">
        <v>0</v>
      </c>
      <c r="N721" s="196">
        <v>0</v>
      </c>
      <c r="O721" s="43">
        <f>'[1]Прод. прилож (2)'!$D$220</f>
        <v>11415200.889999999</v>
      </c>
      <c r="P721" s="196">
        <f t="shared" ref="P721" si="191">K721/H721</f>
        <v>33742.834436890327</v>
      </c>
      <c r="Q721" s="41">
        <v>9673</v>
      </c>
      <c r="R721" s="281" t="s">
        <v>33</v>
      </c>
      <c r="S721" s="141"/>
    </row>
    <row r="722" spans="1:207" s="15" customFormat="1" ht="30" customHeight="1" x14ac:dyDescent="0.25">
      <c r="A722" s="361"/>
      <c r="B722" s="382"/>
      <c r="C722" s="361"/>
      <c r="D722" s="361"/>
      <c r="E722" s="359"/>
      <c r="F722" s="369"/>
      <c r="G722" s="369"/>
      <c r="H722" s="403"/>
      <c r="I722" s="388"/>
      <c r="J722" s="403"/>
      <c r="K722" s="232">
        <f t="shared" si="177"/>
        <v>460869.63</v>
      </c>
      <c r="L722" s="196">
        <v>0</v>
      </c>
      <c r="M722" s="196">
        <v>0</v>
      </c>
      <c r="N722" s="196">
        <v>0</v>
      </c>
      <c r="O722" s="43">
        <f>'[1]Прод. прилож (2)'!$D$716</f>
        <v>460869.63</v>
      </c>
      <c r="P722" s="196">
        <f>K722/H721</f>
        <v>1362.3104640851316</v>
      </c>
      <c r="Q722" s="41">
        <v>9673</v>
      </c>
      <c r="R722" s="281" t="s">
        <v>34</v>
      </c>
      <c r="S722" s="46"/>
    </row>
    <row r="723" spans="1:207" s="15" customFormat="1" ht="30" customHeight="1" x14ac:dyDescent="0.25">
      <c r="A723" s="228">
        <v>545</v>
      </c>
      <c r="B723" s="80" t="s">
        <v>331</v>
      </c>
      <c r="C723" s="230">
        <v>1962</v>
      </c>
      <c r="D723" s="230" t="s">
        <v>141</v>
      </c>
      <c r="E723" s="229" t="s">
        <v>16</v>
      </c>
      <c r="F723" s="231">
        <v>4</v>
      </c>
      <c r="G723" s="231">
        <v>4</v>
      </c>
      <c r="H723" s="43">
        <v>2731.1</v>
      </c>
      <c r="I723" s="41">
        <v>0</v>
      </c>
      <c r="J723" s="41">
        <f t="shared" si="179"/>
        <v>2731.1</v>
      </c>
      <c r="K723" s="232">
        <f t="shared" si="177"/>
        <v>99792</v>
      </c>
      <c r="L723" s="196">
        <v>0</v>
      </c>
      <c r="M723" s="196">
        <v>0</v>
      </c>
      <c r="N723" s="196">
        <v>0</v>
      </c>
      <c r="O723" s="43">
        <f>'[2]Прод. прилож (2)'!$D$1358</f>
        <v>99792</v>
      </c>
      <c r="P723" s="196">
        <f t="shared" si="169"/>
        <v>36.53912343011973</v>
      </c>
      <c r="Q723" s="41">
        <v>9673</v>
      </c>
      <c r="R723" s="57" t="s">
        <v>35</v>
      </c>
      <c r="S723" s="53"/>
      <c r="T723" s="16"/>
    </row>
    <row r="724" spans="1:207" s="15" customFormat="1" ht="30" customHeight="1" x14ac:dyDescent="0.25">
      <c r="A724" s="340">
        <v>546</v>
      </c>
      <c r="B724" s="80" t="s">
        <v>286</v>
      </c>
      <c r="C724" s="330">
        <v>1961</v>
      </c>
      <c r="D724" s="330" t="s">
        <v>141</v>
      </c>
      <c r="E724" s="341" t="s">
        <v>16</v>
      </c>
      <c r="F724" s="342">
        <v>4</v>
      </c>
      <c r="G724" s="342">
        <v>4</v>
      </c>
      <c r="H724" s="41">
        <v>2690.1</v>
      </c>
      <c r="I724" s="125">
        <v>0</v>
      </c>
      <c r="J724" s="41">
        <f t="shared" si="179"/>
        <v>2690.1</v>
      </c>
      <c r="K724" s="343">
        <f t="shared" si="177"/>
        <v>23487823.609999999</v>
      </c>
      <c r="L724" s="196">
        <v>0</v>
      </c>
      <c r="M724" s="196">
        <v>0</v>
      </c>
      <c r="N724" s="196">
        <v>0</v>
      </c>
      <c r="O724" s="43">
        <f>'[1]Прод. прилож (2)'!$D$221</f>
        <v>23487823.609999999</v>
      </c>
      <c r="P724" s="196">
        <f t="shared" si="169"/>
        <v>8731.2083602840048</v>
      </c>
      <c r="Q724" s="41">
        <v>9673</v>
      </c>
      <c r="R724" s="325" t="s">
        <v>33</v>
      </c>
      <c r="S724" s="141"/>
    </row>
    <row r="725" spans="1:207" s="15" customFormat="1" ht="30" customHeight="1" x14ac:dyDescent="0.25">
      <c r="A725" s="228">
        <v>547</v>
      </c>
      <c r="B725" s="80" t="s">
        <v>287</v>
      </c>
      <c r="C725" s="230">
        <v>1961</v>
      </c>
      <c r="D725" s="230" t="s">
        <v>141</v>
      </c>
      <c r="E725" s="229" t="s">
        <v>16</v>
      </c>
      <c r="F725" s="231">
        <v>4</v>
      </c>
      <c r="G725" s="231">
        <v>4</v>
      </c>
      <c r="H725" s="41">
        <v>2712.9</v>
      </c>
      <c r="I725" s="125">
        <v>0</v>
      </c>
      <c r="J725" s="41">
        <f t="shared" si="179"/>
        <v>2712.9</v>
      </c>
      <c r="K725" s="232">
        <f t="shared" si="177"/>
        <v>23432051.140000001</v>
      </c>
      <c r="L725" s="196">
        <v>0</v>
      </c>
      <c r="M725" s="196">
        <v>0</v>
      </c>
      <c r="N725" s="196">
        <v>0</v>
      </c>
      <c r="O725" s="43">
        <f>'[1]Прод. прилож (2)'!$D$222</f>
        <v>23432051.140000001</v>
      </c>
      <c r="P725" s="196">
        <f t="shared" si="169"/>
        <v>8637.2705002027342</v>
      </c>
      <c r="Q725" s="41">
        <v>9673</v>
      </c>
      <c r="R725" s="281" t="s">
        <v>33</v>
      </c>
      <c r="S725" s="141"/>
    </row>
    <row r="726" spans="1:207" s="15" customFormat="1" ht="30" customHeight="1" x14ac:dyDescent="0.25">
      <c r="A726" s="228">
        <v>548</v>
      </c>
      <c r="B726" s="80" t="s">
        <v>316</v>
      </c>
      <c r="C726" s="230">
        <v>1966</v>
      </c>
      <c r="D726" s="230" t="s">
        <v>141</v>
      </c>
      <c r="E726" s="229" t="s">
        <v>16</v>
      </c>
      <c r="F726" s="231">
        <v>4</v>
      </c>
      <c r="G726" s="231">
        <v>3</v>
      </c>
      <c r="H726" s="41">
        <v>2033.7</v>
      </c>
      <c r="I726" s="125">
        <v>0</v>
      </c>
      <c r="J726" s="41">
        <f t="shared" si="179"/>
        <v>2033.7</v>
      </c>
      <c r="K726" s="232">
        <f t="shared" si="177"/>
        <v>72715.42</v>
      </c>
      <c r="L726" s="196">
        <v>0</v>
      </c>
      <c r="M726" s="196">
        <v>0</v>
      </c>
      <c r="N726" s="196">
        <v>0</v>
      </c>
      <c r="O726" s="43">
        <f>'[1]Прод. прилож (2)'!$D$717</f>
        <v>72715.42</v>
      </c>
      <c r="P726" s="196">
        <f t="shared" si="169"/>
        <v>35.755234302011111</v>
      </c>
      <c r="Q726" s="41">
        <v>9673</v>
      </c>
      <c r="R726" s="57" t="s">
        <v>34</v>
      </c>
      <c r="S726" s="53"/>
      <c r="T726" s="16"/>
    </row>
    <row r="727" spans="1:207" s="15" customFormat="1" ht="30" customHeight="1" x14ac:dyDescent="0.25">
      <c r="A727" s="228">
        <v>549</v>
      </c>
      <c r="B727" s="80" t="s">
        <v>317</v>
      </c>
      <c r="C727" s="230">
        <v>1965</v>
      </c>
      <c r="D727" s="230" t="s">
        <v>141</v>
      </c>
      <c r="E727" s="229" t="s">
        <v>16</v>
      </c>
      <c r="F727" s="231">
        <v>4</v>
      </c>
      <c r="G727" s="231">
        <v>3</v>
      </c>
      <c r="H727" s="41">
        <v>2169.6999999999998</v>
      </c>
      <c r="I727" s="125">
        <v>0</v>
      </c>
      <c r="J727" s="41">
        <f t="shared" si="179"/>
        <v>2169.6999999999998</v>
      </c>
      <c r="K727" s="232">
        <f t="shared" si="177"/>
        <v>69986.45</v>
      </c>
      <c r="L727" s="196">
        <v>0</v>
      </c>
      <c r="M727" s="196">
        <v>0</v>
      </c>
      <c r="N727" s="196">
        <v>0</v>
      </c>
      <c r="O727" s="43">
        <f>'[1]Прод. прилож (2)'!$D$718</f>
        <v>69986.45</v>
      </c>
      <c r="P727" s="196">
        <f t="shared" si="169"/>
        <v>32.25627967000046</v>
      </c>
      <c r="Q727" s="41">
        <v>9673</v>
      </c>
      <c r="R727" s="57" t="s">
        <v>34</v>
      </c>
      <c r="S727" s="53"/>
      <c r="T727" s="16"/>
    </row>
    <row r="728" spans="1:207" s="15" customFormat="1" ht="30" customHeight="1" x14ac:dyDescent="0.25">
      <c r="A728" s="228">
        <v>550</v>
      </c>
      <c r="B728" s="80" t="s">
        <v>1320</v>
      </c>
      <c r="C728" s="200">
        <v>1978</v>
      </c>
      <c r="D728" s="200" t="s">
        <v>141</v>
      </c>
      <c r="E728" s="209" t="s">
        <v>16</v>
      </c>
      <c r="F728" s="220">
        <v>5</v>
      </c>
      <c r="G728" s="220">
        <v>1</v>
      </c>
      <c r="H728" s="239">
        <v>4083.1</v>
      </c>
      <c r="I728" s="247">
        <v>0</v>
      </c>
      <c r="J728" s="239">
        <v>3881.15</v>
      </c>
      <c r="K728" s="232">
        <f t="shared" si="177"/>
        <v>18906987.23</v>
      </c>
      <c r="L728" s="196">
        <v>0</v>
      </c>
      <c r="M728" s="196">
        <v>0</v>
      </c>
      <c r="N728" s="196">
        <v>0</v>
      </c>
      <c r="O728" s="43">
        <f>'[2]Прод. прилож (2)'!$D$1359</f>
        <v>18906987.23</v>
      </c>
      <c r="P728" s="196">
        <f>K728/H728</f>
        <v>4630.5471896353265</v>
      </c>
      <c r="Q728" s="41">
        <v>9673</v>
      </c>
      <c r="R728" s="57" t="s">
        <v>35</v>
      </c>
      <c r="S728" s="53"/>
      <c r="T728" s="16"/>
    </row>
    <row r="729" spans="1:207" s="15" customFormat="1" ht="30" customHeight="1" x14ac:dyDescent="0.25">
      <c r="A729" s="228">
        <v>551</v>
      </c>
      <c r="B729" s="256" t="s">
        <v>961</v>
      </c>
      <c r="C729" s="200">
        <v>1969</v>
      </c>
      <c r="D729" s="200" t="s">
        <v>141</v>
      </c>
      <c r="E729" s="200" t="s">
        <v>16</v>
      </c>
      <c r="F729" s="211">
        <v>2</v>
      </c>
      <c r="G729" s="211">
        <v>3</v>
      </c>
      <c r="H729" s="239">
        <v>874.5</v>
      </c>
      <c r="I729" s="247">
        <v>0</v>
      </c>
      <c r="J729" s="239">
        <f t="shared" si="179"/>
        <v>874.5</v>
      </c>
      <c r="K729" s="232">
        <f>SUM(L729:O729)</f>
        <v>303618.90000000002</v>
      </c>
      <c r="L729" s="196">
        <v>0</v>
      </c>
      <c r="M729" s="196">
        <v>0</v>
      </c>
      <c r="N729" s="196">
        <v>0</v>
      </c>
      <c r="O729" s="43">
        <f>'[1]Прод. прилож (2)'!$D$719</f>
        <v>303618.90000000002</v>
      </c>
      <c r="P729" s="196">
        <f>K729/H729</f>
        <v>347.191423670669</v>
      </c>
      <c r="Q729" s="41">
        <v>9673</v>
      </c>
      <c r="R729" s="281" t="s">
        <v>34</v>
      </c>
      <c r="S729" s="53"/>
      <c r="T729" s="16"/>
    </row>
    <row r="730" spans="1:207" s="15" customFormat="1" ht="30" customHeight="1" x14ac:dyDescent="0.25">
      <c r="A730" s="228">
        <v>552</v>
      </c>
      <c r="B730" s="80" t="s">
        <v>713</v>
      </c>
      <c r="C730" s="230">
        <v>1971</v>
      </c>
      <c r="D730" s="230" t="s">
        <v>141</v>
      </c>
      <c r="E730" s="229" t="s">
        <v>16</v>
      </c>
      <c r="F730" s="231">
        <v>5</v>
      </c>
      <c r="G730" s="231">
        <v>8</v>
      </c>
      <c r="H730" s="41">
        <v>7770.3</v>
      </c>
      <c r="I730" s="125">
        <v>219.5</v>
      </c>
      <c r="J730" s="41">
        <v>5732.2</v>
      </c>
      <c r="K730" s="232">
        <f t="shared" si="177"/>
        <v>8075263.0800000001</v>
      </c>
      <c r="L730" s="196">
        <v>0</v>
      </c>
      <c r="M730" s="196">
        <v>0</v>
      </c>
      <c r="N730" s="196">
        <v>0</v>
      </c>
      <c r="O730" s="43">
        <f>'[1]Прод. прилож (2)'!$D$223</f>
        <v>8075263.0800000001</v>
      </c>
      <c r="P730" s="196">
        <f t="shared" si="169"/>
        <v>1039.2472723060885</v>
      </c>
      <c r="Q730" s="41">
        <v>9673</v>
      </c>
      <c r="R730" s="281" t="s">
        <v>33</v>
      </c>
      <c r="S730" s="141"/>
      <c r="V730" s="116"/>
      <c r="W730" s="116"/>
      <c r="X730" s="116"/>
      <c r="Y730" s="116"/>
      <c r="Z730" s="116"/>
      <c r="AA730" s="116"/>
      <c r="AB730" s="116"/>
      <c r="AC730" s="116"/>
      <c r="AD730" s="116"/>
      <c r="AE730" s="116"/>
      <c r="AF730" s="116"/>
      <c r="AG730" s="116"/>
      <c r="AH730" s="116"/>
      <c r="AI730" s="116"/>
      <c r="AJ730" s="116"/>
      <c r="AK730" s="116"/>
      <c r="AL730" s="116"/>
      <c r="AM730" s="116"/>
      <c r="AN730" s="116"/>
      <c r="AO730" s="116"/>
      <c r="AP730" s="116"/>
      <c r="AQ730" s="116"/>
      <c r="AR730" s="116"/>
      <c r="AS730" s="116"/>
      <c r="AT730" s="116"/>
      <c r="AU730" s="116"/>
      <c r="AV730" s="116"/>
      <c r="AW730" s="116"/>
      <c r="AX730" s="116"/>
      <c r="AY730" s="116"/>
      <c r="AZ730" s="116"/>
      <c r="BA730" s="116"/>
      <c r="BB730" s="116"/>
      <c r="BC730" s="116"/>
      <c r="BD730" s="116"/>
      <c r="BE730" s="116"/>
      <c r="BF730" s="116"/>
      <c r="BG730" s="116"/>
      <c r="BH730" s="116"/>
      <c r="BI730" s="116"/>
      <c r="BJ730" s="116"/>
      <c r="BK730" s="116"/>
      <c r="BL730" s="116"/>
      <c r="BM730" s="116"/>
      <c r="BN730" s="116"/>
      <c r="BO730" s="116"/>
      <c r="BP730" s="116"/>
      <c r="BQ730" s="116"/>
      <c r="BR730" s="116"/>
      <c r="BS730" s="116"/>
      <c r="BT730" s="116"/>
      <c r="BU730" s="116"/>
      <c r="BV730" s="116"/>
      <c r="BW730" s="116"/>
      <c r="BX730" s="116"/>
      <c r="BY730" s="116"/>
      <c r="BZ730" s="116"/>
      <c r="CA730" s="116"/>
      <c r="CB730" s="116"/>
      <c r="CC730" s="116"/>
      <c r="CD730" s="116"/>
      <c r="CE730" s="116"/>
      <c r="CF730" s="116"/>
      <c r="CG730" s="116"/>
      <c r="CH730" s="116"/>
      <c r="CI730" s="116"/>
      <c r="CJ730" s="116"/>
      <c r="CK730" s="116"/>
      <c r="CL730" s="116"/>
      <c r="CM730" s="116"/>
      <c r="CN730" s="116"/>
      <c r="CO730" s="116"/>
      <c r="CP730" s="116"/>
      <c r="CQ730" s="116"/>
      <c r="CR730" s="116"/>
      <c r="CS730" s="116"/>
      <c r="CT730" s="116"/>
      <c r="CU730" s="116"/>
      <c r="CV730" s="116"/>
      <c r="CW730" s="116"/>
      <c r="CX730" s="116"/>
      <c r="CY730" s="116"/>
      <c r="CZ730" s="116"/>
      <c r="DA730" s="116"/>
      <c r="DB730" s="116"/>
      <c r="DC730" s="116"/>
      <c r="DD730" s="116"/>
      <c r="DE730" s="116"/>
      <c r="DF730" s="116"/>
      <c r="DG730" s="116"/>
      <c r="DH730" s="116"/>
      <c r="DI730" s="116"/>
      <c r="DJ730" s="116"/>
      <c r="DK730" s="116"/>
      <c r="DL730" s="116"/>
      <c r="DM730" s="116"/>
      <c r="DN730" s="116"/>
      <c r="DO730" s="116"/>
      <c r="DP730" s="116"/>
      <c r="DQ730" s="116"/>
      <c r="DR730" s="116"/>
      <c r="DS730" s="116"/>
      <c r="DT730" s="116"/>
      <c r="DU730" s="116"/>
      <c r="DV730" s="116"/>
      <c r="DW730" s="116"/>
      <c r="DX730" s="116"/>
      <c r="DY730" s="116"/>
      <c r="DZ730" s="116"/>
      <c r="EA730" s="116"/>
      <c r="EB730" s="116"/>
      <c r="EC730" s="116"/>
      <c r="ED730" s="116"/>
      <c r="EE730" s="116"/>
      <c r="EF730" s="116"/>
      <c r="EG730" s="116"/>
      <c r="EH730" s="116"/>
      <c r="EI730" s="116"/>
      <c r="EJ730" s="116"/>
      <c r="EK730" s="116"/>
      <c r="EL730" s="116"/>
      <c r="EM730" s="116"/>
      <c r="EN730" s="116"/>
      <c r="EO730" s="116"/>
      <c r="EP730" s="116"/>
      <c r="EQ730" s="116"/>
      <c r="ER730" s="116"/>
      <c r="ES730" s="116"/>
      <c r="ET730" s="116"/>
      <c r="EU730" s="116"/>
      <c r="EV730" s="116"/>
      <c r="EW730" s="116"/>
      <c r="EX730" s="116"/>
      <c r="EY730" s="116"/>
      <c r="EZ730" s="116"/>
      <c r="FA730" s="116"/>
      <c r="FB730" s="116"/>
      <c r="FC730" s="116"/>
      <c r="FD730" s="116"/>
      <c r="FE730" s="116"/>
      <c r="FF730" s="116"/>
      <c r="FG730" s="116"/>
      <c r="FH730" s="116"/>
      <c r="FI730" s="116"/>
      <c r="FJ730" s="116"/>
      <c r="FK730" s="116"/>
      <c r="FL730" s="116"/>
      <c r="FM730" s="116"/>
      <c r="FN730" s="116"/>
      <c r="FO730" s="116"/>
      <c r="FP730" s="116"/>
      <c r="FQ730" s="116"/>
      <c r="FR730" s="116"/>
      <c r="FS730" s="116"/>
      <c r="FT730" s="116"/>
      <c r="FU730" s="116"/>
      <c r="FV730" s="116"/>
      <c r="FW730" s="116"/>
      <c r="FX730" s="116"/>
      <c r="FY730" s="116"/>
      <c r="FZ730" s="116"/>
      <c r="GA730" s="116"/>
      <c r="GB730" s="116"/>
      <c r="GC730" s="116"/>
      <c r="GD730" s="116"/>
      <c r="GE730" s="116"/>
      <c r="GF730" s="116"/>
      <c r="GG730" s="116"/>
      <c r="GH730" s="116"/>
      <c r="GI730" s="116"/>
      <c r="GJ730" s="116"/>
      <c r="GK730" s="116"/>
      <c r="GL730" s="116"/>
      <c r="GM730" s="116"/>
      <c r="GN730" s="116"/>
      <c r="GO730" s="116"/>
      <c r="GP730" s="116"/>
      <c r="GQ730" s="116"/>
      <c r="GR730" s="116"/>
      <c r="GS730" s="116"/>
      <c r="GT730" s="116"/>
      <c r="GU730" s="116"/>
      <c r="GV730" s="116"/>
      <c r="GW730" s="116"/>
      <c r="GX730" s="116"/>
      <c r="GY730" s="116"/>
    </row>
    <row r="731" spans="1:207" s="15" customFormat="1" ht="30" customHeight="1" x14ac:dyDescent="0.25">
      <c r="A731" s="228">
        <v>553</v>
      </c>
      <c r="B731" s="80" t="s">
        <v>276</v>
      </c>
      <c r="C731" s="230">
        <v>1986</v>
      </c>
      <c r="D731" s="230" t="s">
        <v>141</v>
      </c>
      <c r="E731" s="229" t="s">
        <v>16</v>
      </c>
      <c r="F731" s="231">
        <v>3</v>
      </c>
      <c r="G731" s="231">
        <v>3</v>
      </c>
      <c r="H731" s="43">
        <v>2005.3</v>
      </c>
      <c r="I731" s="41">
        <v>0</v>
      </c>
      <c r="J731" s="41">
        <f t="shared" ref="J731:J764" si="192">H731</f>
        <v>2005.3</v>
      </c>
      <c r="K731" s="232">
        <f t="shared" si="177"/>
        <v>18906987.23</v>
      </c>
      <c r="L731" s="196">
        <v>0</v>
      </c>
      <c r="M731" s="196">
        <v>0</v>
      </c>
      <c r="N731" s="196">
        <v>0</v>
      </c>
      <c r="O731" s="43">
        <f>'[2]Прод. прилож (2)'!$D$1359</f>
        <v>18906987.23</v>
      </c>
      <c r="P731" s="196">
        <f t="shared" si="169"/>
        <v>9428.5080686181627</v>
      </c>
      <c r="Q731" s="41">
        <v>9673</v>
      </c>
      <c r="R731" s="57" t="s">
        <v>35</v>
      </c>
      <c r="S731" s="46"/>
    </row>
    <row r="732" spans="1:207" s="15" customFormat="1" ht="30" customHeight="1" x14ac:dyDescent="0.25">
      <c r="A732" s="228">
        <v>554</v>
      </c>
      <c r="B732" s="80" t="s">
        <v>288</v>
      </c>
      <c r="C732" s="230">
        <v>1964</v>
      </c>
      <c r="D732" s="230" t="s">
        <v>141</v>
      </c>
      <c r="E732" s="229" t="s">
        <v>16</v>
      </c>
      <c r="F732" s="231">
        <v>4</v>
      </c>
      <c r="G732" s="231">
        <v>3</v>
      </c>
      <c r="H732" s="41">
        <v>2127.8000000000002</v>
      </c>
      <c r="I732" s="125">
        <v>0</v>
      </c>
      <c r="J732" s="41">
        <f t="shared" si="192"/>
        <v>2127.8000000000002</v>
      </c>
      <c r="K732" s="232">
        <f t="shared" si="177"/>
        <v>20245223.02</v>
      </c>
      <c r="L732" s="196">
        <v>0</v>
      </c>
      <c r="M732" s="196">
        <v>0</v>
      </c>
      <c r="N732" s="196">
        <v>0</v>
      </c>
      <c r="O732" s="43">
        <f>'[1]Прод. прилож (2)'!$D$224</f>
        <v>20245223.02</v>
      </c>
      <c r="P732" s="196">
        <f t="shared" si="169"/>
        <v>9514.6268540276324</v>
      </c>
      <c r="Q732" s="41">
        <v>9673</v>
      </c>
      <c r="R732" s="281" t="s">
        <v>33</v>
      </c>
      <c r="S732" s="141"/>
    </row>
    <row r="733" spans="1:207" s="15" customFormat="1" ht="30" customHeight="1" x14ac:dyDescent="0.25">
      <c r="A733" s="228">
        <v>555</v>
      </c>
      <c r="B733" s="80" t="s">
        <v>289</v>
      </c>
      <c r="C733" s="230">
        <v>1966</v>
      </c>
      <c r="D733" s="230" t="s">
        <v>141</v>
      </c>
      <c r="E733" s="229" t="s">
        <v>16</v>
      </c>
      <c r="F733" s="231">
        <v>4</v>
      </c>
      <c r="G733" s="231">
        <v>3</v>
      </c>
      <c r="H733" s="41">
        <v>2375.5</v>
      </c>
      <c r="I733" s="125">
        <v>0</v>
      </c>
      <c r="J733" s="41">
        <f t="shared" si="192"/>
        <v>2375.5</v>
      </c>
      <c r="K733" s="232">
        <f t="shared" si="177"/>
        <v>75169.67</v>
      </c>
      <c r="L733" s="196">
        <v>0</v>
      </c>
      <c r="M733" s="196">
        <v>0</v>
      </c>
      <c r="N733" s="196">
        <v>0</v>
      </c>
      <c r="O733" s="43">
        <f>'[1]Прод. прилож (2)'!$D$720</f>
        <v>75169.67</v>
      </c>
      <c r="P733" s="196">
        <f t="shared" si="169"/>
        <v>31.643725531467059</v>
      </c>
      <c r="Q733" s="41">
        <v>9673</v>
      </c>
      <c r="R733" s="57" t="s">
        <v>34</v>
      </c>
      <c r="S733" s="46"/>
    </row>
    <row r="734" spans="1:207" s="15" customFormat="1" ht="30" customHeight="1" x14ac:dyDescent="0.25">
      <c r="A734" s="228">
        <v>556</v>
      </c>
      <c r="B734" s="80" t="s">
        <v>277</v>
      </c>
      <c r="C734" s="230">
        <v>1961</v>
      </c>
      <c r="D734" s="230" t="s">
        <v>141</v>
      </c>
      <c r="E734" s="229" t="s">
        <v>16</v>
      </c>
      <c r="F734" s="231">
        <v>3</v>
      </c>
      <c r="G734" s="231">
        <v>3</v>
      </c>
      <c r="H734" s="41">
        <v>1656.4</v>
      </c>
      <c r="I734" s="125">
        <v>0</v>
      </c>
      <c r="J734" s="41">
        <f t="shared" si="192"/>
        <v>1656.4</v>
      </c>
      <c r="K734" s="232">
        <f t="shared" si="177"/>
        <v>11459608.779999999</v>
      </c>
      <c r="L734" s="196">
        <v>0</v>
      </c>
      <c r="M734" s="196">
        <v>0</v>
      </c>
      <c r="N734" s="196">
        <v>0</v>
      </c>
      <c r="O734" s="43">
        <f>'[1]Прод. прилож (2)'!$D$225</f>
        <v>11459608.779999999</v>
      </c>
      <c r="P734" s="196">
        <f t="shared" si="169"/>
        <v>6918.3825042260314</v>
      </c>
      <c r="Q734" s="41">
        <v>9673</v>
      </c>
      <c r="R734" s="281" t="s">
        <v>33</v>
      </c>
      <c r="S734" s="141"/>
    </row>
    <row r="735" spans="1:207" s="15" customFormat="1" ht="30" customHeight="1" x14ac:dyDescent="0.25">
      <c r="A735" s="228">
        <v>557</v>
      </c>
      <c r="B735" s="80" t="s">
        <v>278</v>
      </c>
      <c r="C735" s="230">
        <v>1961</v>
      </c>
      <c r="D735" s="230" t="s">
        <v>141</v>
      </c>
      <c r="E735" s="229" t="s">
        <v>16</v>
      </c>
      <c r="F735" s="231">
        <v>3</v>
      </c>
      <c r="G735" s="231">
        <v>3</v>
      </c>
      <c r="H735" s="41">
        <v>1671.8</v>
      </c>
      <c r="I735" s="125">
        <v>0</v>
      </c>
      <c r="J735" s="41">
        <f t="shared" si="192"/>
        <v>1671.8</v>
      </c>
      <c r="K735" s="232">
        <f t="shared" si="177"/>
        <v>12146852.889999999</v>
      </c>
      <c r="L735" s="196">
        <v>0</v>
      </c>
      <c r="M735" s="196">
        <v>0</v>
      </c>
      <c r="N735" s="196">
        <v>0</v>
      </c>
      <c r="O735" s="43">
        <f>'[1]Прод. прилож (2)'!$D$226</f>
        <v>12146852.889999999</v>
      </c>
      <c r="P735" s="196">
        <f t="shared" ref="P735:P764" si="193">K735/H735</f>
        <v>7265.7332755114239</v>
      </c>
      <c r="Q735" s="41">
        <v>9673</v>
      </c>
      <c r="R735" s="281" t="s">
        <v>33</v>
      </c>
      <c r="S735" s="141"/>
    </row>
    <row r="736" spans="1:207" s="15" customFormat="1" ht="30" customHeight="1" x14ac:dyDescent="0.25">
      <c r="A736" s="228">
        <v>558</v>
      </c>
      <c r="B736" s="80" t="s">
        <v>279</v>
      </c>
      <c r="C736" s="230">
        <v>1960</v>
      </c>
      <c r="D736" s="230" t="s">
        <v>141</v>
      </c>
      <c r="E736" s="229" t="s">
        <v>16</v>
      </c>
      <c r="F736" s="231">
        <v>2</v>
      </c>
      <c r="G736" s="231">
        <v>2</v>
      </c>
      <c r="H736" s="41">
        <v>667</v>
      </c>
      <c r="I736" s="125">
        <v>0</v>
      </c>
      <c r="J736" s="41">
        <f t="shared" si="192"/>
        <v>667</v>
      </c>
      <c r="K736" s="232">
        <f t="shared" ref="K736:K764" si="194">SUM(L736:O736)</f>
        <v>1941391.0500000003</v>
      </c>
      <c r="L736" s="196">
        <v>0</v>
      </c>
      <c r="M736" s="196">
        <v>0</v>
      </c>
      <c r="N736" s="196">
        <v>0</v>
      </c>
      <c r="O736" s="43">
        <f>'[1]Прод. прилож (2)'!$D$227</f>
        <v>1941391.0500000003</v>
      </c>
      <c r="P736" s="196">
        <f t="shared" si="193"/>
        <v>2910.6312593703151</v>
      </c>
      <c r="Q736" s="41">
        <v>9673</v>
      </c>
      <c r="R736" s="281" t="s">
        <v>33</v>
      </c>
      <c r="S736" s="131"/>
    </row>
    <row r="737" spans="1:207" s="116" customFormat="1" ht="30" customHeight="1" x14ac:dyDescent="0.25">
      <c r="A737" s="354">
        <v>559</v>
      </c>
      <c r="B737" s="381" t="s">
        <v>318</v>
      </c>
      <c r="C737" s="360">
        <v>1960</v>
      </c>
      <c r="D737" s="360" t="s">
        <v>141</v>
      </c>
      <c r="E737" s="358" t="s">
        <v>16</v>
      </c>
      <c r="F737" s="368">
        <v>3</v>
      </c>
      <c r="G737" s="368">
        <v>3</v>
      </c>
      <c r="H737" s="432">
        <v>1621.9</v>
      </c>
      <c r="I737" s="387">
        <v>0</v>
      </c>
      <c r="J737" s="432">
        <f t="shared" si="192"/>
        <v>1621.9</v>
      </c>
      <c r="K737" s="232">
        <f t="shared" si="194"/>
        <v>65664.06</v>
      </c>
      <c r="L737" s="196">
        <v>0</v>
      </c>
      <c r="M737" s="196">
        <v>0</v>
      </c>
      <c r="N737" s="196">
        <v>0</v>
      </c>
      <c r="O737" s="43">
        <f>'[1]Прод. прилож (2)'!$D$721</f>
        <v>65664.06</v>
      </c>
      <c r="P737" s="196">
        <f t="shared" si="193"/>
        <v>40.485886922744925</v>
      </c>
      <c r="Q737" s="41">
        <v>9673</v>
      </c>
      <c r="R737" s="57" t="s">
        <v>34</v>
      </c>
      <c r="S737" s="53"/>
      <c r="T737" s="16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  <c r="AY737" s="15"/>
      <c r="AZ737" s="15"/>
      <c r="BA737" s="15"/>
      <c r="BB737" s="15"/>
      <c r="BC737" s="15"/>
      <c r="BD737" s="15"/>
      <c r="BE737" s="15"/>
      <c r="BF737" s="15"/>
      <c r="BG737" s="15"/>
      <c r="BH737" s="15"/>
      <c r="BI737" s="15"/>
      <c r="BJ737" s="15"/>
      <c r="BK737" s="15"/>
      <c r="BL737" s="15"/>
      <c r="BM737" s="15"/>
      <c r="BN737" s="15"/>
      <c r="BO737" s="15"/>
      <c r="BP737" s="15"/>
      <c r="BQ737" s="15"/>
      <c r="BR737" s="15"/>
      <c r="BS737" s="15"/>
      <c r="BT737" s="15"/>
      <c r="BU737" s="15"/>
      <c r="BV737" s="15"/>
      <c r="BW737" s="15"/>
      <c r="BX737" s="15"/>
      <c r="BY737" s="15"/>
      <c r="BZ737" s="15"/>
      <c r="CA737" s="15"/>
      <c r="CB737" s="15"/>
      <c r="CC737" s="15"/>
      <c r="CD737" s="15"/>
      <c r="CE737" s="15"/>
      <c r="CF737" s="15"/>
      <c r="CG737" s="15"/>
      <c r="CH737" s="15"/>
      <c r="CI737" s="15"/>
      <c r="CJ737" s="15"/>
      <c r="CK737" s="15"/>
      <c r="CL737" s="15"/>
      <c r="CM737" s="15"/>
      <c r="CN737" s="15"/>
      <c r="CO737" s="15"/>
      <c r="CP737" s="15"/>
      <c r="CQ737" s="15"/>
      <c r="CR737" s="15"/>
      <c r="CS737" s="15"/>
      <c r="CT737" s="15"/>
      <c r="CU737" s="15"/>
      <c r="CV737" s="15"/>
      <c r="CW737" s="15"/>
      <c r="CX737" s="15"/>
      <c r="CY737" s="15"/>
      <c r="CZ737" s="15"/>
      <c r="DA737" s="15"/>
      <c r="DB737" s="15"/>
      <c r="DC737" s="15"/>
      <c r="DD737" s="15"/>
      <c r="DE737" s="15"/>
      <c r="DF737" s="15"/>
      <c r="DG737" s="15"/>
      <c r="DH737" s="15"/>
      <c r="DI737" s="15"/>
      <c r="DJ737" s="15"/>
      <c r="DK737" s="15"/>
      <c r="DL737" s="15"/>
      <c r="DM737" s="15"/>
      <c r="DN737" s="15"/>
      <c r="DO737" s="15"/>
      <c r="DP737" s="15"/>
      <c r="DQ737" s="15"/>
      <c r="DR737" s="15"/>
      <c r="DS737" s="15"/>
      <c r="DT737" s="15"/>
      <c r="DU737" s="15"/>
      <c r="DV737" s="15"/>
      <c r="DW737" s="15"/>
      <c r="DX737" s="15"/>
      <c r="DY737" s="15"/>
      <c r="DZ737" s="15"/>
      <c r="EA737" s="15"/>
      <c r="EB737" s="15"/>
      <c r="EC737" s="15"/>
      <c r="ED737" s="15"/>
      <c r="EE737" s="15"/>
      <c r="EF737" s="15"/>
      <c r="EG737" s="15"/>
      <c r="EH737" s="15"/>
      <c r="EI737" s="15"/>
      <c r="EJ737" s="15"/>
      <c r="EK737" s="15"/>
      <c r="EL737" s="15"/>
      <c r="EM737" s="15"/>
      <c r="EN737" s="15"/>
      <c r="EO737" s="15"/>
      <c r="EP737" s="15"/>
      <c r="EQ737" s="15"/>
      <c r="ER737" s="15"/>
      <c r="ES737" s="15"/>
      <c r="ET737" s="15"/>
      <c r="EU737" s="15"/>
      <c r="EV737" s="15"/>
      <c r="EW737" s="15"/>
      <c r="EX737" s="15"/>
      <c r="EY737" s="15"/>
      <c r="EZ737" s="15"/>
      <c r="FA737" s="15"/>
      <c r="FB737" s="15"/>
      <c r="FC737" s="15"/>
      <c r="FD737" s="15"/>
      <c r="FE737" s="15"/>
      <c r="FF737" s="15"/>
      <c r="FG737" s="15"/>
      <c r="FH737" s="15"/>
      <c r="FI737" s="15"/>
      <c r="FJ737" s="15"/>
      <c r="FK737" s="15"/>
      <c r="FL737" s="15"/>
      <c r="FM737" s="15"/>
      <c r="FN737" s="15"/>
      <c r="FO737" s="15"/>
      <c r="FP737" s="15"/>
      <c r="FQ737" s="15"/>
      <c r="FR737" s="15"/>
      <c r="FS737" s="15"/>
      <c r="FT737" s="15"/>
      <c r="FU737" s="15"/>
      <c r="FV737" s="15"/>
      <c r="FW737" s="15"/>
      <c r="FX737" s="15"/>
      <c r="FY737" s="15"/>
      <c r="FZ737" s="15"/>
      <c r="GA737" s="15"/>
      <c r="GB737" s="15"/>
      <c r="GC737" s="15"/>
      <c r="GD737" s="15"/>
      <c r="GE737" s="15"/>
      <c r="GF737" s="15"/>
      <c r="GG737" s="15"/>
      <c r="GH737" s="15"/>
      <c r="GI737" s="15"/>
      <c r="GJ737" s="15"/>
      <c r="GK737" s="15"/>
      <c r="GL737" s="15"/>
      <c r="GM737" s="15"/>
      <c r="GN737" s="15"/>
      <c r="GO737" s="15"/>
      <c r="GP737" s="15"/>
      <c r="GQ737" s="15"/>
      <c r="GR737" s="15"/>
      <c r="GS737" s="15"/>
      <c r="GT737" s="15"/>
      <c r="GU737" s="15"/>
      <c r="GV737" s="15"/>
      <c r="GW737" s="15"/>
      <c r="GX737" s="15"/>
      <c r="GY737" s="15"/>
    </row>
    <row r="738" spans="1:207" s="116" customFormat="1" ht="30" customHeight="1" x14ac:dyDescent="0.25">
      <c r="A738" s="355"/>
      <c r="B738" s="382"/>
      <c r="C738" s="361"/>
      <c r="D738" s="361"/>
      <c r="E738" s="359"/>
      <c r="F738" s="369"/>
      <c r="G738" s="369"/>
      <c r="H738" s="403"/>
      <c r="I738" s="388"/>
      <c r="J738" s="403"/>
      <c r="K738" s="232">
        <f t="shared" si="194"/>
        <v>3788596.8</v>
      </c>
      <c r="L738" s="196">
        <v>0</v>
      </c>
      <c r="M738" s="196">
        <v>0</v>
      </c>
      <c r="N738" s="196">
        <v>0</v>
      </c>
      <c r="O738" s="43">
        <f>'[2]Прод. прилож (2)'!$D$1361</f>
        <v>3788596.8</v>
      </c>
      <c r="P738" s="196">
        <f>K738/H737</f>
        <v>2335.9003637708856</v>
      </c>
      <c r="Q738" s="41">
        <v>9673</v>
      </c>
      <c r="R738" s="57" t="s">
        <v>35</v>
      </c>
      <c r="S738" s="53"/>
      <c r="T738" s="16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  <c r="AP738" s="15"/>
      <c r="AQ738" s="15"/>
      <c r="AR738" s="15"/>
      <c r="AS738" s="15"/>
      <c r="AT738" s="15"/>
      <c r="AU738" s="15"/>
      <c r="AV738" s="15"/>
      <c r="AW738" s="15"/>
      <c r="AX738" s="15"/>
      <c r="AY738" s="15"/>
      <c r="AZ738" s="15"/>
      <c r="BA738" s="15"/>
      <c r="BB738" s="15"/>
      <c r="BC738" s="15"/>
      <c r="BD738" s="15"/>
      <c r="BE738" s="15"/>
      <c r="BF738" s="15"/>
      <c r="BG738" s="15"/>
      <c r="BH738" s="15"/>
      <c r="BI738" s="15"/>
      <c r="BJ738" s="15"/>
      <c r="BK738" s="15"/>
      <c r="BL738" s="15"/>
      <c r="BM738" s="15"/>
      <c r="BN738" s="15"/>
      <c r="BO738" s="15"/>
      <c r="BP738" s="15"/>
      <c r="BQ738" s="15"/>
      <c r="BR738" s="15"/>
      <c r="BS738" s="15"/>
      <c r="BT738" s="15"/>
      <c r="BU738" s="15"/>
      <c r="BV738" s="15"/>
      <c r="BW738" s="15"/>
      <c r="BX738" s="15"/>
      <c r="BY738" s="15"/>
      <c r="BZ738" s="15"/>
      <c r="CA738" s="15"/>
      <c r="CB738" s="15"/>
      <c r="CC738" s="15"/>
      <c r="CD738" s="15"/>
      <c r="CE738" s="15"/>
      <c r="CF738" s="15"/>
      <c r="CG738" s="15"/>
      <c r="CH738" s="15"/>
      <c r="CI738" s="15"/>
      <c r="CJ738" s="15"/>
      <c r="CK738" s="15"/>
      <c r="CL738" s="15"/>
      <c r="CM738" s="15"/>
      <c r="CN738" s="15"/>
      <c r="CO738" s="15"/>
      <c r="CP738" s="15"/>
      <c r="CQ738" s="15"/>
      <c r="CR738" s="15"/>
      <c r="CS738" s="15"/>
      <c r="CT738" s="15"/>
      <c r="CU738" s="15"/>
      <c r="CV738" s="15"/>
      <c r="CW738" s="15"/>
      <c r="CX738" s="15"/>
      <c r="CY738" s="15"/>
      <c r="CZ738" s="15"/>
      <c r="DA738" s="15"/>
      <c r="DB738" s="15"/>
      <c r="DC738" s="15"/>
      <c r="DD738" s="15"/>
      <c r="DE738" s="15"/>
      <c r="DF738" s="15"/>
      <c r="DG738" s="15"/>
      <c r="DH738" s="15"/>
      <c r="DI738" s="15"/>
      <c r="DJ738" s="15"/>
      <c r="DK738" s="15"/>
      <c r="DL738" s="15"/>
      <c r="DM738" s="15"/>
      <c r="DN738" s="15"/>
      <c r="DO738" s="15"/>
      <c r="DP738" s="15"/>
      <c r="DQ738" s="15"/>
      <c r="DR738" s="15"/>
      <c r="DS738" s="15"/>
      <c r="DT738" s="15"/>
      <c r="DU738" s="15"/>
      <c r="DV738" s="15"/>
      <c r="DW738" s="15"/>
      <c r="DX738" s="15"/>
      <c r="DY738" s="15"/>
      <c r="DZ738" s="15"/>
      <c r="EA738" s="15"/>
      <c r="EB738" s="15"/>
      <c r="EC738" s="15"/>
      <c r="ED738" s="15"/>
      <c r="EE738" s="15"/>
      <c r="EF738" s="15"/>
      <c r="EG738" s="15"/>
      <c r="EH738" s="15"/>
      <c r="EI738" s="15"/>
      <c r="EJ738" s="15"/>
      <c r="EK738" s="15"/>
      <c r="EL738" s="15"/>
      <c r="EM738" s="15"/>
      <c r="EN738" s="15"/>
      <c r="EO738" s="15"/>
      <c r="EP738" s="15"/>
      <c r="EQ738" s="15"/>
      <c r="ER738" s="15"/>
      <c r="ES738" s="15"/>
      <c r="ET738" s="15"/>
      <c r="EU738" s="15"/>
      <c r="EV738" s="15"/>
      <c r="EW738" s="15"/>
      <c r="EX738" s="15"/>
      <c r="EY738" s="15"/>
      <c r="EZ738" s="15"/>
      <c r="FA738" s="15"/>
      <c r="FB738" s="15"/>
      <c r="FC738" s="15"/>
      <c r="FD738" s="15"/>
      <c r="FE738" s="15"/>
      <c r="FF738" s="15"/>
      <c r="FG738" s="15"/>
      <c r="FH738" s="15"/>
      <c r="FI738" s="15"/>
      <c r="FJ738" s="15"/>
      <c r="FK738" s="15"/>
      <c r="FL738" s="15"/>
      <c r="FM738" s="15"/>
      <c r="FN738" s="15"/>
      <c r="FO738" s="15"/>
      <c r="FP738" s="15"/>
      <c r="FQ738" s="15"/>
      <c r="FR738" s="15"/>
      <c r="FS738" s="15"/>
      <c r="FT738" s="15"/>
      <c r="FU738" s="15"/>
      <c r="FV738" s="15"/>
      <c r="FW738" s="15"/>
      <c r="FX738" s="15"/>
      <c r="FY738" s="15"/>
      <c r="FZ738" s="15"/>
      <c r="GA738" s="15"/>
      <c r="GB738" s="15"/>
      <c r="GC738" s="15"/>
      <c r="GD738" s="15"/>
      <c r="GE738" s="15"/>
      <c r="GF738" s="15"/>
      <c r="GG738" s="15"/>
      <c r="GH738" s="15"/>
      <c r="GI738" s="15"/>
      <c r="GJ738" s="15"/>
      <c r="GK738" s="15"/>
      <c r="GL738" s="15"/>
      <c r="GM738" s="15"/>
      <c r="GN738" s="15"/>
      <c r="GO738" s="15"/>
      <c r="GP738" s="15"/>
      <c r="GQ738" s="15"/>
      <c r="GR738" s="15"/>
      <c r="GS738" s="15"/>
      <c r="GT738" s="15"/>
      <c r="GU738" s="15"/>
      <c r="GV738" s="15"/>
      <c r="GW738" s="15"/>
      <c r="GX738" s="15"/>
      <c r="GY738" s="15"/>
    </row>
    <row r="739" spans="1:207" s="116" customFormat="1" ht="30" customHeight="1" x14ac:dyDescent="0.25">
      <c r="A739" s="228">
        <v>560</v>
      </c>
      <c r="B739" s="80" t="s">
        <v>290</v>
      </c>
      <c r="C739" s="230">
        <v>1965</v>
      </c>
      <c r="D739" s="230" t="s">
        <v>141</v>
      </c>
      <c r="E739" s="229" t="s">
        <v>16</v>
      </c>
      <c r="F739" s="231">
        <v>4</v>
      </c>
      <c r="G739" s="231">
        <v>3</v>
      </c>
      <c r="H739" s="41">
        <v>2174</v>
      </c>
      <c r="I739" s="125">
        <v>0</v>
      </c>
      <c r="J739" s="41">
        <f t="shared" si="192"/>
        <v>2174</v>
      </c>
      <c r="K739" s="232">
        <f t="shared" si="194"/>
        <v>76199.289999999994</v>
      </c>
      <c r="L739" s="196">
        <v>0</v>
      </c>
      <c r="M739" s="196">
        <v>0</v>
      </c>
      <c r="N739" s="196">
        <v>0</v>
      </c>
      <c r="O739" s="43">
        <f>'[1]Прод. прилож (2)'!$D$722</f>
        <v>76199.289999999994</v>
      </c>
      <c r="P739" s="196">
        <f t="shared" si="193"/>
        <v>35.050271389144434</v>
      </c>
      <c r="Q739" s="41">
        <v>9673</v>
      </c>
      <c r="R739" s="57" t="s">
        <v>34</v>
      </c>
      <c r="S739" s="46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  <c r="AP739" s="15"/>
      <c r="AQ739" s="15"/>
      <c r="AR739" s="15"/>
      <c r="AS739" s="15"/>
      <c r="AT739" s="15"/>
      <c r="AU739" s="15"/>
      <c r="AV739" s="15"/>
      <c r="AW739" s="15"/>
      <c r="AX739" s="15"/>
      <c r="AY739" s="15"/>
      <c r="AZ739" s="15"/>
      <c r="BA739" s="15"/>
      <c r="BB739" s="15"/>
      <c r="BC739" s="15"/>
      <c r="BD739" s="15"/>
      <c r="BE739" s="15"/>
      <c r="BF739" s="15"/>
      <c r="BG739" s="15"/>
      <c r="BH739" s="15"/>
      <c r="BI739" s="15"/>
      <c r="BJ739" s="15"/>
      <c r="BK739" s="15"/>
      <c r="BL739" s="15"/>
      <c r="BM739" s="15"/>
      <c r="BN739" s="15"/>
      <c r="BO739" s="15"/>
      <c r="BP739" s="15"/>
      <c r="BQ739" s="15"/>
      <c r="BR739" s="15"/>
      <c r="BS739" s="15"/>
      <c r="BT739" s="15"/>
      <c r="BU739" s="15"/>
      <c r="BV739" s="15"/>
      <c r="BW739" s="15"/>
      <c r="BX739" s="15"/>
      <c r="BY739" s="15"/>
      <c r="BZ739" s="15"/>
      <c r="CA739" s="15"/>
      <c r="CB739" s="15"/>
      <c r="CC739" s="15"/>
      <c r="CD739" s="15"/>
      <c r="CE739" s="15"/>
      <c r="CF739" s="15"/>
      <c r="CG739" s="15"/>
      <c r="CH739" s="15"/>
      <c r="CI739" s="15"/>
      <c r="CJ739" s="15"/>
      <c r="CK739" s="15"/>
      <c r="CL739" s="15"/>
      <c r="CM739" s="15"/>
      <c r="CN739" s="15"/>
      <c r="CO739" s="15"/>
      <c r="CP739" s="15"/>
      <c r="CQ739" s="15"/>
      <c r="CR739" s="15"/>
      <c r="CS739" s="15"/>
      <c r="CT739" s="15"/>
      <c r="CU739" s="15"/>
      <c r="CV739" s="15"/>
      <c r="CW739" s="15"/>
      <c r="CX739" s="15"/>
      <c r="CY739" s="15"/>
      <c r="CZ739" s="15"/>
      <c r="DA739" s="15"/>
      <c r="DB739" s="15"/>
      <c r="DC739" s="15"/>
      <c r="DD739" s="15"/>
      <c r="DE739" s="15"/>
      <c r="DF739" s="15"/>
      <c r="DG739" s="15"/>
      <c r="DH739" s="15"/>
      <c r="DI739" s="15"/>
      <c r="DJ739" s="15"/>
      <c r="DK739" s="15"/>
      <c r="DL739" s="15"/>
      <c r="DM739" s="15"/>
      <c r="DN739" s="15"/>
      <c r="DO739" s="15"/>
      <c r="DP739" s="15"/>
      <c r="DQ739" s="15"/>
      <c r="DR739" s="15"/>
      <c r="DS739" s="15"/>
      <c r="DT739" s="15"/>
      <c r="DU739" s="15"/>
      <c r="DV739" s="15"/>
      <c r="DW739" s="15"/>
      <c r="DX739" s="15"/>
      <c r="DY739" s="15"/>
      <c r="DZ739" s="15"/>
      <c r="EA739" s="15"/>
      <c r="EB739" s="15"/>
      <c r="EC739" s="15"/>
      <c r="ED739" s="15"/>
      <c r="EE739" s="15"/>
      <c r="EF739" s="15"/>
      <c r="EG739" s="15"/>
      <c r="EH739" s="15"/>
      <c r="EI739" s="15"/>
      <c r="EJ739" s="15"/>
      <c r="EK739" s="15"/>
      <c r="EL739" s="15"/>
      <c r="EM739" s="15"/>
      <c r="EN739" s="15"/>
      <c r="EO739" s="15"/>
      <c r="EP739" s="15"/>
      <c r="EQ739" s="15"/>
      <c r="ER739" s="15"/>
      <c r="ES739" s="15"/>
      <c r="ET739" s="15"/>
      <c r="EU739" s="15"/>
      <c r="EV739" s="15"/>
      <c r="EW739" s="15"/>
      <c r="EX739" s="15"/>
      <c r="EY739" s="15"/>
      <c r="EZ739" s="15"/>
      <c r="FA739" s="15"/>
      <c r="FB739" s="15"/>
      <c r="FC739" s="15"/>
      <c r="FD739" s="15"/>
      <c r="FE739" s="15"/>
      <c r="FF739" s="15"/>
      <c r="FG739" s="15"/>
      <c r="FH739" s="15"/>
      <c r="FI739" s="15"/>
      <c r="FJ739" s="15"/>
      <c r="FK739" s="15"/>
      <c r="FL739" s="15"/>
      <c r="FM739" s="15"/>
      <c r="FN739" s="15"/>
      <c r="FO739" s="15"/>
      <c r="FP739" s="15"/>
      <c r="FQ739" s="15"/>
      <c r="FR739" s="15"/>
      <c r="FS739" s="15"/>
      <c r="FT739" s="15"/>
      <c r="FU739" s="15"/>
      <c r="FV739" s="15"/>
      <c r="FW739" s="15"/>
      <c r="FX739" s="15"/>
      <c r="FY739" s="15"/>
      <c r="FZ739" s="15"/>
      <c r="GA739" s="15"/>
      <c r="GB739" s="15"/>
      <c r="GC739" s="15"/>
      <c r="GD739" s="15"/>
      <c r="GE739" s="15"/>
      <c r="GF739" s="15"/>
      <c r="GG739" s="15"/>
      <c r="GH739" s="15"/>
      <c r="GI739" s="15"/>
      <c r="GJ739" s="15"/>
      <c r="GK739" s="15"/>
      <c r="GL739" s="15"/>
      <c r="GM739" s="15"/>
      <c r="GN739" s="15"/>
      <c r="GO739" s="15"/>
      <c r="GP739" s="15"/>
      <c r="GQ739" s="15"/>
      <c r="GR739" s="15"/>
      <c r="GS739" s="15"/>
      <c r="GT739" s="15"/>
      <c r="GU739" s="15"/>
      <c r="GV739" s="15"/>
      <c r="GW739" s="15"/>
      <c r="GX739" s="15"/>
      <c r="GY739" s="15"/>
    </row>
    <row r="740" spans="1:207" s="116" customFormat="1" ht="30" customHeight="1" x14ac:dyDescent="0.25">
      <c r="A740" s="228">
        <v>561</v>
      </c>
      <c r="B740" s="80" t="s">
        <v>319</v>
      </c>
      <c r="C740" s="230">
        <v>1963</v>
      </c>
      <c r="D740" s="230" t="s">
        <v>141</v>
      </c>
      <c r="E740" s="229" t="s">
        <v>16</v>
      </c>
      <c r="F740" s="231">
        <v>4</v>
      </c>
      <c r="G740" s="231">
        <v>3</v>
      </c>
      <c r="H740" s="41">
        <v>2108.8000000000002</v>
      </c>
      <c r="I740" s="125">
        <v>0</v>
      </c>
      <c r="J740" s="41">
        <f t="shared" si="192"/>
        <v>2108.8000000000002</v>
      </c>
      <c r="K740" s="232">
        <f t="shared" si="194"/>
        <v>74212.570000000007</v>
      </c>
      <c r="L740" s="196">
        <v>0</v>
      </c>
      <c r="M740" s="196">
        <v>0</v>
      </c>
      <c r="N740" s="196">
        <v>0</v>
      </c>
      <c r="O740" s="43">
        <f>'[1]Прод. прилож (2)'!$D$723</f>
        <v>74212.570000000007</v>
      </c>
      <c r="P740" s="196">
        <f t="shared" si="193"/>
        <v>35.191848444613051</v>
      </c>
      <c r="Q740" s="41">
        <v>9673</v>
      </c>
      <c r="R740" s="57" t="s">
        <v>34</v>
      </c>
      <c r="S740" s="53"/>
      <c r="T740" s="16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  <c r="AP740" s="15"/>
      <c r="AQ740" s="15"/>
      <c r="AR740" s="15"/>
      <c r="AS740" s="15"/>
      <c r="AT740" s="15"/>
      <c r="AU740" s="15"/>
      <c r="AV740" s="15"/>
      <c r="AW740" s="15"/>
      <c r="AX740" s="15"/>
      <c r="AY740" s="15"/>
      <c r="AZ740" s="15"/>
      <c r="BA740" s="15"/>
      <c r="BB740" s="15"/>
      <c r="BC740" s="15"/>
      <c r="BD740" s="15"/>
      <c r="BE740" s="15"/>
      <c r="BF740" s="15"/>
      <c r="BG740" s="15"/>
      <c r="BH740" s="15"/>
      <c r="BI740" s="15"/>
      <c r="BJ740" s="15"/>
      <c r="BK740" s="15"/>
      <c r="BL740" s="15"/>
      <c r="BM740" s="15"/>
      <c r="BN740" s="15"/>
      <c r="BO740" s="15"/>
      <c r="BP740" s="15"/>
      <c r="BQ740" s="15"/>
      <c r="BR740" s="15"/>
      <c r="BS740" s="15"/>
      <c r="BT740" s="15"/>
      <c r="BU740" s="15"/>
      <c r="BV740" s="15"/>
      <c r="BW740" s="15"/>
      <c r="BX740" s="15"/>
      <c r="BY740" s="15"/>
      <c r="BZ740" s="15"/>
      <c r="CA740" s="15"/>
      <c r="CB740" s="15"/>
      <c r="CC740" s="15"/>
      <c r="CD740" s="15"/>
      <c r="CE740" s="15"/>
      <c r="CF740" s="15"/>
      <c r="CG740" s="15"/>
      <c r="CH740" s="15"/>
      <c r="CI740" s="15"/>
      <c r="CJ740" s="15"/>
      <c r="CK740" s="15"/>
      <c r="CL740" s="15"/>
      <c r="CM740" s="15"/>
      <c r="CN740" s="15"/>
      <c r="CO740" s="15"/>
      <c r="CP740" s="15"/>
      <c r="CQ740" s="15"/>
      <c r="CR740" s="15"/>
      <c r="CS740" s="15"/>
      <c r="CT740" s="15"/>
      <c r="CU740" s="15"/>
      <c r="CV740" s="15"/>
      <c r="CW740" s="15"/>
      <c r="CX740" s="15"/>
      <c r="CY740" s="15"/>
      <c r="CZ740" s="15"/>
      <c r="DA740" s="15"/>
      <c r="DB740" s="15"/>
      <c r="DC740" s="15"/>
      <c r="DD740" s="15"/>
      <c r="DE740" s="15"/>
      <c r="DF740" s="15"/>
      <c r="DG740" s="15"/>
      <c r="DH740" s="15"/>
      <c r="DI740" s="15"/>
      <c r="DJ740" s="15"/>
      <c r="DK740" s="15"/>
      <c r="DL740" s="15"/>
      <c r="DM740" s="15"/>
      <c r="DN740" s="15"/>
      <c r="DO740" s="15"/>
      <c r="DP740" s="15"/>
      <c r="DQ740" s="15"/>
      <c r="DR740" s="15"/>
      <c r="DS740" s="15"/>
      <c r="DT740" s="15"/>
      <c r="DU740" s="15"/>
      <c r="DV740" s="15"/>
      <c r="DW740" s="15"/>
      <c r="DX740" s="15"/>
      <c r="DY740" s="15"/>
      <c r="DZ740" s="15"/>
      <c r="EA740" s="15"/>
      <c r="EB740" s="15"/>
      <c r="EC740" s="15"/>
      <c r="ED740" s="15"/>
      <c r="EE740" s="15"/>
      <c r="EF740" s="15"/>
      <c r="EG740" s="15"/>
      <c r="EH740" s="15"/>
      <c r="EI740" s="15"/>
      <c r="EJ740" s="15"/>
      <c r="EK740" s="15"/>
      <c r="EL740" s="15"/>
      <c r="EM740" s="15"/>
      <c r="EN740" s="15"/>
      <c r="EO740" s="15"/>
      <c r="EP740" s="15"/>
      <c r="EQ740" s="15"/>
      <c r="ER740" s="15"/>
      <c r="ES740" s="15"/>
      <c r="ET740" s="15"/>
      <c r="EU740" s="15"/>
      <c r="EV740" s="15"/>
      <c r="EW740" s="15"/>
      <c r="EX740" s="15"/>
      <c r="EY740" s="15"/>
      <c r="EZ740" s="15"/>
      <c r="FA740" s="15"/>
      <c r="FB740" s="15"/>
      <c r="FC740" s="15"/>
      <c r="FD740" s="15"/>
      <c r="FE740" s="15"/>
      <c r="FF740" s="15"/>
      <c r="FG740" s="15"/>
      <c r="FH740" s="15"/>
      <c r="FI740" s="15"/>
      <c r="FJ740" s="15"/>
      <c r="FK740" s="15"/>
      <c r="FL740" s="15"/>
      <c r="FM740" s="15"/>
      <c r="FN740" s="15"/>
      <c r="FO740" s="15"/>
      <c r="FP740" s="15"/>
      <c r="FQ740" s="15"/>
      <c r="FR740" s="15"/>
      <c r="FS740" s="15"/>
      <c r="FT740" s="15"/>
      <c r="FU740" s="15"/>
      <c r="FV740" s="15"/>
      <c r="FW740" s="15"/>
      <c r="FX740" s="15"/>
      <c r="FY740" s="15"/>
      <c r="FZ740" s="15"/>
      <c r="GA740" s="15"/>
      <c r="GB740" s="15"/>
      <c r="GC740" s="15"/>
      <c r="GD740" s="15"/>
      <c r="GE740" s="15"/>
      <c r="GF740" s="15"/>
      <c r="GG740" s="15"/>
      <c r="GH740" s="15"/>
      <c r="GI740" s="15"/>
      <c r="GJ740" s="15"/>
      <c r="GK740" s="15"/>
      <c r="GL740" s="15"/>
      <c r="GM740" s="15"/>
      <c r="GN740" s="15"/>
      <c r="GO740" s="15"/>
      <c r="GP740" s="15"/>
      <c r="GQ740" s="15"/>
      <c r="GR740" s="15"/>
      <c r="GS740" s="15"/>
      <c r="GT740" s="15"/>
      <c r="GU740" s="15"/>
      <c r="GV740" s="15"/>
      <c r="GW740" s="15"/>
      <c r="GX740" s="15"/>
      <c r="GY740" s="15"/>
    </row>
    <row r="741" spans="1:207" s="116" customFormat="1" ht="30" customHeight="1" x14ac:dyDescent="0.25">
      <c r="A741" s="228">
        <v>562</v>
      </c>
      <c r="B741" s="80" t="s">
        <v>332</v>
      </c>
      <c r="C741" s="230">
        <v>1961</v>
      </c>
      <c r="D741" s="230" t="s">
        <v>141</v>
      </c>
      <c r="E741" s="229" t="s">
        <v>16</v>
      </c>
      <c r="F741" s="231">
        <v>2</v>
      </c>
      <c r="G741" s="231">
        <v>2</v>
      </c>
      <c r="H741" s="43">
        <v>665.2</v>
      </c>
      <c r="I741" s="41">
        <v>0</v>
      </c>
      <c r="J741" s="41">
        <f t="shared" si="192"/>
        <v>665.2</v>
      </c>
      <c r="K741" s="232">
        <f t="shared" si="194"/>
        <v>12415.5</v>
      </c>
      <c r="L741" s="196">
        <v>0</v>
      </c>
      <c r="M741" s="196">
        <v>0</v>
      </c>
      <c r="N741" s="196">
        <v>0</v>
      </c>
      <c r="O741" s="43">
        <f>'[2]Прод. прилож (2)'!$D$1362</f>
        <v>12415.5</v>
      </c>
      <c r="P741" s="196">
        <f t="shared" si="193"/>
        <v>18.664311485267586</v>
      </c>
      <c r="Q741" s="41">
        <v>9673</v>
      </c>
      <c r="R741" s="57" t="s">
        <v>35</v>
      </c>
      <c r="S741" s="53"/>
      <c r="T741" s="16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  <c r="AP741" s="15"/>
      <c r="AQ741" s="15"/>
      <c r="AR741" s="15"/>
      <c r="AS741" s="15"/>
      <c r="AT741" s="15"/>
      <c r="AU741" s="15"/>
      <c r="AV741" s="15"/>
      <c r="AW741" s="15"/>
      <c r="AX741" s="15"/>
      <c r="AY741" s="15"/>
      <c r="AZ741" s="15"/>
      <c r="BA741" s="15"/>
      <c r="BB741" s="15"/>
      <c r="BC741" s="15"/>
      <c r="BD741" s="15"/>
      <c r="BE741" s="15"/>
      <c r="BF741" s="15"/>
      <c r="BG741" s="15"/>
      <c r="BH741" s="15"/>
      <c r="BI741" s="15"/>
      <c r="BJ741" s="15"/>
      <c r="BK741" s="15"/>
      <c r="BL741" s="15"/>
      <c r="BM741" s="15"/>
      <c r="BN741" s="15"/>
      <c r="BO741" s="15"/>
      <c r="BP741" s="15"/>
      <c r="BQ741" s="15"/>
      <c r="BR741" s="15"/>
      <c r="BS741" s="15"/>
      <c r="BT741" s="15"/>
      <c r="BU741" s="15"/>
      <c r="BV741" s="15"/>
      <c r="BW741" s="15"/>
      <c r="BX741" s="15"/>
      <c r="BY741" s="15"/>
      <c r="BZ741" s="15"/>
      <c r="CA741" s="15"/>
      <c r="CB741" s="15"/>
      <c r="CC741" s="15"/>
      <c r="CD741" s="15"/>
      <c r="CE741" s="15"/>
      <c r="CF741" s="15"/>
      <c r="CG741" s="15"/>
      <c r="CH741" s="15"/>
      <c r="CI741" s="15"/>
      <c r="CJ741" s="15"/>
      <c r="CK741" s="15"/>
      <c r="CL741" s="15"/>
      <c r="CM741" s="15"/>
      <c r="CN741" s="15"/>
      <c r="CO741" s="15"/>
      <c r="CP741" s="15"/>
      <c r="CQ741" s="15"/>
      <c r="CR741" s="15"/>
      <c r="CS741" s="15"/>
      <c r="CT741" s="15"/>
      <c r="CU741" s="15"/>
      <c r="CV741" s="15"/>
      <c r="CW741" s="15"/>
      <c r="CX741" s="15"/>
      <c r="CY741" s="15"/>
      <c r="CZ741" s="15"/>
      <c r="DA741" s="15"/>
      <c r="DB741" s="15"/>
      <c r="DC741" s="15"/>
      <c r="DD741" s="15"/>
      <c r="DE741" s="15"/>
      <c r="DF741" s="15"/>
      <c r="DG741" s="15"/>
      <c r="DH741" s="15"/>
      <c r="DI741" s="15"/>
      <c r="DJ741" s="15"/>
      <c r="DK741" s="15"/>
      <c r="DL741" s="15"/>
      <c r="DM741" s="15"/>
      <c r="DN741" s="15"/>
      <c r="DO741" s="15"/>
      <c r="DP741" s="15"/>
      <c r="DQ741" s="15"/>
      <c r="DR741" s="15"/>
      <c r="DS741" s="15"/>
      <c r="DT741" s="15"/>
      <c r="DU741" s="15"/>
      <c r="DV741" s="15"/>
      <c r="DW741" s="15"/>
      <c r="DX741" s="15"/>
      <c r="DY741" s="15"/>
      <c r="DZ741" s="15"/>
      <c r="EA741" s="15"/>
      <c r="EB741" s="15"/>
      <c r="EC741" s="15"/>
      <c r="ED741" s="15"/>
      <c r="EE741" s="15"/>
      <c r="EF741" s="15"/>
      <c r="EG741" s="15"/>
      <c r="EH741" s="15"/>
      <c r="EI741" s="15"/>
      <c r="EJ741" s="15"/>
      <c r="EK741" s="15"/>
      <c r="EL741" s="15"/>
      <c r="EM741" s="15"/>
      <c r="EN741" s="15"/>
      <c r="EO741" s="15"/>
      <c r="EP741" s="15"/>
      <c r="EQ741" s="15"/>
      <c r="ER741" s="15"/>
      <c r="ES741" s="15"/>
      <c r="ET741" s="15"/>
      <c r="EU741" s="15"/>
      <c r="EV741" s="15"/>
      <c r="EW741" s="15"/>
      <c r="EX741" s="15"/>
      <c r="EY741" s="15"/>
      <c r="EZ741" s="15"/>
      <c r="FA741" s="15"/>
      <c r="FB741" s="15"/>
      <c r="FC741" s="15"/>
      <c r="FD741" s="15"/>
      <c r="FE741" s="15"/>
      <c r="FF741" s="15"/>
      <c r="FG741" s="15"/>
      <c r="FH741" s="15"/>
      <c r="FI741" s="15"/>
      <c r="FJ741" s="15"/>
      <c r="FK741" s="15"/>
      <c r="FL741" s="15"/>
      <c r="FM741" s="15"/>
      <c r="FN741" s="15"/>
      <c r="FO741" s="15"/>
      <c r="FP741" s="15"/>
      <c r="FQ741" s="15"/>
      <c r="FR741" s="15"/>
      <c r="FS741" s="15"/>
      <c r="FT741" s="15"/>
      <c r="FU741" s="15"/>
      <c r="FV741" s="15"/>
      <c r="FW741" s="15"/>
      <c r="FX741" s="15"/>
      <c r="FY741" s="15"/>
      <c r="FZ741" s="15"/>
      <c r="GA741" s="15"/>
      <c r="GB741" s="15"/>
      <c r="GC741" s="15"/>
      <c r="GD741" s="15"/>
      <c r="GE741" s="15"/>
      <c r="GF741" s="15"/>
      <c r="GG741" s="15"/>
      <c r="GH741" s="15"/>
      <c r="GI741" s="15"/>
      <c r="GJ741" s="15"/>
      <c r="GK741" s="15"/>
      <c r="GL741" s="15"/>
      <c r="GM741" s="15"/>
      <c r="GN741" s="15"/>
      <c r="GO741" s="15"/>
      <c r="GP741" s="15"/>
      <c r="GQ741" s="15"/>
      <c r="GR741" s="15"/>
      <c r="GS741" s="15"/>
      <c r="GT741" s="15"/>
      <c r="GU741" s="15"/>
      <c r="GV741" s="15"/>
      <c r="GW741" s="15"/>
      <c r="GX741" s="15"/>
      <c r="GY741" s="15"/>
    </row>
    <row r="742" spans="1:207" s="116" customFormat="1" ht="30" customHeight="1" x14ac:dyDescent="0.25">
      <c r="A742" s="228">
        <v>563</v>
      </c>
      <c r="B742" s="80" t="s">
        <v>334</v>
      </c>
      <c r="C742" s="230">
        <v>1960</v>
      </c>
      <c r="D742" s="230" t="s">
        <v>141</v>
      </c>
      <c r="E742" s="229" t="s">
        <v>16</v>
      </c>
      <c r="F742" s="231">
        <v>2</v>
      </c>
      <c r="G742" s="231">
        <v>2</v>
      </c>
      <c r="H742" s="43">
        <v>666.2</v>
      </c>
      <c r="I742" s="41">
        <v>0</v>
      </c>
      <c r="J742" s="41">
        <f t="shared" si="192"/>
        <v>666.2</v>
      </c>
      <c r="K742" s="232">
        <f t="shared" si="194"/>
        <v>26848.87</v>
      </c>
      <c r="L742" s="196">
        <v>0</v>
      </c>
      <c r="M742" s="196">
        <v>0</v>
      </c>
      <c r="N742" s="196">
        <v>0</v>
      </c>
      <c r="O742" s="43">
        <f>'[2]Прод. прилож (2)'!$D$1363</f>
        <v>26848.87</v>
      </c>
      <c r="P742" s="196">
        <f t="shared" si="193"/>
        <v>40.301516061242864</v>
      </c>
      <c r="Q742" s="41">
        <v>9673</v>
      </c>
      <c r="R742" s="57" t="s">
        <v>35</v>
      </c>
      <c r="S742" s="53"/>
      <c r="T742" s="16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  <c r="AY742" s="15"/>
      <c r="AZ742" s="15"/>
      <c r="BA742" s="15"/>
      <c r="BB742" s="15"/>
      <c r="BC742" s="15"/>
      <c r="BD742" s="15"/>
      <c r="BE742" s="15"/>
      <c r="BF742" s="15"/>
      <c r="BG742" s="15"/>
      <c r="BH742" s="15"/>
      <c r="BI742" s="15"/>
      <c r="BJ742" s="15"/>
      <c r="BK742" s="15"/>
      <c r="BL742" s="15"/>
      <c r="BM742" s="15"/>
      <c r="BN742" s="15"/>
      <c r="BO742" s="15"/>
      <c r="BP742" s="15"/>
      <c r="BQ742" s="15"/>
      <c r="BR742" s="15"/>
      <c r="BS742" s="15"/>
      <c r="BT742" s="15"/>
      <c r="BU742" s="15"/>
      <c r="BV742" s="15"/>
      <c r="BW742" s="15"/>
      <c r="BX742" s="15"/>
      <c r="BY742" s="15"/>
      <c r="BZ742" s="15"/>
      <c r="CA742" s="15"/>
      <c r="CB742" s="15"/>
      <c r="CC742" s="15"/>
      <c r="CD742" s="15"/>
      <c r="CE742" s="15"/>
      <c r="CF742" s="15"/>
      <c r="CG742" s="15"/>
      <c r="CH742" s="15"/>
      <c r="CI742" s="15"/>
      <c r="CJ742" s="15"/>
      <c r="CK742" s="15"/>
      <c r="CL742" s="15"/>
      <c r="CM742" s="15"/>
      <c r="CN742" s="15"/>
      <c r="CO742" s="15"/>
      <c r="CP742" s="15"/>
      <c r="CQ742" s="15"/>
      <c r="CR742" s="15"/>
      <c r="CS742" s="15"/>
      <c r="CT742" s="15"/>
      <c r="CU742" s="15"/>
      <c r="CV742" s="15"/>
      <c r="CW742" s="15"/>
      <c r="CX742" s="15"/>
      <c r="CY742" s="15"/>
      <c r="CZ742" s="15"/>
      <c r="DA742" s="15"/>
      <c r="DB742" s="15"/>
      <c r="DC742" s="15"/>
      <c r="DD742" s="15"/>
      <c r="DE742" s="15"/>
      <c r="DF742" s="15"/>
      <c r="DG742" s="15"/>
      <c r="DH742" s="15"/>
      <c r="DI742" s="15"/>
      <c r="DJ742" s="15"/>
      <c r="DK742" s="15"/>
      <c r="DL742" s="15"/>
      <c r="DM742" s="15"/>
      <c r="DN742" s="15"/>
      <c r="DO742" s="15"/>
      <c r="DP742" s="15"/>
      <c r="DQ742" s="15"/>
      <c r="DR742" s="15"/>
      <c r="DS742" s="15"/>
      <c r="DT742" s="15"/>
      <c r="DU742" s="15"/>
      <c r="DV742" s="15"/>
      <c r="DW742" s="15"/>
      <c r="DX742" s="15"/>
      <c r="DY742" s="15"/>
      <c r="DZ742" s="15"/>
      <c r="EA742" s="15"/>
      <c r="EB742" s="15"/>
      <c r="EC742" s="15"/>
      <c r="ED742" s="15"/>
      <c r="EE742" s="15"/>
      <c r="EF742" s="15"/>
      <c r="EG742" s="15"/>
      <c r="EH742" s="15"/>
      <c r="EI742" s="15"/>
      <c r="EJ742" s="15"/>
      <c r="EK742" s="15"/>
      <c r="EL742" s="15"/>
      <c r="EM742" s="15"/>
      <c r="EN742" s="15"/>
      <c r="EO742" s="15"/>
      <c r="EP742" s="15"/>
      <c r="EQ742" s="15"/>
      <c r="ER742" s="15"/>
      <c r="ES742" s="15"/>
      <c r="ET742" s="15"/>
      <c r="EU742" s="15"/>
      <c r="EV742" s="15"/>
      <c r="EW742" s="15"/>
      <c r="EX742" s="15"/>
      <c r="EY742" s="15"/>
      <c r="EZ742" s="15"/>
      <c r="FA742" s="15"/>
      <c r="FB742" s="15"/>
      <c r="FC742" s="15"/>
      <c r="FD742" s="15"/>
      <c r="FE742" s="15"/>
      <c r="FF742" s="15"/>
      <c r="FG742" s="15"/>
      <c r="FH742" s="15"/>
      <c r="FI742" s="15"/>
      <c r="FJ742" s="15"/>
      <c r="FK742" s="15"/>
      <c r="FL742" s="15"/>
      <c r="FM742" s="15"/>
      <c r="FN742" s="15"/>
      <c r="FO742" s="15"/>
      <c r="FP742" s="15"/>
      <c r="FQ742" s="15"/>
      <c r="FR742" s="15"/>
      <c r="FS742" s="15"/>
      <c r="FT742" s="15"/>
      <c r="FU742" s="15"/>
      <c r="FV742" s="15"/>
      <c r="FW742" s="15"/>
      <c r="FX742" s="15"/>
      <c r="FY742" s="15"/>
      <c r="FZ742" s="15"/>
      <c r="GA742" s="15"/>
      <c r="GB742" s="15"/>
      <c r="GC742" s="15"/>
      <c r="GD742" s="15"/>
      <c r="GE742" s="15"/>
      <c r="GF742" s="15"/>
      <c r="GG742" s="15"/>
      <c r="GH742" s="15"/>
      <c r="GI742" s="15"/>
      <c r="GJ742" s="15"/>
      <c r="GK742" s="15"/>
      <c r="GL742" s="15"/>
      <c r="GM742" s="15"/>
      <c r="GN742" s="15"/>
      <c r="GO742" s="15"/>
      <c r="GP742" s="15"/>
      <c r="GQ742" s="15"/>
      <c r="GR742" s="15"/>
      <c r="GS742" s="15"/>
      <c r="GT742" s="15"/>
      <c r="GU742" s="15"/>
      <c r="GV742" s="15"/>
      <c r="GW742" s="15"/>
      <c r="GX742" s="15"/>
      <c r="GY742" s="15"/>
    </row>
    <row r="743" spans="1:207" s="116" customFormat="1" ht="30" customHeight="1" x14ac:dyDescent="0.25">
      <c r="A743" s="228">
        <v>564</v>
      </c>
      <c r="B743" s="80" t="s">
        <v>333</v>
      </c>
      <c r="C743" s="230">
        <v>1960</v>
      </c>
      <c r="D743" s="230" t="s">
        <v>141</v>
      </c>
      <c r="E743" s="229" t="s">
        <v>16</v>
      </c>
      <c r="F743" s="231">
        <v>2</v>
      </c>
      <c r="G743" s="231">
        <v>2</v>
      </c>
      <c r="H743" s="43">
        <v>673</v>
      </c>
      <c r="I743" s="41">
        <v>0</v>
      </c>
      <c r="J743" s="41">
        <f t="shared" si="192"/>
        <v>673</v>
      </c>
      <c r="K743" s="232">
        <f t="shared" si="194"/>
        <v>25957.96</v>
      </c>
      <c r="L743" s="196">
        <v>0</v>
      </c>
      <c r="M743" s="196">
        <v>0</v>
      </c>
      <c r="N743" s="196">
        <v>0</v>
      </c>
      <c r="O743" s="43">
        <f>'[2]Прод. прилож (2)'!$D$1364</f>
        <v>25957.96</v>
      </c>
      <c r="P743" s="196">
        <f t="shared" si="193"/>
        <v>38.57052005943536</v>
      </c>
      <c r="Q743" s="41">
        <v>9673</v>
      </c>
      <c r="R743" s="57" t="s">
        <v>35</v>
      </c>
      <c r="S743" s="53"/>
      <c r="T743" s="16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  <c r="AP743" s="15"/>
      <c r="AQ743" s="15"/>
      <c r="AR743" s="15"/>
      <c r="AS743" s="15"/>
      <c r="AT743" s="15"/>
      <c r="AU743" s="15"/>
      <c r="AV743" s="15"/>
      <c r="AW743" s="15"/>
      <c r="AX743" s="15"/>
      <c r="AY743" s="15"/>
      <c r="AZ743" s="15"/>
      <c r="BA743" s="15"/>
      <c r="BB743" s="15"/>
      <c r="BC743" s="15"/>
      <c r="BD743" s="15"/>
      <c r="BE743" s="15"/>
      <c r="BF743" s="15"/>
      <c r="BG743" s="15"/>
      <c r="BH743" s="15"/>
      <c r="BI743" s="15"/>
      <c r="BJ743" s="15"/>
      <c r="BK743" s="15"/>
      <c r="BL743" s="15"/>
      <c r="BM743" s="15"/>
      <c r="BN743" s="15"/>
      <c r="BO743" s="15"/>
      <c r="BP743" s="15"/>
      <c r="BQ743" s="15"/>
      <c r="BR743" s="15"/>
      <c r="BS743" s="15"/>
      <c r="BT743" s="15"/>
      <c r="BU743" s="15"/>
      <c r="BV743" s="15"/>
      <c r="BW743" s="15"/>
      <c r="BX743" s="15"/>
      <c r="BY743" s="15"/>
      <c r="BZ743" s="15"/>
      <c r="CA743" s="15"/>
      <c r="CB743" s="15"/>
      <c r="CC743" s="15"/>
      <c r="CD743" s="15"/>
      <c r="CE743" s="15"/>
      <c r="CF743" s="15"/>
      <c r="CG743" s="15"/>
      <c r="CH743" s="15"/>
      <c r="CI743" s="15"/>
      <c r="CJ743" s="15"/>
      <c r="CK743" s="15"/>
      <c r="CL743" s="15"/>
      <c r="CM743" s="15"/>
      <c r="CN743" s="15"/>
      <c r="CO743" s="15"/>
      <c r="CP743" s="15"/>
      <c r="CQ743" s="15"/>
      <c r="CR743" s="15"/>
      <c r="CS743" s="15"/>
      <c r="CT743" s="15"/>
      <c r="CU743" s="15"/>
      <c r="CV743" s="15"/>
      <c r="CW743" s="15"/>
      <c r="CX743" s="15"/>
      <c r="CY743" s="15"/>
      <c r="CZ743" s="15"/>
      <c r="DA743" s="15"/>
      <c r="DB743" s="15"/>
      <c r="DC743" s="15"/>
      <c r="DD743" s="15"/>
      <c r="DE743" s="15"/>
      <c r="DF743" s="15"/>
      <c r="DG743" s="15"/>
      <c r="DH743" s="15"/>
      <c r="DI743" s="15"/>
      <c r="DJ743" s="15"/>
      <c r="DK743" s="15"/>
      <c r="DL743" s="15"/>
      <c r="DM743" s="15"/>
      <c r="DN743" s="15"/>
      <c r="DO743" s="15"/>
      <c r="DP743" s="15"/>
      <c r="DQ743" s="15"/>
      <c r="DR743" s="15"/>
      <c r="DS743" s="15"/>
      <c r="DT743" s="15"/>
      <c r="DU743" s="15"/>
      <c r="DV743" s="15"/>
      <c r="DW743" s="15"/>
      <c r="DX743" s="15"/>
      <c r="DY743" s="15"/>
      <c r="DZ743" s="15"/>
      <c r="EA743" s="15"/>
      <c r="EB743" s="15"/>
      <c r="EC743" s="15"/>
      <c r="ED743" s="15"/>
      <c r="EE743" s="15"/>
      <c r="EF743" s="15"/>
      <c r="EG743" s="15"/>
      <c r="EH743" s="15"/>
      <c r="EI743" s="15"/>
      <c r="EJ743" s="15"/>
      <c r="EK743" s="15"/>
      <c r="EL743" s="15"/>
      <c r="EM743" s="15"/>
      <c r="EN743" s="15"/>
      <c r="EO743" s="15"/>
      <c r="EP743" s="15"/>
      <c r="EQ743" s="15"/>
      <c r="ER743" s="15"/>
      <c r="ES743" s="15"/>
      <c r="ET743" s="15"/>
      <c r="EU743" s="15"/>
      <c r="EV743" s="15"/>
      <c r="EW743" s="15"/>
      <c r="EX743" s="15"/>
      <c r="EY743" s="15"/>
      <c r="EZ743" s="15"/>
      <c r="FA743" s="15"/>
      <c r="FB743" s="15"/>
      <c r="FC743" s="15"/>
      <c r="FD743" s="15"/>
      <c r="FE743" s="15"/>
      <c r="FF743" s="15"/>
      <c r="FG743" s="15"/>
      <c r="FH743" s="15"/>
      <c r="FI743" s="15"/>
      <c r="FJ743" s="15"/>
      <c r="FK743" s="15"/>
      <c r="FL743" s="15"/>
      <c r="FM743" s="15"/>
      <c r="FN743" s="15"/>
      <c r="FO743" s="15"/>
      <c r="FP743" s="15"/>
      <c r="FQ743" s="15"/>
      <c r="FR743" s="15"/>
      <c r="FS743" s="15"/>
      <c r="FT743" s="15"/>
      <c r="FU743" s="15"/>
      <c r="FV743" s="15"/>
      <c r="FW743" s="15"/>
      <c r="FX743" s="15"/>
      <c r="FY743" s="15"/>
      <c r="FZ743" s="15"/>
      <c r="GA743" s="15"/>
      <c r="GB743" s="15"/>
      <c r="GC743" s="15"/>
      <c r="GD743" s="15"/>
      <c r="GE743" s="15"/>
      <c r="GF743" s="15"/>
      <c r="GG743" s="15"/>
      <c r="GH743" s="15"/>
      <c r="GI743" s="15"/>
      <c r="GJ743" s="15"/>
      <c r="GK743" s="15"/>
      <c r="GL743" s="15"/>
      <c r="GM743" s="15"/>
      <c r="GN743" s="15"/>
      <c r="GO743" s="15"/>
      <c r="GP743" s="15"/>
      <c r="GQ743" s="15"/>
      <c r="GR743" s="15"/>
      <c r="GS743" s="15"/>
      <c r="GT743" s="15"/>
      <c r="GU743" s="15"/>
      <c r="GV743" s="15"/>
      <c r="GW743" s="15"/>
      <c r="GX743" s="15"/>
      <c r="GY743" s="15"/>
    </row>
    <row r="744" spans="1:207" s="116" customFormat="1" ht="30" customHeight="1" x14ac:dyDescent="0.25">
      <c r="A744" s="228">
        <v>565</v>
      </c>
      <c r="B744" s="80" t="s">
        <v>291</v>
      </c>
      <c r="C744" s="230">
        <v>1966</v>
      </c>
      <c r="D744" s="230" t="s">
        <v>141</v>
      </c>
      <c r="E744" s="229" t="s">
        <v>16</v>
      </c>
      <c r="F744" s="231">
        <v>5</v>
      </c>
      <c r="G744" s="231">
        <v>4</v>
      </c>
      <c r="H744" s="41">
        <v>3494.5</v>
      </c>
      <c r="I744" s="125">
        <v>0</v>
      </c>
      <c r="J744" s="41">
        <f t="shared" si="192"/>
        <v>3494.5</v>
      </c>
      <c r="K744" s="232">
        <f t="shared" si="194"/>
        <v>92416.61</v>
      </c>
      <c r="L744" s="196">
        <v>0</v>
      </c>
      <c r="M744" s="196">
        <v>0</v>
      </c>
      <c r="N744" s="196">
        <v>0</v>
      </c>
      <c r="O744" s="43">
        <f>'[1]Прод. прилож (2)'!$D$724</f>
        <v>92416.61</v>
      </c>
      <c r="P744" s="196">
        <f t="shared" si="193"/>
        <v>26.44630419230219</v>
      </c>
      <c r="Q744" s="41">
        <v>9673</v>
      </c>
      <c r="R744" s="57" t="s">
        <v>34</v>
      </c>
      <c r="S744" s="46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  <c r="AP744" s="15"/>
      <c r="AQ744" s="15"/>
      <c r="AR744" s="15"/>
      <c r="AS744" s="15"/>
      <c r="AT744" s="15"/>
      <c r="AU744" s="15"/>
      <c r="AV744" s="15"/>
      <c r="AW744" s="15"/>
      <c r="AX744" s="15"/>
      <c r="AY744" s="15"/>
      <c r="AZ744" s="15"/>
      <c r="BA744" s="15"/>
      <c r="BB744" s="15"/>
      <c r="BC744" s="15"/>
      <c r="BD744" s="15"/>
      <c r="BE744" s="15"/>
      <c r="BF744" s="15"/>
      <c r="BG744" s="15"/>
      <c r="BH744" s="15"/>
      <c r="BI744" s="15"/>
      <c r="BJ744" s="15"/>
      <c r="BK744" s="15"/>
      <c r="BL744" s="15"/>
      <c r="BM744" s="15"/>
      <c r="BN744" s="15"/>
      <c r="BO744" s="15"/>
      <c r="BP744" s="15"/>
      <c r="BQ744" s="15"/>
      <c r="BR744" s="15"/>
      <c r="BS744" s="15"/>
      <c r="BT744" s="15"/>
      <c r="BU744" s="15"/>
      <c r="BV744" s="15"/>
      <c r="BW744" s="15"/>
      <c r="BX744" s="15"/>
      <c r="BY744" s="15"/>
      <c r="BZ744" s="15"/>
      <c r="CA744" s="15"/>
      <c r="CB744" s="15"/>
      <c r="CC744" s="15"/>
      <c r="CD744" s="15"/>
      <c r="CE744" s="15"/>
      <c r="CF744" s="15"/>
      <c r="CG744" s="15"/>
      <c r="CH744" s="15"/>
      <c r="CI744" s="15"/>
      <c r="CJ744" s="15"/>
      <c r="CK744" s="15"/>
      <c r="CL744" s="15"/>
      <c r="CM744" s="15"/>
      <c r="CN744" s="15"/>
      <c r="CO744" s="15"/>
      <c r="CP744" s="15"/>
      <c r="CQ744" s="15"/>
      <c r="CR744" s="15"/>
      <c r="CS744" s="15"/>
      <c r="CT744" s="15"/>
      <c r="CU744" s="15"/>
      <c r="CV744" s="15"/>
      <c r="CW744" s="15"/>
      <c r="CX744" s="15"/>
      <c r="CY744" s="15"/>
      <c r="CZ744" s="15"/>
      <c r="DA744" s="15"/>
      <c r="DB744" s="15"/>
      <c r="DC744" s="15"/>
      <c r="DD744" s="15"/>
      <c r="DE744" s="15"/>
      <c r="DF744" s="15"/>
      <c r="DG744" s="15"/>
      <c r="DH744" s="15"/>
      <c r="DI744" s="15"/>
      <c r="DJ744" s="15"/>
      <c r="DK744" s="15"/>
      <c r="DL744" s="15"/>
      <c r="DM744" s="15"/>
      <c r="DN744" s="15"/>
      <c r="DO744" s="15"/>
      <c r="DP744" s="15"/>
      <c r="DQ744" s="15"/>
      <c r="DR744" s="15"/>
      <c r="DS744" s="15"/>
      <c r="DT744" s="15"/>
      <c r="DU744" s="15"/>
      <c r="DV744" s="15"/>
      <c r="DW744" s="15"/>
      <c r="DX744" s="15"/>
      <c r="DY744" s="15"/>
      <c r="DZ744" s="15"/>
      <c r="EA744" s="15"/>
      <c r="EB744" s="15"/>
      <c r="EC744" s="15"/>
      <c r="ED744" s="15"/>
      <c r="EE744" s="15"/>
      <c r="EF744" s="15"/>
      <c r="EG744" s="15"/>
      <c r="EH744" s="15"/>
      <c r="EI744" s="15"/>
      <c r="EJ744" s="15"/>
      <c r="EK744" s="15"/>
      <c r="EL744" s="15"/>
      <c r="EM744" s="15"/>
      <c r="EN744" s="15"/>
      <c r="EO744" s="15"/>
      <c r="EP744" s="15"/>
      <c r="EQ744" s="15"/>
      <c r="ER744" s="15"/>
      <c r="ES744" s="15"/>
      <c r="ET744" s="15"/>
      <c r="EU744" s="15"/>
      <c r="EV744" s="15"/>
      <c r="EW744" s="15"/>
      <c r="EX744" s="15"/>
      <c r="EY744" s="15"/>
      <c r="EZ744" s="15"/>
      <c r="FA744" s="15"/>
      <c r="FB744" s="15"/>
      <c r="FC744" s="15"/>
      <c r="FD744" s="15"/>
      <c r="FE744" s="15"/>
      <c r="FF744" s="15"/>
      <c r="FG744" s="15"/>
      <c r="FH744" s="15"/>
      <c r="FI744" s="15"/>
      <c r="FJ744" s="15"/>
      <c r="FK744" s="15"/>
      <c r="FL744" s="15"/>
      <c r="FM744" s="15"/>
      <c r="FN744" s="15"/>
      <c r="FO744" s="15"/>
      <c r="FP744" s="15"/>
      <c r="FQ744" s="15"/>
      <c r="FR744" s="15"/>
      <c r="FS744" s="15"/>
      <c r="FT744" s="15"/>
      <c r="FU744" s="15"/>
      <c r="FV744" s="15"/>
      <c r="FW744" s="15"/>
      <c r="FX744" s="15"/>
      <c r="FY744" s="15"/>
      <c r="FZ744" s="15"/>
      <c r="GA744" s="15"/>
      <c r="GB744" s="15"/>
      <c r="GC744" s="15"/>
      <c r="GD744" s="15"/>
      <c r="GE744" s="15"/>
      <c r="GF744" s="15"/>
      <c r="GG744" s="15"/>
      <c r="GH744" s="15"/>
      <c r="GI744" s="15"/>
      <c r="GJ744" s="15"/>
      <c r="GK744" s="15"/>
      <c r="GL744" s="15"/>
      <c r="GM744" s="15"/>
      <c r="GN744" s="15"/>
      <c r="GO744" s="15"/>
      <c r="GP744" s="15"/>
      <c r="GQ744" s="15"/>
      <c r="GR744" s="15"/>
      <c r="GS744" s="15"/>
      <c r="GT744" s="15"/>
      <c r="GU744" s="15"/>
      <c r="GV744" s="15"/>
      <c r="GW744" s="15"/>
      <c r="GX744" s="15"/>
      <c r="GY744" s="15"/>
    </row>
    <row r="745" spans="1:207" s="116" customFormat="1" ht="30" customHeight="1" x14ac:dyDescent="0.25">
      <c r="A745" s="228">
        <v>566</v>
      </c>
      <c r="B745" s="80" t="s">
        <v>320</v>
      </c>
      <c r="C745" s="230">
        <v>1963</v>
      </c>
      <c r="D745" s="230" t="s">
        <v>141</v>
      </c>
      <c r="E745" s="229" t="s">
        <v>16</v>
      </c>
      <c r="F745" s="231">
        <v>4</v>
      </c>
      <c r="G745" s="231">
        <v>3</v>
      </c>
      <c r="H745" s="41">
        <v>2116.6999999999998</v>
      </c>
      <c r="I745" s="125">
        <v>0</v>
      </c>
      <c r="J745" s="41">
        <f t="shared" si="192"/>
        <v>2116.6999999999998</v>
      </c>
      <c r="K745" s="232">
        <f t="shared" si="194"/>
        <v>75434.87</v>
      </c>
      <c r="L745" s="196">
        <v>0</v>
      </c>
      <c r="M745" s="196">
        <v>0</v>
      </c>
      <c r="N745" s="196">
        <v>0</v>
      </c>
      <c r="O745" s="43">
        <f>'[1]Прод. прилож (2)'!$D$725</f>
        <v>75434.87</v>
      </c>
      <c r="P745" s="196">
        <f t="shared" si="193"/>
        <v>35.637960032125477</v>
      </c>
      <c r="Q745" s="41">
        <v>9673</v>
      </c>
      <c r="R745" s="57" t="s">
        <v>34</v>
      </c>
      <c r="S745" s="16"/>
      <c r="T745" s="16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  <c r="AP745" s="15"/>
      <c r="AQ745" s="15"/>
      <c r="AR745" s="15"/>
      <c r="AS745" s="15"/>
      <c r="AT745" s="15"/>
      <c r="AU745" s="15"/>
      <c r="AV745" s="15"/>
      <c r="AW745" s="15"/>
      <c r="AX745" s="15"/>
      <c r="AY745" s="15"/>
      <c r="AZ745" s="15"/>
      <c r="BA745" s="15"/>
      <c r="BB745" s="15"/>
      <c r="BC745" s="15"/>
      <c r="BD745" s="15"/>
      <c r="BE745" s="15"/>
      <c r="BF745" s="15"/>
      <c r="BG745" s="15"/>
      <c r="BH745" s="15"/>
      <c r="BI745" s="15"/>
      <c r="BJ745" s="15"/>
      <c r="BK745" s="15"/>
      <c r="BL745" s="15"/>
      <c r="BM745" s="15"/>
      <c r="BN745" s="15"/>
      <c r="BO745" s="15"/>
      <c r="BP745" s="15"/>
      <c r="BQ745" s="15"/>
      <c r="BR745" s="15"/>
      <c r="BS745" s="15"/>
      <c r="BT745" s="15"/>
      <c r="BU745" s="15"/>
      <c r="BV745" s="15"/>
      <c r="BW745" s="15"/>
      <c r="BX745" s="15"/>
      <c r="BY745" s="15"/>
      <c r="BZ745" s="15"/>
      <c r="CA745" s="15"/>
      <c r="CB745" s="15"/>
      <c r="CC745" s="15"/>
      <c r="CD745" s="15"/>
      <c r="CE745" s="15"/>
      <c r="CF745" s="15"/>
      <c r="CG745" s="15"/>
      <c r="CH745" s="15"/>
      <c r="CI745" s="15"/>
      <c r="CJ745" s="15"/>
      <c r="CK745" s="15"/>
      <c r="CL745" s="15"/>
      <c r="CM745" s="15"/>
      <c r="CN745" s="15"/>
      <c r="CO745" s="15"/>
      <c r="CP745" s="15"/>
      <c r="CQ745" s="15"/>
      <c r="CR745" s="15"/>
      <c r="CS745" s="15"/>
      <c r="CT745" s="15"/>
      <c r="CU745" s="15"/>
      <c r="CV745" s="15"/>
      <c r="CW745" s="15"/>
      <c r="CX745" s="15"/>
      <c r="CY745" s="15"/>
      <c r="CZ745" s="15"/>
      <c r="DA745" s="15"/>
      <c r="DB745" s="15"/>
      <c r="DC745" s="15"/>
      <c r="DD745" s="15"/>
      <c r="DE745" s="15"/>
      <c r="DF745" s="15"/>
      <c r="DG745" s="15"/>
      <c r="DH745" s="15"/>
      <c r="DI745" s="15"/>
      <c r="DJ745" s="15"/>
      <c r="DK745" s="15"/>
      <c r="DL745" s="15"/>
      <c r="DM745" s="15"/>
      <c r="DN745" s="15"/>
      <c r="DO745" s="15"/>
      <c r="DP745" s="15"/>
      <c r="DQ745" s="15"/>
      <c r="DR745" s="15"/>
      <c r="DS745" s="15"/>
      <c r="DT745" s="15"/>
      <c r="DU745" s="15"/>
      <c r="DV745" s="15"/>
      <c r="DW745" s="15"/>
      <c r="DX745" s="15"/>
      <c r="DY745" s="15"/>
      <c r="DZ745" s="15"/>
      <c r="EA745" s="15"/>
      <c r="EB745" s="15"/>
      <c r="EC745" s="15"/>
      <c r="ED745" s="15"/>
      <c r="EE745" s="15"/>
      <c r="EF745" s="15"/>
      <c r="EG745" s="15"/>
      <c r="EH745" s="15"/>
      <c r="EI745" s="15"/>
      <c r="EJ745" s="15"/>
      <c r="EK745" s="15"/>
      <c r="EL745" s="15"/>
      <c r="EM745" s="15"/>
      <c r="EN745" s="15"/>
      <c r="EO745" s="15"/>
      <c r="EP745" s="15"/>
      <c r="EQ745" s="15"/>
      <c r="ER745" s="15"/>
      <c r="ES745" s="15"/>
      <c r="ET745" s="15"/>
      <c r="EU745" s="15"/>
      <c r="EV745" s="15"/>
      <c r="EW745" s="15"/>
      <c r="EX745" s="15"/>
      <c r="EY745" s="15"/>
      <c r="EZ745" s="15"/>
      <c r="FA745" s="15"/>
      <c r="FB745" s="15"/>
      <c r="FC745" s="15"/>
      <c r="FD745" s="15"/>
      <c r="FE745" s="15"/>
      <c r="FF745" s="15"/>
      <c r="FG745" s="15"/>
      <c r="FH745" s="15"/>
      <c r="FI745" s="15"/>
      <c r="FJ745" s="15"/>
      <c r="FK745" s="15"/>
      <c r="FL745" s="15"/>
      <c r="FM745" s="15"/>
      <c r="FN745" s="15"/>
      <c r="FO745" s="15"/>
      <c r="FP745" s="15"/>
      <c r="FQ745" s="15"/>
      <c r="FR745" s="15"/>
      <c r="FS745" s="15"/>
      <c r="FT745" s="15"/>
      <c r="FU745" s="15"/>
      <c r="FV745" s="15"/>
      <c r="FW745" s="15"/>
      <c r="FX745" s="15"/>
      <c r="FY745" s="15"/>
      <c r="FZ745" s="15"/>
      <c r="GA745" s="15"/>
      <c r="GB745" s="15"/>
      <c r="GC745" s="15"/>
      <c r="GD745" s="15"/>
      <c r="GE745" s="15"/>
      <c r="GF745" s="15"/>
      <c r="GG745" s="15"/>
      <c r="GH745" s="15"/>
      <c r="GI745" s="15"/>
      <c r="GJ745" s="15"/>
      <c r="GK745" s="15"/>
      <c r="GL745" s="15"/>
      <c r="GM745" s="15"/>
      <c r="GN745" s="15"/>
      <c r="GO745" s="15"/>
      <c r="GP745" s="15"/>
      <c r="GQ745" s="15"/>
      <c r="GR745" s="15"/>
      <c r="GS745" s="15"/>
      <c r="GT745" s="15"/>
      <c r="GU745" s="15"/>
      <c r="GV745" s="15"/>
      <c r="GW745" s="15"/>
      <c r="GX745" s="15"/>
      <c r="GY745" s="15"/>
    </row>
    <row r="746" spans="1:207" s="116" customFormat="1" ht="30" customHeight="1" x14ac:dyDescent="0.25">
      <c r="A746" s="228">
        <v>567</v>
      </c>
      <c r="B746" s="80" t="s">
        <v>321</v>
      </c>
      <c r="C746" s="230">
        <v>1962</v>
      </c>
      <c r="D746" s="230" t="s">
        <v>141</v>
      </c>
      <c r="E746" s="229" t="s">
        <v>16</v>
      </c>
      <c r="F746" s="231">
        <v>4</v>
      </c>
      <c r="G746" s="231">
        <v>3</v>
      </c>
      <c r="H746" s="41">
        <v>2125.1999999999998</v>
      </c>
      <c r="I746" s="125">
        <v>0</v>
      </c>
      <c r="J746" s="41">
        <f t="shared" si="192"/>
        <v>2125.1999999999998</v>
      </c>
      <c r="K746" s="232">
        <f t="shared" si="194"/>
        <v>71038.259999999995</v>
      </c>
      <c r="L746" s="196">
        <v>0</v>
      </c>
      <c r="M746" s="196">
        <v>0</v>
      </c>
      <c r="N746" s="196">
        <v>0</v>
      </c>
      <c r="O746" s="43">
        <f>'[1]Прод. прилож (2)'!$D$726</f>
        <v>71038.259999999995</v>
      </c>
      <c r="P746" s="196">
        <f t="shared" si="193"/>
        <v>33.426623376623375</v>
      </c>
      <c r="Q746" s="41">
        <v>9673</v>
      </c>
      <c r="R746" s="57" t="s">
        <v>34</v>
      </c>
      <c r="S746" s="53"/>
      <c r="T746" s="16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  <c r="AP746" s="15"/>
      <c r="AQ746" s="15"/>
      <c r="AR746" s="15"/>
      <c r="AS746" s="15"/>
      <c r="AT746" s="15"/>
      <c r="AU746" s="15"/>
      <c r="AV746" s="15"/>
      <c r="AW746" s="15"/>
      <c r="AX746" s="15"/>
      <c r="AY746" s="15"/>
      <c r="AZ746" s="15"/>
      <c r="BA746" s="15"/>
      <c r="BB746" s="15"/>
      <c r="BC746" s="15"/>
      <c r="BD746" s="15"/>
      <c r="BE746" s="15"/>
      <c r="BF746" s="15"/>
      <c r="BG746" s="15"/>
      <c r="BH746" s="15"/>
      <c r="BI746" s="15"/>
      <c r="BJ746" s="15"/>
      <c r="BK746" s="15"/>
      <c r="BL746" s="15"/>
      <c r="BM746" s="15"/>
      <c r="BN746" s="15"/>
      <c r="BO746" s="15"/>
      <c r="BP746" s="15"/>
      <c r="BQ746" s="15"/>
      <c r="BR746" s="15"/>
      <c r="BS746" s="15"/>
      <c r="BT746" s="15"/>
      <c r="BU746" s="15"/>
      <c r="BV746" s="15"/>
      <c r="BW746" s="15"/>
      <c r="BX746" s="15"/>
      <c r="BY746" s="15"/>
      <c r="BZ746" s="15"/>
      <c r="CA746" s="15"/>
      <c r="CB746" s="15"/>
      <c r="CC746" s="15"/>
      <c r="CD746" s="15"/>
      <c r="CE746" s="15"/>
      <c r="CF746" s="15"/>
      <c r="CG746" s="15"/>
      <c r="CH746" s="15"/>
      <c r="CI746" s="15"/>
      <c r="CJ746" s="15"/>
      <c r="CK746" s="15"/>
      <c r="CL746" s="15"/>
      <c r="CM746" s="15"/>
      <c r="CN746" s="15"/>
      <c r="CO746" s="15"/>
      <c r="CP746" s="15"/>
      <c r="CQ746" s="15"/>
      <c r="CR746" s="15"/>
      <c r="CS746" s="15"/>
      <c r="CT746" s="15"/>
      <c r="CU746" s="15"/>
      <c r="CV746" s="15"/>
      <c r="CW746" s="15"/>
      <c r="CX746" s="15"/>
      <c r="CY746" s="15"/>
      <c r="CZ746" s="15"/>
      <c r="DA746" s="15"/>
      <c r="DB746" s="15"/>
      <c r="DC746" s="15"/>
      <c r="DD746" s="15"/>
      <c r="DE746" s="15"/>
      <c r="DF746" s="15"/>
      <c r="DG746" s="15"/>
      <c r="DH746" s="15"/>
      <c r="DI746" s="15"/>
      <c r="DJ746" s="15"/>
      <c r="DK746" s="15"/>
      <c r="DL746" s="15"/>
      <c r="DM746" s="15"/>
      <c r="DN746" s="15"/>
      <c r="DO746" s="15"/>
      <c r="DP746" s="15"/>
      <c r="DQ746" s="15"/>
      <c r="DR746" s="15"/>
      <c r="DS746" s="15"/>
      <c r="DT746" s="15"/>
      <c r="DU746" s="15"/>
      <c r="DV746" s="15"/>
      <c r="DW746" s="15"/>
      <c r="DX746" s="15"/>
      <c r="DY746" s="15"/>
      <c r="DZ746" s="15"/>
      <c r="EA746" s="15"/>
      <c r="EB746" s="15"/>
      <c r="EC746" s="15"/>
      <c r="ED746" s="15"/>
      <c r="EE746" s="15"/>
      <c r="EF746" s="15"/>
      <c r="EG746" s="15"/>
      <c r="EH746" s="15"/>
      <c r="EI746" s="15"/>
      <c r="EJ746" s="15"/>
      <c r="EK746" s="15"/>
      <c r="EL746" s="15"/>
      <c r="EM746" s="15"/>
      <c r="EN746" s="15"/>
      <c r="EO746" s="15"/>
      <c r="EP746" s="15"/>
      <c r="EQ746" s="15"/>
      <c r="ER746" s="15"/>
      <c r="ES746" s="15"/>
      <c r="ET746" s="15"/>
      <c r="EU746" s="15"/>
      <c r="EV746" s="15"/>
      <c r="EW746" s="15"/>
      <c r="EX746" s="15"/>
      <c r="EY746" s="15"/>
      <c r="EZ746" s="15"/>
      <c r="FA746" s="15"/>
      <c r="FB746" s="15"/>
      <c r="FC746" s="15"/>
      <c r="FD746" s="15"/>
      <c r="FE746" s="15"/>
      <c r="FF746" s="15"/>
      <c r="FG746" s="15"/>
      <c r="FH746" s="15"/>
      <c r="FI746" s="15"/>
      <c r="FJ746" s="15"/>
      <c r="FK746" s="15"/>
      <c r="FL746" s="15"/>
      <c r="FM746" s="15"/>
      <c r="FN746" s="15"/>
      <c r="FO746" s="15"/>
      <c r="FP746" s="15"/>
      <c r="FQ746" s="15"/>
      <c r="FR746" s="15"/>
      <c r="FS746" s="15"/>
      <c r="FT746" s="15"/>
      <c r="FU746" s="15"/>
      <c r="FV746" s="15"/>
      <c r="FW746" s="15"/>
      <c r="FX746" s="15"/>
      <c r="FY746" s="15"/>
      <c r="FZ746" s="15"/>
      <c r="GA746" s="15"/>
      <c r="GB746" s="15"/>
      <c r="GC746" s="15"/>
      <c r="GD746" s="15"/>
      <c r="GE746" s="15"/>
      <c r="GF746" s="15"/>
      <c r="GG746" s="15"/>
      <c r="GH746" s="15"/>
      <c r="GI746" s="15"/>
      <c r="GJ746" s="15"/>
      <c r="GK746" s="15"/>
      <c r="GL746" s="15"/>
      <c r="GM746" s="15"/>
      <c r="GN746" s="15"/>
      <c r="GO746" s="15"/>
      <c r="GP746" s="15"/>
      <c r="GQ746" s="15"/>
      <c r="GR746" s="15"/>
      <c r="GS746" s="15"/>
      <c r="GT746" s="15"/>
      <c r="GU746" s="15"/>
      <c r="GV746" s="15"/>
      <c r="GW746" s="15"/>
      <c r="GX746" s="15"/>
      <c r="GY746" s="15"/>
    </row>
    <row r="747" spans="1:207" s="116" customFormat="1" ht="30" customHeight="1" x14ac:dyDescent="0.25">
      <c r="A747" s="228">
        <v>568</v>
      </c>
      <c r="B747" s="80" t="s">
        <v>292</v>
      </c>
      <c r="C747" s="230">
        <v>1965</v>
      </c>
      <c r="D747" s="230" t="s">
        <v>141</v>
      </c>
      <c r="E747" s="229" t="s">
        <v>16</v>
      </c>
      <c r="F747" s="231">
        <v>4</v>
      </c>
      <c r="G747" s="231">
        <v>3</v>
      </c>
      <c r="H747" s="41">
        <v>2182.1</v>
      </c>
      <c r="I747" s="125">
        <v>0</v>
      </c>
      <c r="J747" s="41">
        <f t="shared" si="192"/>
        <v>2182.1</v>
      </c>
      <c r="K747" s="232">
        <f t="shared" si="194"/>
        <v>75218.27</v>
      </c>
      <c r="L747" s="196">
        <v>0</v>
      </c>
      <c r="M747" s="196">
        <v>0</v>
      </c>
      <c r="N747" s="196">
        <v>0</v>
      </c>
      <c r="O747" s="43">
        <f>'[1]Прод. прилож (2)'!$D$727</f>
        <v>75218.27</v>
      </c>
      <c r="P747" s="196">
        <f t="shared" si="193"/>
        <v>34.470587965721094</v>
      </c>
      <c r="Q747" s="41">
        <v>9673</v>
      </c>
      <c r="R747" s="57" t="s">
        <v>34</v>
      </c>
      <c r="S747" s="46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  <c r="AP747" s="15"/>
      <c r="AQ747" s="15"/>
      <c r="AR747" s="15"/>
      <c r="AS747" s="15"/>
      <c r="AT747" s="15"/>
      <c r="AU747" s="15"/>
      <c r="AV747" s="15"/>
      <c r="AW747" s="15"/>
      <c r="AX747" s="15"/>
      <c r="AY747" s="15"/>
      <c r="AZ747" s="15"/>
      <c r="BA747" s="15"/>
      <c r="BB747" s="15"/>
      <c r="BC747" s="15"/>
      <c r="BD747" s="15"/>
      <c r="BE747" s="15"/>
      <c r="BF747" s="15"/>
      <c r="BG747" s="15"/>
      <c r="BH747" s="15"/>
      <c r="BI747" s="15"/>
      <c r="BJ747" s="15"/>
      <c r="BK747" s="15"/>
      <c r="BL747" s="15"/>
      <c r="BM747" s="15"/>
      <c r="BN747" s="15"/>
      <c r="BO747" s="15"/>
      <c r="BP747" s="15"/>
      <c r="BQ747" s="15"/>
      <c r="BR747" s="15"/>
      <c r="BS747" s="15"/>
      <c r="BT747" s="15"/>
      <c r="BU747" s="15"/>
      <c r="BV747" s="15"/>
      <c r="BW747" s="15"/>
      <c r="BX747" s="15"/>
      <c r="BY747" s="15"/>
      <c r="BZ747" s="15"/>
      <c r="CA747" s="15"/>
      <c r="CB747" s="15"/>
      <c r="CC747" s="15"/>
      <c r="CD747" s="15"/>
      <c r="CE747" s="15"/>
      <c r="CF747" s="15"/>
      <c r="CG747" s="15"/>
      <c r="CH747" s="15"/>
      <c r="CI747" s="15"/>
      <c r="CJ747" s="15"/>
      <c r="CK747" s="15"/>
      <c r="CL747" s="15"/>
      <c r="CM747" s="15"/>
      <c r="CN747" s="15"/>
      <c r="CO747" s="15"/>
      <c r="CP747" s="15"/>
      <c r="CQ747" s="15"/>
      <c r="CR747" s="15"/>
      <c r="CS747" s="15"/>
      <c r="CT747" s="15"/>
      <c r="CU747" s="15"/>
      <c r="CV747" s="15"/>
      <c r="CW747" s="15"/>
      <c r="CX747" s="15"/>
      <c r="CY747" s="15"/>
      <c r="CZ747" s="15"/>
      <c r="DA747" s="15"/>
      <c r="DB747" s="15"/>
      <c r="DC747" s="15"/>
      <c r="DD747" s="15"/>
      <c r="DE747" s="15"/>
      <c r="DF747" s="15"/>
      <c r="DG747" s="15"/>
      <c r="DH747" s="15"/>
      <c r="DI747" s="15"/>
      <c r="DJ747" s="15"/>
      <c r="DK747" s="15"/>
      <c r="DL747" s="15"/>
      <c r="DM747" s="15"/>
      <c r="DN747" s="15"/>
      <c r="DO747" s="15"/>
      <c r="DP747" s="15"/>
      <c r="DQ747" s="15"/>
      <c r="DR747" s="15"/>
      <c r="DS747" s="15"/>
      <c r="DT747" s="15"/>
      <c r="DU747" s="15"/>
      <c r="DV747" s="15"/>
      <c r="DW747" s="15"/>
      <c r="DX747" s="15"/>
      <c r="DY747" s="15"/>
      <c r="DZ747" s="15"/>
      <c r="EA747" s="15"/>
      <c r="EB747" s="15"/>
      <c r="EC747" s="15"/>
      <c r="ED747" s="15"/>
      <c r="EE747" s="15"/>
      <c r="EF747" s="15"/>
      <c r="EG747" s="15"/>
      <c r="EH747" s="15"/>
      <c r="EI747" s="15"/>
      <c r="EJ747" s="15"/>
      <c r="EK747" s="15"/>
      <c r="EL747" s="15"/>
      <c r="EM747" s="15"/>
      <c r="EN747" s="15"/>
      <c r="EO747" s="15"/>
      <c r="EP747" s="15"/>
      <c r="EQ747" s="15"/>
      <c r="ER747" s="15"/>
      <c r="ES747" s="15"/>
      <c r="ET747" s="15"/>
      <c r="EU747" s="15"/>
      <c r="EV747" s="15"/>
      <c r="EW747" s="15"/>
      <c r="EX747" s="15"/>
      <c r="EY747" s="15"/>
      <c r="EZ747" s="15"/>
      <c r="FA747" s="15"/>
      <c r="FB747" s="15"/>
      <c r="FC747" s="15"/>
      <c r="FD747" s="15"/>
      <c r="FE747" s="15"/>
      <c r="FF747" s="15"/>
      <c r="FG747" s="15"/>
      <c r="FH747" s="15"/>
      <c r="FI747" s="15"/>
      <c r="FJ747" s="15"/>
      <c r="FK747" s="15"/>
      <c r="FL747" s="15"/>
      <c r="FM747" s="15"/>
      <c r="FN747" s="15"/>
      <c r="FO747" s="15"/>
      <c r="FP747" s="15"/>
      <c r="FQ747" s="15"/>
      <c r="FR747" s="15"/>
      <c r="FS747" s="15"/>
      <c r="FT747" s="15"/>
      <c r="FU747" s="15"/>
      <c r="FV747" s="15"/>
      <c r="FW747" s="15"/>
      <c r="FX747" s="15"/>
      <c r="FY747" s="15"/>
      <c r="FZ747" s="15"/>
      <c r="GA747" s="15"/>
      <c r="GB747" s="15"/>
      <c r="GC747" s="15"/>
      <c r="GD747" s="15"/>
      <c r="GE747" s="15"/>
      <c r="GF747" s="15"/>
      <c r="GG747" s="15"/>
      <c r="GH747" s="15"/>
      <c r="GI747" s="15"/>
      <c r="GJ747" s="15"/>
      <c r="GK747" s="15"/>
      <c r="GL747" s="15"/>
      <c r="GM747" s="15"/>
      <c r="GN747" s="15"/>
      <c r="GO747" s="15"/>
      <c r="GP747" s="15"/>
      <c r="GQ747" s="15"/>
      <c r="GR747" s="15"/>
      <c r="GS747" s="15"/>
      <c r="GT747" s="15"/>
      <c r="GU747" s="15"/>
      <c r="GV747" s="15"/>
      <c r="GW747" s="15"/>
      <c r="GX747" s="15"/>
      <c r="GY747" s="15"/>
    </row>
    <row r="748" spans="1:207" s="116" customFormat="1" ht="30" customHeight="1" x14ac:dyDescent="0.25">
      <c r="A748" s="228">
        <v>569</v>
      </c>
      <c r="B748" s="80" t="s">
        <v>280</v>
      </c>
      <c r="C748" s="230">
        <v>1962</v>
      </c>
      <c r="D748" s="230" t="s">
        <v>141</v>
      </c>
      <c r="E748" s="229" t="s">
        <v>16</v>
      </c>
      <c r="F748" s="231">
        <v>4</v>
      </c>
      <c r="G748" s="231">
        <v>3</v>
      </c>
      <c r="H748" s="41">
        <v>2106.4</v>
      </c>
      <c r="I748" s="125">
        <v>0</v>
      </c>
      <c r="J748" s="41">
        <f t="shared" si="192"/>
        <v>2106.4</v>
      </c>
      <c r="K748" s="232">
        <f t="shared" si="194"/>
        <v>17472623.289999999</v>
      </c>
      <c r="L748" s="196">
        <v>0</v>
      </c>
      <c r="M748" s="196">
        <v>0</v>
      </c>
      <c r="N748" s="196">
        <v>0</v>
      </c>
      <c r="O748" s="43">
        <f>'[1]Прод. прилож (2)'!$D$228</f>
        <v>17472623.289999999</v>
      </c>
      <c r="P748" s="196">
        <f t="shared" si="193"/>
        <v>8295.0167537029993</v>
      </c>
      <c r="Q748" s="41">
        <v>9673</v>
      </c>
      <c r="R748" s="281" t="s">
        <v>33</v>
      </c>
      <c r="S748" s="141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  <c r="AP748" s="15"/>
      <c r="AQ748" s="15"/>
      <c r="AR748" s="15"/>
      <c r="AS748" s="15"/>
      <c r="AT748" s="15"/>
      <c r="AU748" s="15"/>
      <c r="AV748" s="15"/>
      <c r="AW748" s="15"/>
      <c r="AX748" s="15"/>
      <c r="AY748" s="15"/>
      <c r="AZ748" s="15"/>
      <c r="BA748" s="15"/>
      <c r="BB748" s="15"/>
      <c r="BC748" s="15"/>
      <c r="BD748" s="15"/>
      <c r="BE748" s="15"/>
      <c r="BF748" s="15"/>
      <c r="BG748" s="15"/>
      <c r="BH748" s="15"/>
      <c r="BI748" s="15"/>
      <c r="BJ748" s="15"/>
      <c r="BK748" s="15"/>
      <c r="BL748" s="15"/>
      <c r="BM748" s="15"/>
      <c r="BN748" s="15"/>
      <c r="BO748" s="15"/>
      <c r="BP748" s="15"/>
      <c r="BQ748" s="15"/>
      <c r="BR748" s="15"/>
      <c r="BS748" s="15"/>
      <c r="BT748" s="15"/>
      <c r="BU748" s="15"/>
      <c r="BV748" s="15"/>
      <c r="BW748" s="15"/>
      <c r="BX748" s="15"/>
      <c r="BY748" s="15"/>
      <c r="BZ748" s="15"/>
      <c r="CA748" s="15"/>
      <c r="CB748" s="15"/>
      <c r="CC748" s="15"/>
      <c r="CD748" s="15"/>
      <c r="CE748" s="15"/>
      <c r="CF748" s="15"/>
      <c r="CG748" s="15"/>
      <c r="CH748" s="15"/>
      <c r="CI748" s="15"/>
      <c r="CJ748" s="15"/>
      <c r="CK748" s="15"/>
      <c r="CL748" s="15"/>
      <c r="CM748" s="15"/>
      <c r="CN748" s="15"/>
      <c r="CO748" s="15"/>
      <c r="CP748" s="15"/>
      <c r="CQ748" s="15"/>
      <c r="CR748" s="15"/>
      <c r="CS748" s="15"/>
      <c r="CT748" s="15"/>
      <c r="CU748" s="15"/>
      <c r="CV748" s="15"/>
      <c r="CW748" s="15"/>
      <c r="CX748" s="15"/>
      <c r="CY748" s="15"/>
      <c r="CZ748" s="15"/>
      <c r="DA748" s="15"/>
      <c r="DB748" s="15"/>
      <c r="DC748" s="15"/>
      <c r="DD748" s="15"/>
      <c r="DE748" s="15"/>
      <c r="DF748" s="15"/>
      <c r="DG748" s="15"/>
      <c r="DH748" s="15"/>
      <c r="DI748" s="15"/>
      <c r="DJ748" s="15"/>
      <c r="DK748" s="15"/>
      <c r="DL748" s="15"/>
      <c r="DM748" s="15"/>
      <c r="DN748" s="15"/>
      <c r="DO748" s="15"/>
      <c r="DP748" s="15"/>
      <c r="DQ748" s="15"/>
      <c r="DR748" s="15"/>
      <c r="DS748" s="15"/>
      <c r="DT748" s="15"/>
      <c r="DU748" s="15"/>
      <c r="DV748" s="15"/>
      <c r="DW748" s="15"/>
      <c r="DX748" s="15"/>
      <c r="DY748" s="15"/>
      <c r="DZ748" s="15"/>
      <c r="EA748" s="15"/>
      <c r="EB748" s="15"/>
      <c r="EC748" s="15"/>
      <c r="ED748" s="15"/>
      <c r="EE748" s="15"/>
      <c r="EF748" s="15"/>
      <c r="EG748" s="15"/>
      <c r="EH748" s="15"/>
      <c r="EI748" s="15"/>
      <c r="EJ748" s="15"/>
      <c r="EK748" s="15"/>
      <c r="EL748" s="15"/>
      <c r="EM748" s="15"/>
      <c r="EN748" s="15"/>
      <c r="EO748" s="15"/>
      <c r="EP748" s="15"/>
      <c r="EQ748" s="15"/>
      <c r="ER748" s="15"/>
      <c r="ES748" s="15"/>
      <c r="ET748" s="15"/>
      <c r="EU748" s="15"/>
      <c r="EV748" s="15"/>
      <c r="EW748" s="15"/>
      <c r="EX748" s="15"/>
      <c r="EY748" s="15"/>
      <c r="EZ748" s="15"/>
      <c r="FA748" s="15"/>
      <c r="FB748" s="15"/>
      <c r="FC748" s="15"/>
      <c r="FD748" s="15"/>
      <c r="FE748" s="15"/>
      <c r="FF748" s="15"/>
      <c r="FG748" s="15"/>
      <c r="FH748" s="15"/>
      <c r="FI748" s="15"/>
      <c r="FJ748" s="15"/>
      <c r="FK748" s="15"/>
      <c r="FL748" s="15"/>
      <c r="FM748" s="15"/>
      <c r="FN748" s="15"/>
      <c r="FO748" s="15"/>
      <c r="FP748" s="15"/>
      <c r="FQ748" s="15"/>
      <c r="FR748" s="15"/>
      <c r="FS748" s="15"/>
      <c r="FT748" s="15"/>
      <c r="FU748" s="15"/>
      <c r="FV748" s="15"/>
      <c r="FW748" s="15"/>
      <c r="FX748" s="15"/>
      <c r="FY748" s="15"/>
      <c r="FZ748" s="15"/>
      <c r="GA748" s="15"/>
      <c r="GB748" s="15"/>
      <c r="GC748" s="15"/>
      <c r="GD748" s="15"/>
      <c r="GE748" s="15"/>
      <c r="GF748" s="15"/>
      <c r="GG748" s="15"/>
      <c r="GH748" s="15"/>
      <c r="GI748" s="15"/>
      <c r="GJ748" s="15"/>
      <c r="GK748" s="15"/>
      <c r="GL748" s="15"/>
      <c r="GM748" s="15"/>
      <c r="GN748" s="15"/>
      <c r="GO748" s="15"/>
      <c r="GP748" s="15"/>
      <c r="GQ748" s="15"/>
      <c r="GR748" s="15"/>
      <c r="GS748" s="15"/>
      <c r="GT748" s="15"/>
      <c r="GU748" s="15"/>
      <c r="GV748" s="15"/>
      <c r="GW748" s="15"/>
      <c r="GX748" s="15"/>
      <c r="GY748" s="15"/>
    </row>
    <row r="749" spans="1:207" s="116" customFormat="1" ht="30" customHeight="1" x14ac:dyDescent="0.25">
      <c r="A749" s="360">
        <v>570</v>
      </c>
      <c r="B749" s="381" t="s">
        <v>281</v>
      </c>
      <c r="C749" s="360">
        <v>1963</v>
      </c>
      <c r="D749" s="360" t="s">
        <v>141</v>
      </c>
      <c r="E749" s="358" t="s">
        <v>16</v>
      </c>
      <c r="F749" s="368">
        <v>4</v>
      </c>
      <c r="G749" s="368">
        <v>3</v>
      </c>
      <c r="H749" s="432">
        <v>2144.6</v>
      </c>
      <c r="I749" s="387">
        <v>0</v>
      </c>
      <c r="J749" s="432">
        <f t="shared" ref="J749" si="195">H749</f>
        <v>2144.6</v>
      </c>
      <c r="K749" s="232">
        <f t="shared" ref="K749" si="196">SUM(L749:O749)</f>
        <v>12891712.18</v>
      </c>
      <c r="L749" s="196">
        <v>0</v>
      </c>
      <c r="M749" s="196">
        <v>0</v>
      </c>
      <c r="N749" s="196">
        <v>0</v>
      </c>
      <c r="O749" s="43">
        <f>'[1]Прод. прилож (2)'!$D$229</f>
        <v>12891712.18</v>
      </c>
      <c r="P749" s="196">
        <f t="shared" ref="P749" si="197">K749/H749</f>
        <v>6011.2432061922973</v>
      </c>
      <c r="Q749" s="41">
        <v>9673</v>
      </c>
      <c r="R749" s="281" t="s">
        <v>33</v>
      </c>
      <c r="S749" s="141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  <c r="AP749" s="15"/>
      <c r="AQ749" s="15"/>
      <c r="AR749" s="15"/>
      <c r="AS749" s="15"/>
      <c r="AT749" s="15"/>
      <c r="AU749" s="15"/>
      <c r="AV749" s="15"/>
      <c r="AW749" s="15"/>
      <c r="AX749" s="15"/>
      <c r="AY749" s="15"/>
      <c r="AZ749" s="15"/>
      <c r="BA749" s="15"/>
      <c r="BB749" s="15"/>
      <c r="BC749" s="15"/>
      <c r="BD749" s="15"/>
      <c r="BE749" s="15"/>
      <c r="BF749" s="15"/>
      <c r="BG749" s="15"/>
      <c r="BH749" s="15"/>
      <c r="BI749" s="15"/>
      <c r="BJ749" s="15"/>
      <c r="BK749" s="15"/>
      <c r="BL749" s="15"/>
      <c r="BM749" s="15"/>
      <c r="BN749" s="15"/>
      <c r="BO749" s="15"/>
      <c r="BP749" s="15"/>
      <c r="BQ749" s="15"/>
      <c r="BR749" s="15"/>
      <c r="BS749" s="15"/>
      <c r="BT749" s="15"/>
      <c r="BU749" s="15"/>
      <c r="BV749" s="15"/>
      <c r="BW749" s="15"/>
      <c r="BX749" s="15"/>
      <c r="BY749" s="15"/>
      <c r="BZ749" s="15"/>
      <c r="CA749" s="15"/>
      <c r="CB749" s="15"/>
      <c r="CC749" s="15"/>
      <c r="CD749" s="15"/>
      <c r="CE749" s="15"/>
      <c r="CF749" s="15"/>
      <c r="CG749" s="15"/>
      <c r="CH749" s="15"/>
      <c r="CI749" s="15"/>
      <c r="CJ749" s="15"/>
      <c r="CK749" s="15"/>
      <c r="CL749" s="15"/>
      <c r="CM749" s="15"/>
      <c r="CN749" s="15"/>
      <c r="CO749" s="15"/>
      <c r="CP749" s="15"/>
      <c r="CQ749" s="15"/>
      <c r="CR749" s="15"/>
      <c r="CS749" s="15"/>
      <c r="CT749" s="15"/>
      <c r="CU749" s="15"/>
      <c r="CV749" s="15"/>
      <c r="CW749" s="15"/>
      <c r="CX749" s="15"/>
      <c r="CY749" s="15"/>
      <c r="CZ749" s="15"/>
      <c r="DA749" s="15"/>
      <c r="DB749" s="15"/>
      <c r="DC749" s="15"/>
      <c r="DD749" s="15"/>
      <c r="DE749" s="15"/>
      <c r="DF749" s="15"/>
      <c r="DG749" s="15"/>
      <c r="DH749" s="15"/>
      <c r="DI749" s="15"/>
      <c r="DJ749" s="15"/>
      <c r="DK749" s="15"/>
      <c r="DL749" s="15"/>
      <c r="DM749" s="15"/>
      <c r="DN749" s="15"/>
      <c r="DO749" s="15"/>
      <c r="DP749" s="15"/>
      <c r="DQ749" s="15"/>
      <c r="DR749" s="15"/>
      <c r="DS749" s="15"/>
      <c r="DT749" s="15"/>
      <c r="DU749" s="15"/>
      <c r="DV749" s="15"/>
      <c r="DW749" s="15"/>
      <c r="DX749" s="15"/>
      <c r="DY749" s="15"/>
      <c r="DZ749" s="15"/>
      <c r="EA749" s="15"/>
      <c r="EB749" s="15"/>
      <c r="EC749" s="15"/>
      <c r="ED749" s="15"/>
      <c r="EE749" s="15"/>
      <c r="EF749" s="15"/>
      <c r="EG749" s="15"/>
      <c r="EH749" s="15"/>
      <c r="EI749" s="15"/>
      <c r="EJ749" s="15"/>
      <c r="EK749" s="15"/>
      <c r="EL749" s="15"/>
      <c r="EM749" s="15"/>
      <c r="EN749" s="15"/>
      <c r="EO749" s="15"/>
      <c r="EP749" s="15"/>
      <c r="EQ749" s="15"/>
      <c r="ER749" s="15"/>
      <c r="ES749" s="15"/>
      <c r="ET749" s="15"/>
      <c r="EU749" s="15"/>
      <c r="EV749" s="15"/>
      <c r="EW749" s="15"/>
      <c r="EX749" s="15"/>
      <c r="EY749" s="15"/>
      <c r="EZ749" s="15"/>
      <c r="FA749" s="15"/>
      <c r="FB749" s="15"/>
      <c r="FC749" s="15"/>
      <c r="FD749" s="15"/>
      <c r="FE749" s="15"/>
      <c r="FF749" s="15"/>
      <c r="FG749" s="15"/>
      <c r="FH749" s="15"/>
      <c r="FI749" s="15"/>
      <c r="FJ749" s="15"/>
      <c r="FK749" s="15"/>
      <c r="FL749" s="15"/>
      <c r="FM749" s="15"/>
      <c r="FN749" s="15"/>
      <c r="FO749" s="15"/>
      <c r="FP749" s="15"/>
      <c r="FQ749" s="15"/>
      <c r="FR749" s="15"/>
      <c r="FS749" s="15"/>
      <c r="FT749" s="15"/>
      <c r="FU749" s="15"/>
      <c r="FV749" s="15"/>
      <c r="FW749" s="15"/>
      <c r="FX749" s="15"/>
      <c r="FY749" s="15"/>
      <c r="FZ749" s="15"/>
      <c r="GA749" s="15"/>
      <c r="GB749" s="15"/>
      <c r="GC749" s="15"/>
      <c r="GD749" s="15"/>
      <c r="GE749" s="15"/>
      <c r="GF749" s="15"/>
      <c r="GG749" s="15"/>
      <c r="GH749" s="15"/>
      <c r="GI749" s="15"/>
      <c r="GJ749" s="15"/>
      <c r="GK749" s="15"/>
      <c r="GL749" s="15"/>
      <c r="GM749" s="15"/>
      <c r="GN749" s="15"/>
      <c r="GO749" s="15"/>
      <c r="GP749" s="15"/>
      <c r="GQ749" s="15"/>
      <c r="GR749" s="15"/>
      <c r="GS749" s="15"/>
      <c r="GT749" s="15"/>
      <c r="GU749" s="15"/>
      <c r="GV749" s="15"/>
      <c r="GW749" s="15"/>
      <c r="GX749" s="15"/>
      <c r="GY749" s="15"/>
    </row>
    <row r="750" spans="1:207" s="116" customFormat="1" ht="30" customHeight="1" x14ac:dyDescent="0.25">
      <c r="A750" s="361"/>
      <c r="B750" s="382"/>
      <c r="C750" s="361"/>
      <c r="D750" s="361"/>
      <c r="E750" s="359"/>
      <c r="F750" s="369"/>
      <c r="G750" s="369"/>
      <c r="H750" s="403"/>
      <c r="I750" s="388"/>
      <c r="J750" s="403"/>
      <c r="K750" s="232">
        <f t="shared" si="194"/>
        <v>3134872.46</v>
      </c>
      <c r="L750" s="196">
        <v>0</v>
      </c>
      <c r="M750" s="196">
        <v>0</v>
      </c>
      <c r="N750" s="196">
        <v>0</v>
      </c>
      <c r="O750" s="43">
        <f>'[1]Прод. прилож (2)'!$D$728</f>
        <v>3134872.46</v>
      </c>
      <c r="P750" s="196">
        <f>K750/H749</f>
        <v>1461.7515900401008</v>
      </c>
      <c r="Q750" s="41">
        <v>9673</v>
      </c>
      <c r="R750" s="281" t="s">
        <v>34</v>
      </c>
      <c r="S750" s="46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  <c r="AP750" s="15"/>
      <c r="AQ750" s="15"/>
      <c r="AR750" s="15"/>
      <c r="AS750" s="15"/>
      <c r="AT750" s="15"/>
      <c r="AU750" s="15"/>
      <c r="AV750" s="15"/>
      <c r="AW750" s="15"/>
      <c r="AX750" s="15"/>
      <c r="AY750" s="15"/>
      <c r="AZ750" s="15"/>
      <c r="BA750" s="15"/>
      <c r="BB750" s="15"/>
      <c r="BC750" s="15"/>
      <c r="BD750" s="15"/>
      <c r="BE750" s="15"/>
      <c r="BF750" s="15"/>
      <c r="BG750" s="15"/>
      <c r="BH750" s="15"/>
      <c r="BI750" s="15"/>
      <c r="BJ750" s="15"/>
      <c r="BK750" s="15"/>
      <c r="BL750" s="15"/>
      <c r="BM750" s="15"/>
      <c r="BN750" s="15"/>
      <c r="BO750" s="15"/>
      <c r="BP750" s="15"/>
      <c r="BQ750" s="15"/>
      <c r="BR750" s="15"/>
      <c r="BS750" s="15"/>
      <c r="BT750" s="15"/>
      <c r="BU750" s="15"/>
      <c r="BV750" s="15"/>
      <c r="BW750" s="15"/>
      <c r="BX750" s="15"/>
      <c r="BY750" s="15"/>
      <c r="BZ750" s="15"/>
      <c r="CA750" s="15"/>
      <c r="CB750" s="15"/>
      <c r="CC750" s="15"/>
      <c r="CD750" s="15"/>
      <c r="CE750" s="15"/>
      <c r="CF750" s="15"/>
      <c r="CG750" s="15"/>
      <c r="CH750" s="15"/>
      <c r="CI750" s="15"/>
      <c r="CJ750" s="15"/>
      <c r="CK750" s="15"/>
      <c r="CL750" s="15"/>
      <c r="CM750" s="15"/>
      <c r="CN750" s="15"/>
      <c r="CO750" s="15"/>
      <c r="CP750" s="15"/>
      <c r="CQ750" s="15"/>
      <c r="CR750" s="15"/>
      <c r="CS750" s="15"/>
      <c r="CT750" s="15"/>
      <c r="CU750" s="15"/>
      <c r="CV750" s="15"/>
      <c r="CW750" s="15"/>
      <c r="CX750" s="15"/>
      <c r="CY750" s="15"/>
      <c r="CZ750" s="15"/>
      <c r="DA750" s="15"/>
      <c r="DB750" s="15"/>
      <c r="DC750" s="15"/>
      <c r="DD750" s="15"/>
      <c r="DE750" s="15"/>
      <c r="DF750" s="15"/>
      <c r="DG750" s="15"/>
      <c r="DH750" s="15"/>
      <c r="DI750" s="15"/>
      <c r="DJ750" s="15"/>
      <c r="DK750" s="15"/>
      <c r="DL750" s="15"/>
      <c r="DM750" s="15"/>
      <c r="DN750" s="15"/>
      <c r="DO750" s="15"/>
      <c r="DP750" s="15"/>
      <c r="DQ750" s="15"/>
      <c r="DR750" s="15"/>
      <c r="DS750" s="15"/>
      <c r="DT750" s="15"/>
      <c r="DU750" s="15"/>
      <c r="DV750" s="15"/>
      <c r="DW750" s="15"/>
      <c r="DX750" s="15"/>
      <c r="DY750" s="15"/>
      <c r="DZ750" s="15"/>
      <c r="EA750" s="15"/>
      <c r="EB750" s="15"/>
      <c r="EC750" s="15"/>
      <c r="ED750" s="15"/>
      <c r="EE750" s="15"/>
      <c r="EF750" s="15"/>
      <c r="EG750" s="15"/>
      <c r="EH750" s="15"/>
      <c r="EI750" s="15"/>
      <c r="EJ750" s="15"/>
      <c r="EK750" s="15"/>
      <c r="EL750" s="15"/>
      <c r="EM750" s="15"/>
      <c r="EN750" s="15"/>
      <c r="EO750" s="15"/>
      <c r="EP750" s="15"/>
      <c r="EQ750" s="15"/>
      <c r="ER750" s="15"/>
      <c r="ES750" s="15"/>
      <c r="ET750" s="15"/>
      <c r="EU750" s="15"/>
      <c r="EV750" s="15"/>
      <c r="EW750" s="15"/>
      <c r="EX750" s="15"/>
      <c r="EY750" s="15"/>
      <c r="EZ750" s="15"/>
      <c r="FA750" s="15"/>
      <c r="FB750" s="15"/>
      <c r="FC750" s="15"/>
      <c r="FD750" s="15"/>
      <c r="FE750" s="15"/>
      <c r="FF750" s="15"/>
      <c r="FG750" s="15"/>
      <c r="FH750" s="15"/>
      <c r="FI750" s="15"/>
      <c r="FJ750" s="15"/>
      <c r="FK750" s="15"/>
      <c r="FL750" s="15"/>
      <c r="FM750" s="15"/>
      <c r="FN750" s="15"/>
      <c r="FO750" s="15"/>
      <c r="FP750" s="15"/>
      <c r="FQ750" s="15"/>
      <c r="FR750" s="15"/>
      <c r="FS750" s="15"/>
      <c r="FT750" s="15"/>
      <c r="FU750" s="15"/>
      <c r="FV750" s="15"/>
      <c r="FW750" s="15"/>
      <c r="FX750" s="15"/>
      <c r="FY750" s="15"/>
      <c r="FZ750" s="15"/>
      <c r="GA750" s="15"/>
      <c r="GB750" s="15"/>
      <c r="GC750" s="15"/>
      <c r="GD750" s="15"/>
      <c r="GE750" s="15"/>
      <c r="GF750" s="15"/>
      <c r="GG750" s="15"/>
      <c r="GH750" s="15"/>
      <c r="GI750" s="15"/>
      <c r="GJ750" s="15"/>
      <c r="GK750" s="15"/>
      <c r="GL750" s="15"/>
      <c r="GM750" s="15"/>
      <c r="GN750" s="15"/>
      <c r="GO750" s="15"/>
      <c r="GP750" s="15"/>
      <c r="GQ750" s="15"/>
      <c r="GR750" s="15"/>
      <c r="GS750" s="15"/>
      <c r="GT750" s="15"/>
      <c r="GU750" s="15"/>
      <c r="GV750" s="15"/>
      <c r="GW750" s="15"/>
      <c r="GX750" s="15"/>
      <c r="GY750" s="15"/>
    </row>
    <row r="751" spans="1:207" s="116" customFormat="1" ht="30" customHeight="1" x14ac:dyDescent="0.25">
      <c r="A751" s="228">
        <v>571</v>
      </c>
      <c r="B751" s="80" t="s">
        <v>322</v>
      </c>
      <c r="C751" s="230">
        <v>1961</v>
      </c>
      <c r="D751" s="230" t="s">
        <v>141</v>
      </c>
      <c r="E751" s="229" t="s">
        <v>16</v>
      </c>
      <c r="F751" s="231">
        <v>2</v>
      </c>
      <c r="G751" s="231">
        <v>2</v>
      </c>
      <c r="H751" s="41">
        <v>661</v>
      </c>
      <c r="I751" s="125">
        <v>0</v>
      </c>
      <c r="J751" s="125">
        <f t="shared" si="192"/>
        <v>661</v>
      </c>
      <c r="K751" s="232">
        <f t="shared" si="194"/>
        <v>30935.93</v>
      </c>
      <c r="L751" s="196">
        <v>0</v>
      </c>
      <c r="M751" s="196">
        <v>0</v>
      </c>
      <c r="N751" s="196">
        <v>0</v>
      </c>
      <c r="O751" s="43">
        <f>'[1]Прод. прилож (2)'!$D$729</f>
        <v>30935.93</v>
      </c>
      <c r="P751" s="196">
        <f t="shared" si="193"/>
        <v>46.801709531013614</v>
      </c>
      <c r="Q751" s="41">
        <v>9673</v>
      </c>
      <c r="R751" s="57" t="s">
        <v>34</v>
      </c>
      <c r="S751" s="53"/>
      <c r="T751" s="16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  <c r="AP751" s="15"/>
      <c r="AQ751" s="15"/>
      <c r="AR751" s="15"/>
      <c r="AS751" s="15"/>
      <c r="AT751" s="15"/>
      <c r="AU751" s="15"/>
      <c r="AV751" s="15"/>
      <c r="AW751" s="15"/>
      <c r="AX751" s="15"/>
      <c r="AY751" s="15"/>
      <c r="AZ751" s="15"/>
      <c r="BA751" s="15"/>
      <c r="BB751" s="15"/>
      <c r="BC751" s="15"/>
      <c r="BD751" s="15"/>
      <c r="BE751" s="15"/>
      <c r="BF751" s="15"/>
      <c r="BG751" s="15"/>
      <c r="BH751" s="15"/>
      <c r="BI751" s="15"/>
      <c r="BJ751" s="15"/>
      <c r="BK751" s="15"/>
      <c r="BL751" s="15"/>
      <c r="BM751" s="15"/>
      <c r="BN751" s="15"/>
      <c r="BO751" s="15"/>
      <c r="BP751" s="15"/>
      <c r="BQ751" s="15"/>
      <c r="BR751" s="15"/>
      <c r="BS751" s="15"/>
      <c r="BT751" s="15"/>
      <c r="BU751" s="15"/>
      <c r="BV751" s="15"/>
      <c r="BW751" s="15"/>
      <c r="BX751" s="15"/>
      <c r="BY751" s="15"/>
      <c r="BZ751" s="15"/>
      <c r="CA751" s="15"/>
      <c r="CB751" s="15"/>
      <c r="CC751" s="15"/>
      <c r="CD751" s="15"/>
      <c r="CE751" s="15"/>
      <c r="CF751" s="15"/>
      <c r="CG751" s="15"/>
      <c r="CH751" s="15"/>
      <c r="CI751" s="15"/>
      <c r="CJ751" s="15"/>
      <c r="CK751" s="15"/>
      <c r="CL751" s="15"/>
      <c r="CM751" s="15"/>
      <c r="CN751" s="15"/>
      <c r="CO751" s="15"/>
      <c r="CP751" s="15"/>
      <c r="CQ751" s="15"/>
      <c r="CR751" s="15"/>
      <c r="CS751" s="15"/>
      <c r="CT751" s="15"/>
      <c r="CU751" s="15"/>
      <c r="CV751" s="15"/>
      <c r="CW751" s="15"/>
      <c r="CX751" s="15"/>
      <c r="CY751" s="15"/>
      <c r="CZ751" s="15"/>
      <c r="DA751" s="15"/>
      <c r="DB751" s="15"/>
      <c r="DC751" s="15"/>
      <c r="DD751" s="15"/>
      <c r="DE751" s="15"/>
      <c r="DF751" s="15"/>
      <c r="DG751" s="15"/>
      <c r="DH751" s="15"/>
      <c r="DI751" s="15"/>
      <c r="DJ751" s="15"/>
      <c r="DK751" s="15"/>
      <c r="DL751" s="15"/>
      <c r="DM751" s="15"/>
      <c r="DN751" s="15"/>
      <c r="DO751" s="15"/>
      <c r="DP751" s="15"/>
      <c r="DQ751" s="15"/>
      <c r="DR751" s="15"/>
      <c r="DS751" s="15"/>
      <c r="DT751" s="15"/>
      <c r="DU751" s="15"/>
      <c r="DV751" s="15"/>
      <c r="DW751" s="15"/>
      <c r="DX751" s="15"/>
      <c r="DY751" s="15"/>
      <c r="DZ751" s="15"/>
      <c r="EA751" s="15"/>
      <c r="EB751" s="15"/>
      <c r="EC751" s="15"/>
      <c r="ED751" s="15"/>
      <c r="EE751" s="15"/>
      <c r="EF751" s="15"/>
      <c r="EG751" s="15"/>
      <c r="EH751" s="15"/>
      <c r="EI751" s="15"/>
      <c r="EJ751" s="15"/>
      <c r="EK751" s="15"/>
      <c r="EL751" s="15"/>
      <c r="EM751" s="15"/>
      <c r="EN751" s="15"/>
      <c r="EO751" s="15"/>
      <c r="EP751" s="15"/>
      <c r="EQ751" s="15"/>
      <c r="ER751" s="15"/>
      <c r="ES751" s="15"/>
      <c r="ET751" s="15"/>
      <c r="EU751" s="15"/>
      <c r="EV751" s="15"/>
      <c r="EW751" s="15"/>
      <c r="EX751" s="15"/>
      <c r="EY751" s="15"/>
      <c r="EZ751" s="15"/>
      <c r="FA751" s="15"/>
      <c r="FB751" s="15"/>
      <c r="FC751" s="15"/>
      <c r="FD751" s="15"/>
      <c r="FE751" s="15"/>
      <c r="FF751" s="15"/>
      <c r="FG751" s="15"/>
      <c r="FH751" s="15"/>
      <c r="FI751" s="15"/>
      <c r="FJ751" s="15"/>
      <c r="FK751" s="15"/>
      <c r="FL751" s="15"/>
      <c r="FM751" s="15"/>
      <c r="FN751" s="15"/>
      <c r="FO751" s="15"/>
      <c r="FP751" s="15"/>
      <c r="FQ751" s="15"/>
      <c r="FR751" s="15"/>
      <c r="FS751" s="15"/>
      <c r="FT751" s="15"/>
      <c r="FU751" s="15"/>
      <c r="FV751" s="15"/>
      <c r="FW751" s="15"/>
      <c r="FX751" s="15"/>
      <c r="FY751" s="15"/>
      <c r="FZ751" s="15"/>
      <c r="GA751" s="15"/>
      <c r="GB751" s="15"/>
      <c r="GC751" s="15"/>
      <c r="GD751" s="15"/>
      <c r="GE751" s="15"/>
      <c r="GF751" s="15"/>
      <c r="GG751" s="15"/>
      <c r="GH751" s="15"/>
      <c r="GI751" s="15"/>
      <c r="GJ751" s="15"/>
      <c r="GK751" s="15"/>
      <c r="GL751" s="15"/>
      <c r="GM751" s="15"/>
      <c r="GN751" s="15"/>
      <c r="GO751" s="15"/>
      <c r="GP751" s="15"/>
      <c r="GQ751" s="15"/>
      <c r="GR751" s="15"/>
      <c r="GS751" s="15"/>
      <c r="GT751" s="15"/>
      <c r="GU751" s="15"/>
      <c r="GV751" s="15"/>
      <c r="GW751" s="15"/>
      <c r="GX751" s="15"/>
      <c r="GY751" s="15"/>
    </row>
    <row r="752" spans="1:207" s="116" customFormat="1" ht="30" customHeight="1" x14ac:dyDescent="0.25">
      <c r="A752" s="360">
        <v>572</v>
      </c>
      <c r="B752" s="381" t="s">
        <v>335</v>
      </c>
      <c r="C752" s="360">
        <v>1987</v>
      </c>
      <c r="D752" s="360" t="s">
        <v>141</v>
      </c>
      <c r="E752" s="358" t="s">
        <v>16</v>
      </c>
      <c r="F752" s="368">
        <v>9</v>
      </c>
      <c r="G752" s="368">
        <v>2</v>
      </c>
      <c r="H752" s="432">
        <v>8545.6</v>
      </c>
      <c r="I752" s="387">
        <v>0</v>
      </c>
      <c r="J752" s="432">
        <f t="shared" si="192"/>
        <v>8545.6</v>
      </c>
      <c r="K752" s="232">
        <f t="shared" si="194"/>
        <v>7192750.7599999998</v>
      </c>
      <c r="L752" s="196">
        <v>0</v>
      </c>
      <c r="M752" s="196">
        <v>0</v>
      </c>
      <c r="N752" s="196">
        <v>0</v>
      </c>
      <c r="O752" s="43">
        <f>'[1]Прод. прилож (2)'!$D$730</f>
        <v>7192750.7599999998</v>
      </c>
      <c r="P752" s="196">
        <f t="shared" si="193"/>
        <v>841.69054952256124</v>
      </c>
      <c r="Q752" s="41">
        <v>9673</v>
      </c>
      <c r="R752" s="57" t="s">
        <v>34</v>
      </c>
      <c r="S752" s="53"/>
      <c r="T752" s="16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  <c r="AP752" s="15"/>
      <c r="AQ752" s="15"/>
      <c r="AR752" s="15"/>
      <c r="AS752" s="15"/>
      <c r="AT752" s="15"/>
      <c r="AU752" s="15"/>
      <c r="AV752" s="15"/>
      <c r="AW752" s="15"/>
      <c r="AX752" s="15"/>
      <c r="AY752" s="15"/>
      <c r="AZ752" s="15"/>
      <c r="BA752" s="15"/>
      <c r="BB752" s="15"/>
      <c r="BC752" s="15"/>
      <c r="BD752" s="15"/>
      <c r="BE752" s="15"/>
      <c r="BF752" s="15"/>
      <c r="BG752" s="15"/>
      <c r="BH752" s="15"/>
      <c r="BI752" s="15"/>
      <c r="BJ752" s="15"/>
      <c r="BK752" s="15"/>
      <c r="BL752" s="15"/>
      <c r="BM752" s="15"/>
      <c r="BN752" s="15"/>
      <c r="BO752" s="15"/>
      <c r="BP752" s="15"/>
      <c r="BQ752" s="15"/>
      <c r="BR752" s="15"/>
      <c r="BS752" s="15"/>
      <c r="BT752" s="15"/>
      <c r="BU752" s="15"/>
      <c r="BV752" s="15"/>
      <c r="BW752" s="15"/>
      <c r="BX752" s="15"/>
      <c r="BY752" s="15"/>
      <c r="BZ752" s="15"/>
      <c r="CA752" s="15"/>
      <c r="CB752" s="15"/>
      <c r="CC752" s="15"/>
      <c r="CD752" s="15"/>
      <c r="CE752" s="15"/>
      <c r="CF752" s="15"/>
      <c r="CG752" s="15"/>
      <c r="CH752" s="15"/>
      <c r="CI752" s="15"/>
      <c r="CJ752" s="15"/>
      <c r="CK752" s="15"/>
      <c r="CL752" s="15"/>
      <c r="CM752" s="15"/>
      <c r="CN752" s="15"/>
      <c r="CO752" s="15"/>
      <c r="CP752" s="15"/>
      <c r="CQ752" s="15"/>
      <c r="CR752" s="15"/>
      <c r="CS752" s="15"/>
      <c r="CT752" s="15"/>
      <c r="CU752" s="15"/>
      <c r="CV752" s="15"/>
      <c r="CW752" s="15"/>
      <c r="CX752" s="15"/>
      <c r="CY752" s="15"/>
      <c r="CZ752" s="15"/>
      <c r="DA752" s="15"/>
      <c r="DB752" s="15"/>
      <c r="DC752" s="15"/>
      <c r="DD752" s="15"/>
      <c r="DE752" s="15"/>
      <c r="DF752" s="15"/>
      <c r="DG752" s="15"/>
      <c r="DH752" s="15"/>
      <c r="DI752" s="15"/>
      <c r="DJ752" s="15"/>
      <c r="DK752" s="15"/>
      <c r="DL752" s="15"/>
      <c r="DM752" s="15"/>
      <c r="DN752" s="15"/>
      <c r="DO752" s="15"/>
      <c r="DP752" s="15"/>
      <c r="DQ752" s="15"/>
      <c r="DR752" s="15"/>
      <c r="DS752" s="15"/>
      <c r="DT752" s="15"/>
      <c r="DU752" s="15"/>
      <c r="DV752" s="15"/>
      <c r="DW752" s="15"/>
      <c r="DX752" s="15"/>
      <c r="DY752" s="15"/>
      <c r="DZ752" s="15"/>
      <c r="EA752" s="15"/>
      <c r="EB752" s="15"/>
      <c r="EC752" s="15"/>
      <c r="ED752" s="15"/>
      <c r="EE752" s="15"/>
      <c r="EF752" s="15"/>
      <c r="EG752" s="15"/>
      <c r="EH752" s="15"/>
      <c r="EI752" s="15"/>
      <c r="EJ752" s="15"/>
      <c r="EK752" s="15"/>
      <c r="EL752" s="15"/>
      <c r="EM752" s="15"/>
      <c r="EN752" s="15"/>
      <c r="EO752" s="15"/>
      <c r="EP752" s="15"/>
      <c r="EQ752" s="15"/>
      <c r="ER752" s="15"/>
      <c r="ES752" s="15"/>
      <c r="ET752" s="15"/>
      <c r="EU752" s="15"/>
      <c r="EV752" s="15"/>
      <c r="EW752" s="15"/>
      <c r="EX752" s="15"/>
      <c r="EY752" s="15"/>
      <c r="EZ752" s="15"/>
      <c r="FA752" s="15"/>
      <c r="FB752" s="15"/>
      <c r="FC752" s="15"/>
      <c r="FD752" s="15"/>
      <c r="FE752" s="15"/>
      <c r="FF752" s="15"/>
      <c r="FG752" s="15"/>
      <c r="FH752" s="15"/>
      <c r="FI752" s="15"/>
      <c r="FJ752" s="15"/>
      <c r="FK752" s="15"/>
      <c r="FL752" s="15"/>
      <c r="FM752" s="15"/>
      <c r="FN752" s="15"/>
      <c r="FO752" s="15"/>
      <c r="FP752" s="15"/>
      <c r="FQ752" s="15"/>
      <c r="FR752" s="15"/>
      <c r="FS752" s="15"/>
      <c r="FT752" s="15"/>
      <c r="FU752" s="15"/>
      <c r="FV752" s="15"/>
      <c r="FW752" s="15"/>
      <c r="FX752" s="15"/>
      <c r="FY752" s="15"/>
      <c r="FZ752" s="15"/>
      <c r="GA752" s="15"/>
      <c r="GB752" s="15"/>
      <c r="GC752" s="15"/>
      <c r="GD752" s="15"/>
      <c r="GE752" s="15"/>
      <c r="GF752" s="15"/>
      <c r="GG752" s="15"/>
      <c r="GH752" s="15"/>
      <c r="GI752" s="15"/>
      <c r="GJ752" s="15"/>
      <c r="GK752" s="15"/>
      <c r="GL752" s="15"/>
      <c r="GM752" s="15"/>
      <c r="GN752" s="15"/>
      <c r="GO752" s="15"/>
      <c r="GP752" s="15"/>
      <c r="GQ752" s="15"/>
      <c r="GR752" s="15"/>
      <c r="GS752" s="15"/>
      <c r="GT752" s="15"/>
      <c r="GU752" s="15"/>
      <c r="GV752" s="15"/>
      <c r="GW752" s="15"/>
      <c r="GX752" s="15"/>
      <c r="GY752" s="15"/>
    </row>
    <row r="753" spans="1:207" s="116" customFormat="1" ht="30" customHeight="1" x14ac:dyDescent="0.25">
      <c r="A753" s="361"/>
      <c r="B753" s="382"/>
      <c r="C753" s="361"/>
      <c r="D753" s="361"/>
      <c r="E753" s="359"/>
      <c r="F753" s="369"/>
      <c r="G753" s="369"/>
      <c r="H753" s="510"/>
      <c r="I753" s="403"/>
      <c r="J753" s="403"/>
      <c r="K753" s="232">
        <f>SUM(L753:O753)</f>
        <v>25929.53</v>
      </c>
      <c r="L753" s="196">
        <v>0</v>
      </c>
      <c r="M753" s="196">
        <v>0</v>
      </c>
      <c r="N753" s="196">
        <v>0</v>
      </c>
      <c r="O753" s="43">
        <f>'[2]Прод. прилож (2)'!$D$1365</f>
        <v>25929.53</v>
      </c>
      <c r="P753" s="196">
        <f>K753/H752</f>
        <v>3.034255055233102</v>
      </c>
      <c r="Q753" s="41">
        <v>9673</v>
      </c>
      <c r="R753" s="57" t="s">
        <v>35</v>
      </c>
      <c r="S753" s="53"/>
      <c r="T753" s="16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  <c r="AP753" s="15"/>
      <c r="AQ753" s="15"/>
      <c r="AR753" s="15"/>
      <c r="AS753" s="15"/>
      <c r="AT753" s="15"/>
      <c r="AU753" s="15"/>
      <c r="AV753" s="15"/>
      <c r="AW753" s="15"/>
      <c r="AX753" s="15"/>
      <c r="AY753" s="15"/>
      <c r="AZ753" s="15"/>
      <c r="BA753" s="15"/>
      <c r="BB753" s="15"/>
      <c r="BC753" s="15"/>
      <c r="BD753" s="15"/>
      <c r="BE753" s="15"/>
      <c r="BF753" s="15"/>
      <c r="BG753" s="15"/>
      <c r="BH753" s="15"/>
      <c r="BI753" s="15"/>
      <c r="BJ753" s="15"/>
      <c r="BK753" s="15"/>
      <c r="BL753" s="15"/>
      <c r="BM753" s="15"/>
      <c r="BN753" s="15"/>
      <c r="BO753" s="15"/>
      <c r="BP753" s="15"/>
      <c r="BQ753" s="15"/>
      <c r="BR753" s="15"/>
      <c r="BS753" s="15"/>
      <c r="BT753" s="15"/>
      <c r="BU753" s="15"/>
      <c r="BV753" s="15"/>
      <c r="BW753" s="15"/>
      <c r="BX753" s="15"/>
      <c r="BY753" s="15"/>
      <c r="BZ753" s="15"/>
      <c r="CA753" s="15"/>
      <c r="CB753" s="15"/>
      <c r="CC753" s="15"/>
      <c r="CD753" s="15"/>
      <c r="CE753" s="15"/>
      <c r="CF753" s="15"/>
      <c r="CG753" s="15"/>
      <c r="CH753" s="15"/>
      <c r="CI753" s="15"/>
      <c r="CJ753" s="15"/>
      <c r="CK753" s="15"/>
      <c r="CL753" s="15"/>
      <c r="CM753" s="15"/>
      <c r="CN753" s="15"/>
      <c r="CO753" s="15"/>
      <c r="CP753" s="15"/>
      <c r="CQ753" s="15"/>
      <c r="CR753" s="15"/>
      <c r="CS753" s="15"/>
      <c r="CT753" s="15"/>
      <c r="CU753" s="15"/>
      <c r="CV753" s="15"/>
      <c r="CW753" s="15"/>
      <c r="CX753" s="15"/>
      <c r="CY753" s="15"/>
      <c r="CZ753" s="15"/>
      <c r="DA753" s="15"/>
      <c r="DB753" s="15"/>
      <c r="DC753" s="15"/>
      <c r="DD753" s="15"/>
      <c r="DE753" s="15"/>
      <c r="DF753" s="15"/>
      <c r="DG753" s="15"/>
      <c r="DH753" s="15"/>
      <c r="DI753" s="15"/>
      <c r="DJ753" s="15"/>
      <c r="DK753" s="15"/>
      <c r="DL753" s="15"/>
      <c r="DM753" s="15"/>
      <c r="DN753" s="15"/>
      <c r="DO753" s="15"/>
      <c r="DP753" s="15"/>
      <c r="DQ753" s="15"/>
      <c r="DR753" s="15"/>
      <c r="DS753" s="15"/>
      <c r="DT753" s="15"/>
      <c r="DU753" s="15"/>
      <c r="DV753" s="15"/>
      <c r="DW753" s="15"/>
      <c r="DX753" s="15"/>
      <c r="DY753" s="15"/>
      <c r="DZ753" s="15"/>
      <c r="EA753" s="15"/>
      <c r="EB753" s="15"/>
      <c r="EC753" s="15"/>
      <c r="ED753" s="15"/>
      <c r="EE753" s="15"/>
      <c r="EF753" s="15"/>
      <c r="EG753" s="15"/>
      <c r="EH753" s="15"/>
      <c r="EI753" s="15"/>
      <c r="EJ753" s="15"/>
      <c r="EK753" s="15"/>
      <c r="EL753" s="15"/>
      <c r="EM753" s="15"/>
      <c r="EN753" s="15"/>
      <c r="EO753" s="15"/>
      <c r="EP753" s="15"/>
      <c r="EQ753" s="15"/>
      <c r="ER753" s="15"/>
      <c r="ES753" s="15"/>
      <c r="ET753" s="15"/>
      <c r="EU753" s="15"/>
      <c r="EV753" s="15"/>
      <c r="EW753" s="15"/>
      <c r="EX753" s="15"/>
      <c r="EY753" s="15"/>
      <c r="EZ753" s="15"/>
      <c r="FA753" s="15"/>
      <c r="FB753" s="15"/>
      <c r="FC753" s="15"/>
      <c r="FD753" s="15"/>
      <c r="FE753" s="15"/>
      <c r="FF753" s="15"/>
      <c r="FG753" s="15"/>
      <c r="FH753" s="15"/>
      <c r="FI753" s="15"/>
      <c r="FJ753" s="15"/>
      <c r="FK753" s="15"/>
      <c r="FL753" s="15"/>
      <c r="FM753" s="15"/>
      <c r="FN753" s="15"/>
      <c r="FO753" s="15"/>
      <c r="FP753" s="15"/>
      <c r="FQ753" s="15"/>
      <c r="FR753" s="15"/>
      <c r="FS753" s="15"/>
      <c r="FT753" s="15"/>
      <c r="FU753" s="15"/>
      <c r="FV753" s="15"/>
      <c r="FW753" s="15"/>
      <c r="FX753" s="15"/>
      <c r="FY753" s="15"/>
      <c r="FZ753" s="15"/>
      <c r="GA753" s="15"/>
      <c r="GB753" s="15"/>
      <c r="GC753" s="15"/>
      <c r="GD753" s="15"/>
      <c r="GE753" s="15"/>
      <c r="GF753" s="15"/>
      <c r="GG753" s="15"/>
      <c r="GH753" s="15"/>
      <c r="GI753" s="15"/>
      <c r="GJ753" s="15"/>
      <c r="GK753" s="15"/>
      <c r="GL753" s="15"/>
      <c r="GM753" s="15"/>
      <c r="GN753" s="15"/>
      <c r="GO753" s="15"/>
      <c r="GP753" s="15"/>
      <c r="GQ753" s="15"/>
      <c r="GR753" s="15"/>
      <c r="GS753" s="15"/>
      <c r="GT753" s="15"/>
      <c r="GU753" s="15"/>
      <c r="GV753" s="15"/>
      <c r="GW753" s="15"/>
      <c r="GX753" s="15"/>
      <c r="GY753" s="15"/>
    </row>
    <row r="754" spans="1:207" s="116" customFormat="1" ht="30" customHeight="1" x14ac:dyDescent="0.25">
      <c r="A754" s="228">
        <v>573</v>
      </c>
      <c r="B754" s="80" t="s">
        <v>323</v>
      </c>
      <c r="C754" s="230">
        <v>1961</v>
      </c>
      <c r="D754" s="230" t="s">
        <v>141</v>
      </c>
      <c r="E754" s="229" t="s">
        <v>16</v>
      </c>
      <c r="F754" s="231">
        <v>2</v>
      </c>
      <c r="G754" s="231">
        <v>2</v>
      </c>
      <c r="H754" s="41">
        <v>333.6</v>
      </c>
      <c r="I754" s="125">
        <v>0</v>
      </c>
      <c r="J754" s="125">
        <f t="shared" si="192"/>
        <v>333.6</v>
      </c>
      <c r="K754" s="232">
        <f t="shared" si="194"/>
        <v>15959.94</v>
      </c>
      <c r="L754" s="196">
        <v>0</v>
      </c>
      <c r="M754" s="196">
        <v>0</v>
      </c>
      <c r="N754" s="196">
        <v>0</v>
      </c>
      <c r="O754" s="43">
        <f>'[1]Прод. прилож (2)'!$D$731</f>
        <v>15959.94</v>
      </c>
      <c r="P754" s="196">
        <f t="shared" si="193"/>
        <v>47.841546762589928</v>
      </c>
      <c r="Q754" s="41">
        <v>9673</v>
      </c>
      <c r="R754" s="57" t="s">
        <v>34</v>
      </c>
      <c r="S754" s="53"/>
      <c r="T754" s="16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  <c r="AP754" s="15"/>
      <c r="AQ754" s="15"/>
      <c r="AR754" s="15"/>
      <c r="AS754" s="15"/>
      <c r="AT754" s="15"/>
      <c r="AU754" s="15"/>
      <c r="AV754" s="15"/>
      <c r="AW754" s="15"/>
      <c r="AX754" s="15"/>
      <c r="AY754" s="15"/>
      <c r="AZ754" s="15"/>
      <c r="BA754" s="15"/>
      <c r="BB754" s="15"/>
      <c r="BC754" s="15"/>
      <c r="BD754" s="15"/>
      <c r="BE754" s="15"/>
      <c r="BF754" s="15"/>
      <c r="BG754" s="15"/>
      <c r="BH754" s="15"/>
      <c r="BI754" s="15"/>
      <c r="BJ754" s="15"/>
      <c r="BK754" s="15"/>
      <c r="BL754" s="15"/>
      <c r="BM754" s="15"/>
      <c r="BN754" s="15"/>
      <c r="BO754" s="15"/>
      <c r="BP754" s="15"/>
      <c r="BQ754" s="15"/>
      <c r="BR754" s="15"/>
      <c r="BS754" s="15"/>
      <c r="BT754" s="15"/>
      <c r="BU754" s="15"/>
      <c r="BV754" s="15"/>
      <c r="BW754" s="15"/>
      <c r="BX754" s="15"/>
      <c r="BY754" s="15"/>
      <c r="BZ754" s="15"/>
      <c r="CA754" s="15"/>
      <c r="CB754" s="15"/>
      <c r="CC754" s="15"/>
      <c r="CD754" s="15"/>
      <c r="CE754" s="15"/>
      <c r="CF754" s="15"/>
      <c r="CG754" s="15"/>
      <c r="CH754" s="15"/>
      <c r="CI754" s="15"/>
      <c r="CJ754" s="15"/>
      <c r="CK754" s="15"/>
      <c r="CL754" s="15"/>
      <c r="CM754" s="15"/>
      <c r="CN754" s="15"/>
      <c r="CO754" s="15"/>
      <c r="CP754" s="15"/>
      <c r="CQ754" s="15"/>
      <c r="CR754" s="15"/>
      <c r="CS754" s="15"/>
      <c r="CT754" s="15"/>
      <c r="CU754" s="15"/>
      <c r="CV754" s="15"/>
      <c r="CW754" s="15"/>
      <c r="CX754" s="15"/>
      <c r="CY754" s="15"/>
      <c r="CZ754" s="15"/>
      <c r="DA754" s="15"/>
      <c r="DB754" s="15"/>
      <c r="DC754" s="15"/>
      <c r="DD754" s="15"/>
      <c r="DE754" s="15"/>
      <c r="DF754" s="15"/>
      <c r="DG754" s="15"/>
      <c r="DH754" s="15"/>
      <c r="DI754" s="15"/>
      <c r="DJ754" s="15"/>
      <c r="DK754" s="15"/>
      <c r="DL754" s="15"/>
      <c r="DM754" s="15"/>
      <c r="DN754" s="15"/>
      <c r="DO754" s="15"/>
      <c r="DP754" s="15"/>
      <c r="DQ754" s="15"/>
      <c r="DR754" s="15"/>
      <c r="DS754" s="15"/>
      <c r="DT754" s="15"/>
      <c r="DU754" s="15"/>
      <c r="DV754" s="15"/>
      <c r="DW754" s="15"/>
      <c r="DX754" s="15"/>
      <c r="DY754" s="15"/>
      <c r="DZ754" s="15"/>
      <c r="EA754" s="15"/>
      <c r="EB754" s="15"/>
      <c r="EC754" s="15"/>
      <c r="ED754" s="15"/>
      <c r="EE754" s="15"/>
      <c r="EF754" s="15"/>
      <c r="EG754" s="15"/>
      <c r="EH754" s="15"/>
      <c r="EI754" s="15"/>
      <c r="EJ754" s="15"/>
      <c r="EK754" s="15"/>
      <c r="EL754" s="15"/>
      <c r="EM754" s="15"/>
      <c r="EN754" s="15"/>
      <c r="EO754" s="15"/>
      <c r="EP754" s="15"/>
      <c r="EQ754" s="15"/>
      <c r="ER754" s="15"/>
      <c r="ES754" s="15"/>
      <c r="ET754" s="15"/>
      <c r="EU754" s="15"/>
      <c r="EV754" s="15"/>
      <c r="EW754" s="15"/>
      <c r="EX754" s="15"/>
      <c r="EY754" s="15"/>
      <c r="EZ754" s="15"/>
      <c r="FA754" s="15"/>
      <c r="FB754" s="15"/>
      <c r="FC754" s="15"/>
      <c r="FD754" s="15"/>
      <c r="FE754" s="15"/>
      <c r="FF754" s="15"/>
      <c r="FG754" s="15"/>
      <c r="FH754" s="15"/>
      <c r="FI754" s="15"/>
      <c r="FJ754" s="15"/>
      <c r="FK754" s="15"/>
      <c r="FL754" s="15"/>
      <c r="FM754" s="15"/>
      <c r="FN754" s="15"/>
      <c r="FO754" s="15"/>
      <c r="FP754" s="15"/>
      <c r="FQ754" s="15"/>
      <c r="FR754" s="15"/>
      <c r="FS754" s="15"/>
      <c r="FT754" s="15"/>
      <c r="FU754" s="15"/>
      <c r="FV754" s="15"/>
      <c r="FW754" s="15"/>
      <c r="FX754" s="15"/>
      <c r="FY754" s="15"/>
      <c r="FZ754" s="15"/>
      <c r="GA754" s="15"/>
      <c r="GB754" s="15"/>
      <c r="GC754" s="15"/>
      <c r="GD754" s="15"/>
      <c r="GE754" s="15"/>
      <c r="GF754" s="15"/>
      <c r="GG754" s="15"/>
      <c r="GH754" s="15"/>
      <c r="GI754" s="15"/>
      <c r="GJ754" s="15"/>
      <c r="GK754" s="15"/>
      <c r="GL754" s="15"/>
      <c r="GM754" s="15"/>
      <c r="GN754" s="15"/>
      <c r="GO754" s="15"/>
      <c r="GP754" s="15"/>
      <c r="GQ754" s="15"/>
      <c r="GR754" s="15"/>
      <c r="GS754" s="15"/>
      <c r="GT754" s="15"/>
      <c r="GU754" s="15"/>
      <c r="GV754" s="15"/>
      <c r="GW754" s="15"/>
      <c r="GX754" s="15"/>
      <c r="GY754" s="15"/>
    </row>
    <row r="755" spans="1:207" s="116" customFormat="1" ht="30" customHeight="1" x14ac:dyDescent="0.25">
      <c r="A755" s="354">
        <v>574</v>
      </c>
      <c r="B755" s="381" t="s">
        <v>293</v>
      </c>
      <c r="C755" s="360">
        <v>1961</v>
      </c>
      <c r="D755" s="360" t="s">
        <v>141</v>
      </c>
      <c r="E755" s="358" t="s">
        <v>16</v>
      </c>
      <c r="F755" s="368">
        <v>3</v>
      </c>
      <c r="G755" s="368">
        <v>2</v>
      </c>
      <c r="H755" s="432">
        <v>1009.6</v>
      </c>
      <c r="I755" s="387">
        <v>0</v>
      </c>
      <c r="J755" s="432">
        <f t="shared" si="192"/>
        <v>1009.6</v>
      </c>
      <c r="K755" s="232">
        <f t="shared" si="194"/>
        <v>7934252.1500000004</v>
      </c>
      <c r="L755" s="196">
        <v>0</v>
      </c>
      <c r="M755" s="196">
        <v>0</v>
      </c>
      <c r="N755" s="196">
        <v>0</v>
      </c>
      <c r="O755" s="43">
        <f>'[1]Прод. прилож (2)'!$D$230</f>
        <v>7934252.1500000004</v>
      </c>
      <c r="P755" s="196">
        <f t="shared" si="193"/>
        <v>7858.8075970681457</v>
      </c>
      <c r="Q755" s="41">
        <v>9673</v>
      </c>
      <c r="R755" s="281" t="s">
        <v>33</v>
      </c>
      <c r="S755" s="141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  <c r="AP755" s="15"/>
      <c r="AQ755" s="15"/>
      <c r="AR755" s="15"/>
      <c r="AS755" s="15"/>
      <c r="AT755" s="15"/>
      <c r="AU755" s="15"/>
      <c r="AV755" s="15"/>
      <c r="AW755" s="15"/>
      <c r="AX755" s="15"/>
      <c r="AY755" s="15"/>
      <c r="AZ755" s="15"/>
      <c r="BA755" s="15"/>
      <c r="BB755" s="15"/>
      <c r="BC755" s="15"/>
      <c r="BD755" s="15"/>
      <c r="BE755" s="15"/>
      <c r="BF755" s="15"/>
      <c r="BG755" s="15"/>
      <c r="BH755" s="15"/>
      <c r="BI755" s="15"/>
      <c r="BJ755" s="15"/>
      <c r="BK755" s="15"/>
      <c r="BL755" s="15"/>
      <c r="BM755" s="15"/>
      <c r="BN755" s="15"/>
      <c r="BO755" s="15"/>
      <c r="BP755" s="15"/>
      <c r="BQ755" s="15"/>
      <c r="BR755" s="15"/>
      <c r="BS755" s="15"/>
      <c r="BT755" s="15"/>
      <c r="BU755" s="15"/>
      <c r="BV755" s="15"/>
      <c r="BW755" s="15"/>
      <c r="BX755" s="15"/>
      <c r="BY755" s="15"/>
      <c r="BZ755" s="15"/>
      <c r="CA755" s="15"/>
      <c r="CB755" s="15"/>
      <c r="CC755" s="15"/>
      <c r="CD755" s="15"/>
      <c r="CE755" s="15"/>
      <c r="CF755" s="15"/>
      <c r="CG755" s="15"/>
      <c r="CH755" s="15"/>
      <c r="CI755" s="15"/>
      <c r="CJ755" s="15"/>
      <c r="CK755" s="15"/>
      <c r="CL755" s="15"/>
      <c r="CM755" s="15"/>
      <c r="CN755" s="15"/>
      <c r="CO755" s="15"/>
      <c r="CP755" s="15"/>
      <c r="CQ755" s="15"/>
      <c r="CR755" s="15"/>
      <c r="CS755" s="15"/>
      <c r="CT755" s="15"/>
      <c r="CU755" s="15"/>
      <c r="CV755" s="15"/>
      <c r="CW755" s="15"/>
      <c r="CX755" s="15"/>
      <c r="CY755" s="15"/>
      <c r="CZ755" s="15"/>
      <c r="DA755" s="15"/>
      <c r="DB755" s="15"/>
      <c r="DC755" s="15"/>
      <c r="DD755" s="15"/>
      <c r="DE755" s="15"/>
      <c r="DF755" s="15"/>
      <c r="DG755" s="15"/>
      <c r="DH755" s="15"/>
      <c r="DI755" s="15"/>
      <c r="DJ755" s="15"/>
      <c r="DK755" s="15"/>
      <c r="DL755" s="15"/>
      <c r="DM755" s="15"/>
      <c r="DN755" s="15"/>
      <c r="DO755" s="15"/>
      <c r="DP755" s="15"/>
      <c r="DQ755" s="15"/>
      <c r="DR755" s="15"/>
      <c r="DS755" s="15"/>
      <c r="DT755" s="15"/>
      <c r="DU755" s="15"/>
      <c r="DV755" s="15"/>
      <c r="DW755" s="15"/>
      <c r="DX755" s="15"/>
      <c r="DY755" s="15"/>
      <c r="DZ755" s="15"/>
      <c r="EA755" s="15"/>
      <c r="EB755" s="15"/>
      <c r="EC755" s="15"/>
      <c r="ED755" s="15"/>
      <c r="EE755" s="15"/>
      <c r="EF755" s="15"/>
      <c r="EG755" s="15"/>
      <c r="EH755" s="15"/>
      <c r="EI755" s="15"/>
      <c r="EJ755" s="15"/>
      <c r="EK755" s="15"/>
      <c r="EL755" s="15"/>
      <c r="EM755" s="15"/>
      <c r="EN755" s="15"/>
      <c r="EO755" s="15"/>
      <c r="EP755" s="15"/>
      <c r="EQ755" s="15"/>
      <c r="ER755" s="15"/>
      <c r="ES755" s="15"/>
      <c r="ET755" s="15"/>
      <c r="EU755" s="15"/>
      <c r="EV755" s="15"/>
      <c r="EW755" s="15"/>
      <c r="EX755" s="15"/>
      <c r="EY755" s="15"/>
      <c r="EZ755" s="15"/>
      <c r="FA755" s="15"/>
      <c r="FB755" s="15"/>
      <c r="FC755" s="15"/>
      <c r="FD755" s="15"/>
      <c r="FE755" s="15"/>
      <c r="FF755" s="15"/>
      <c r="FG755" s="15"/>
      <c r="FH755" s="15"/>
      <c r="FI755" s="15"/>
      <c r="FJ755" s="15"/>
      <c r="FK755" s="15"/>
      <c r="FL755" s="15"/>
      <c r="FM755" s="15"/>
      <c r="FN755" s="15"/>
      <c r="FO755" s="15"/>
      <c r="FP755" s="15"/>
      <c r="FQ755" s="15"/>
      <c r="FR755" s="15"/>
      <c r="FS755" s="15"/>
      <c r="FT755" s="15"/>
      <c r="FU755" s="15"/>
      <c r="FV755" s="15"/>
      <c r="FW755" s="15"/>
      <c r="FX755" s="15"/>
      <c r="FY755" s="15"/>
      <c r="FZ755" s="15"/>
      <c r="GA755" s="15"/>
      <c r="GB755" s="15"/>
      <c r="GC755" s="15"/>
      <c r="GD755" s="15"/>
      <c r="GE755" s="15"/>
      <c r="GF755" s="15"/>
      <c r="GG755" s="15"/>
      <c r="GH755" s="15"/>
      <c r="GI755" s="15"/>
      <c r="GJ755" s="15"/>
      <c r="GK755" s="15"/>
      <c r="GL755" s="15"/>
      <c r="GM755" s="15"/>
      <c r="GN755" s="15"/>
      <c r="GO755" s="15"/>
      <c r="GP755" s="15"/>
      <c r="GQ755" s="15"/>
      <c r="GR755" s="15"/>
      <c r="GS755" s="15"/>
      <c r="GT755" s="15"/>
      <c r="GU755" s="15"/>
      <c r="GV755" s="15"/>
      <c r="GW755" s="15"/>
      <c r="GX755" s="15"/>
      <c r="GY755" s="15"/>
    </row>
    <row r="756" spans="1:207" s="116" customFormat="1" ht="30" customHeight="1" x14ac:dyDescent="0.25">
      <c r="A756" s="355"/>
      <c r="B756" s="382"/>
      <c r="C756" s="361"/>
      <c r="D756" s="361"/>
      <c r="E756" s="359"/>
      <c r="F756" s="369"/>
      <c r="G756" s="369"/>
      <c r="H756" s="403"/>
      <c r="I756" s="388"/>
      <c r="J756" s="403"/>
      <c r="K756" s="232">
        <f t="shared" ref="K756" si="198">SUM(L756:O756)</f>
        <v>335981.15</v>
      </c>
      <c r="L756" s="196">
        <v>0</v>
      </c>
      <c r="M756" s="196">
        <v>0</v>
      </c>
      <c r="N756" s="196">
        <v>0</v>
      </c>
      <c r="O756" s="43">
        <f>'[1]Прод. прилож (2)'!$D$732</f>
        <v>335981.15</v>
      </c>
      <c r="P756" s="196">
        <f>K756/H755</f>
        <v>332.78640055467514</v>
      </c>
      <c r="Q756" s="41">
        <v>9673</v>
      </c>
      <c r="R756" s="281" t="s">
        <v>34</v>
      </c>
      <c r="S756" s="141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  <c r="AP756" s="15"/>
      <c r="AQ756" s="15"/>
      <c r="AR756" s="15"/>
      <c r="AS756" s="15"/>
      <c r="AT756" s="15"/>
      <c r="AU756" s="15"/>
      <c r="AV756" s="15"/>
      <c r="AW756" s="15"/>
      <c r="AX756" s="15"/>
      <c r="AY756" s="15"/>
      <c r="AZ756" s="15"/>
      <c r="BA756" s="15"/>
      <c r="BB756" s="15"/>
      <c r="BC756" s="15"/>
      <c r="BD756" s="15"/>
      <c r="BE756" s="15"/>
      <c r="BF756" s="15"/>
      <c r="BG756" s="15"/>
      <c r="BH756" s="15"/>
      <c r="BI756" s="15"/>
      <c r="BJ756" s="15"/>
      <c r="BK756" s="15"/>
      <c r="BL756" s="15"/>
      <c r="BM756" s="15"/>
      <c r="BN756" s="15"/>
      <c r="BO756" s="15"/>
      <c r="BP756" s="15"/>
      <c r="BQ756" s="15"/>
      <c r="BR756" s="15"/>
      <c r="BS756" s="15"/>
      <c r="BT756" s="15"/>
      <c r="BU756" s="15"/>
      <c r="BV756" s="15"/>
      <c r="BW756" s="15"/>
      <c r="BX756" s="15"/>
      <c r="BY756" s="15"/>
      <c r="BZ756" s="15"/>
      <c r="CA756" s="15"/>
      <c r="CB756" s="15"/>
      <c r="CC756" s="15"/>
      <c r="CD756" s="15"/>
      <c r="CE756" s="15"/>
      <c r="CF756" s="15"/>
      <c r="CG756" s="15"/>
      <c r="CH756" s="15"/>
      <c r="CI756" s="15"/>
      <c r="CJ756" s="15"/>
      <c r="CK756" s="15"/>
      <c r="CL756" s="15"/>
      <c r="CM756" s="15"/>
      <c r="CN756" s="15"/>
      <c r="CO756" s="15"/>
      <c r="CP756" s="15"/>
      <c r="CQ756" s="15"/>
      <c r="CR756" s="15"/>
      <c r="CS756" s="15"/>
      <c r="CT756" s="15"/>
      <c r="CU756" s="15"/>
      <c r="CV756" s="15"/>
      <c r="CW756" s="15"/>
      <c r="CX756" s="15"/>
      <c r="CY756" s="15"/>
      <c r="CZ756" s="15"/>
      <c r="DA756" s="15"/>
      <c r="DB756" s="15"/>
      <c r="DC756" s="15"/>
      <c r="DD756" s="15"/>
      <c r="DE756" s="15"/>
      <c r="DF756" s="15"/>
      <c r="DG756" s="15"/>
      <c r="DH756" s="15"/>
      <c r="DI756" s="15"/>
      <c r="DJ756" s="15"/>
      <c r="DK756" s="15"/>
      <c r="DL756" s="15"/>
      <c r="DM756" s="15"/>
      <c r="DN756" s="15"/>
      <c r="DO756" s="15"/>
      <c r="DP756" s="15"/>
      <c r="DQ756" s="15"/>
      <c r="DR756" s="15"/>
      <c r="DS756" s="15"/>
      <c r="DT756" s="15"/>
      <c r="DU756" s="15"/>
      <c r="DV756" s="15"/>
      <c r="DW756" s="15"/>
      <c r="DX756" s="15"/>
      <c r="DY756" s="15"/>
      <c r="DZ756" s="15"/>
      <c r="EA756" s="15"/>
      <c r="EB756" s="15"/>
      <c r="EC756" s="15"/>
      <c r="ED756" s="15"/>
      <c r="EE756" s="15"/>
      <c r="EF756" s="15"/>
      <c r="EG756" s="15"/>
      <c r="EH756" s="15"/>
      <c r="EI756" s="15"/>
      <c r="EJ756" s="15"/>
      <c r="EK756" s="15"/>
      <c r="EL756" s="15"/>
      <c r="EM756" s="15"/>
      <c r="EN756" s="15"/>
      <c r="EO756" s="15"/>
      <c r="EP756" s="15"/>
      <c r="EQ756" s="15"/>
      <c r="ER756" s="15"/>
      <c r="ES756" s="15"/>
      <c r="ET756" s="15"/>
      <c r="EU756" s="15"/>
      <c r="EV756" s="15"/>
      <c r="EW756" s="15"/>
      <c r="EX756" s="15"/>
      <c r="EY756" s="15"/>
      <c r="EZ756" s="15"/>
      <c r="FA756" s="15"/>
      <c r="FB756" s="15"/>
      <c r="FC756" s="15"/>
      <c r="FD756" s="15"/>
      <c r="FE756" s="15"/>
      <c r="FF756" s="15"/>
      <c r="FG756" s="15"/>
      <c r="FH756" s="15"/>
      <c r="FI756" s="15"/>
      <c r="FJ756" s="15"/>
      <c r="FK756" s="15"/>
      <c r="FL756" s="15"/>
      <c r="FM756" s="15"/>
      <c r="FN756" s="15"/>
      <c r="FO756" s="15"/>
      <c r="FP756" s="15"/>
      <c r="FQ756" s="15"/>
      <c r="FR756" s="15"/>
      <c r="FS756" s="15"/>
      <c r="FT756" s="15"/>
      <c r="FU756" s="15"/>
      <c r="FV756" s="15"/>
      <c r="FW756" s="15"/>
      <c r="FX756" s="15"/>
      <c r="FY756" s="15"/>
      <c r="FZ756" s="15"/>
      <c r="GA756" s="15"/>
      <c r="GB756" s="15"/>
      <c r="GC756" s="15"/>
      <c r="GD756" s="15"/>
      <c r="GE756" s="15"/>
      <c r="GF756" s="15"/>
      <c r="GG756" s="15"/>
      <c r="GH756" s="15"/>
      <c r="GI756" s="15"/>
      <c r="GJ756" s="15"/>
      <c r="GK756" s="15"/>
      <c r="GL756" s="15"/>
      <c r="GM756" s="15"/>
      <c r="GN756" s="15"/>
      <c r="GO756" s="15"/>
      <c r="GP756" s="15"/>
      <c r="GQ756" s="15"/>
      <c r="GR756" s="15"/>
      <c r="GS756" s="15"/>
      <c r="GT756" s="15"/>
      <c r="GU756" s="15"/>
      <c r="GV756" s="15"/>
      <c r="GW756" s="15"/>
      <c r="GX756" s="15"/>
      <c r="GY756" s="15"/>
    </row>
    <row r="757" spans="1:207" s="116" customFormat="1" ht="30" customHeight="1" x14ac:dyDescent="0.25">
      <c r="A757" s="228">
        <v>575</v>
      </c>
      <c r="B757" s="80" t="s">
        <v>337</v>
      </c>
      <c r="C757" s="230">
        <v>1964</v>
      </c>
      <c r="D757" s="230" t="s">
        <v>141</v>
      </c>
      <c r="E757" s="229" t="s">
        <v>16</v>
      </c>
      <c r="F757" s="231">
        <v>2</v>
      </c>
      <c r="G757" s="231">
        <v>2</v>
      </c>
      <c r="H757" s="43">
        <v>421.7</v>
      </c>
      <c r="I757" s="41">
        <v>0</v>
      </c>
      <c r="J757" s="41">
        <f t="shared" si="192"/>
        <v>421.7</v>
      </c>
      <c r="K757" s="232">
        <f t="shared" si="194"/>
        <v>22829.17</v>
      </c>
      <c r="L757" s="196">
        <v>0</v>
      </c>
      <c r="M757" s="196">
        <v>0</v>
      </c>
      <c r="N757" s="196">
        <v>0</v>
      </c>
      <c r="O757" s="43">
        <f>'[2]Прод. прилож (2)'!$D$1366</f>
        <v>22829.17</v>
      </c>
      <c r="P757" s="196">
        <f t="shared" si="193"/>
        <v>54.136044581456005</v>
      </c>
      <c r="Q757" s="41">
        <v>9673</v>
      </c>
      <c r="R757" s="57" t="s">
        <v>35</v>
      </c>
      <c r="S757" s="53"/>
      <c r="T757" s="16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  <c r="AP757" s="15"/>
      <c r="AQ757" s="15"/>
      <c r="AR757" s="15"/>
      <c r="AS757" s="15"/>
      <c r="AT757" s="15"/>
      <c r="AU757" s="15"/>
      <c r="AV757" s="15"/>
      <c r="AW757" s="15"/>
      <c r="AX757" s="15"/>
      <c r="AY757" s="15"/>
      <c r="AZ757" s="15"/>
      <c r="BA757" s="15"/>
      <c r="BB757" s="15"/>
      <c r="BC757" s="15"/>
      <c r="BD757" s="15"/>
      <c r="BE757" s="15"/>
      <c r="BF757" s="15"/>
      <c r="BG757" s="15"/>
      <c r="BH757" s="15"/>
      <c r="BI757" s="15"/>
      <c r="BJ757" s="15"/>
      <c r="BK757" s="15"/>
      <c r="BL757" s="15"/>
      <c r="BM757" s="15"/>
      <c r="BN757" s="15"/>
      <c r="BO757" s="15"/>
      <c r="BP757" s="15"/>
      <c r="BQ757" s="15"/>
      <c r="BR757" s="15"/>
      <c r="BS757" s="15"/>
      <c r="BT757" s="15"/>
      <c r="BU757" s="15"/>
      <c r="BV757" s="15"/>
      <c r="BW757" s="15"/>
      <c r="BX757" s="15"/>
      <c r="BY757" s="15"/>
      <c r="BZ757" s="15"/>
      <c r="CA757" s="15"/>
      <c r="CB757" s="15"/>
      <c r="CC757" s="15"/>
      <c r="CD757" s="15"/>
      <c r="CE757" s="15"/>
      <c r="CF757" s="15"/>
      <c r="CG757" s="15"/>
      <c r="CH757" s="15"/>
      <c r="CI757" s="15"/>
      <c r="CJ757" s="15"/>
      <c r="CK757" s="15"/>
      <c r="CL757" s="15"/>
      <c r="CM757" s="15"/>
      <c r="CN757" s="15"/>
      <c r="CO757" s="15"/>
      <c r="CP757" s="15"/>
      <c r="CQ757" s="15"/>
      <c r="CR757" s="15"/>
      <c r="CS757" s="15"/>
      <c r="CT757" s="15"/>
      <c r="CU757" s="15"/>
      <c r="CV757" s="15"/>
      <c r="CW757" s="15"/>
      <c r="CX757" s="15"/>
      <c r="CY757" s="15"/>
      <c r="CZ757" s="15"/>
      <c r="DA757" s="15"/>
      <c r="DB757" s="15"/>
      <c r="DC757" s="15"/>
      <c r="DD757" s="15"/>
      <c r="DE757" s="15"/>
      <c r="DF757" s="15"/>
      <c r="DG757" s="15"/>
      <c r="DH757" s="15"/>
      <c r="DI757" s="15"/>
      <c r="DJ757" s="15"/>
      <c r="DK757" s="15"/>
      <c r="DL757" s="15"/>
      <c r="DM757" s="15"/>
      <c r="DN757" s="15"/>
      <c r="DO757" s="15"/>
      <c r="DP757" s="15"/>
      <c r="DQ757" s="15"/>
      <c r="DR757" s="15"/>
      <c r="DS757" s="15"/>
      <c r="DT757" s="15"/>
      <c r="DU757" s="15"/>
      <c r="DV757" s="15"/>
      <c r="DW757" s="15"/>
      <c r="DX757" s="15"/>
      <c r="DY757" s="15"/>
      <c r="DZ757" s="15"/>
      <c r="EA757" s="15"/>
      <c r="EB757" s="15"/>
      <c r="EC757" s="15"/>
      <c r="ED757" s="15"/>
      <c r="EE757" s="15"/>
      <c r="EF757" s="15"/>
      <c r="EG757" s="15"/>
      <c r="EH757" s="15"/>
      <c r="EI757" s="15"/>
      <c r="EJ757" s="15"/>
      <c r="EK757" s="15"/>
      <c r="EL757" s="15"/>
      <c r="EM757" s="15"/>
      <c r="EN757" s="15"/>
      <c r="EO757" s="15"/>
      <c r="EP757" s="15"/>
      <c r="EQ757" s="15"/>
      <c r="ER757" s="15"/>
      <c r="ES757" s="15"/>
      <c r="ET757" s="15"/>
      <c r="EU757" s="15"/>
      <c r="EV757" s="15"/>
      <c r="EW757" s="15"/>
      <c r="EX757" s="15"/>
      <c r="EY757" s="15"/>
      <c r="EZ757" s="15"/>
      <c r="FA757" s="15"/>
      <c r="FB757" s="15"/>
      <c r="FC757" s="15"/>
      <c r="FD757" s="15"/>
      <c r="FE757" s="15"/>
      <c r="FF757" s="15"/>
      <c r="FG757" s="15"/>
      <c r="FH757" s="15"/>
      <c r="FI757" s="15"/>
      <c r="FJ757" s="15"/>
      <c r="FK757" s="15"/>
      <c r="FL757" s="15"/>
      <c r="FM757" s="15"/>
      <c r="FN757" s="15"/>
      <c r="FO757" s="15"/>
      <c r="FP757" s="15"/>
      <c r="FQ757" s="15"/>
      <c r="FR757" s="15"/>
      <c r="FS757" s="15"/>
      <c r="FT757" s="15"/>
      <c r="FU757" s="15"/>
      <c r="FV757" s="15"/>
      <c r="FW757" s="15"/>
      <c r="FX757" s="15"/>
      <c r="FY757" s="15"/>
      <c r="FZ757" s="15"/>
      <c r="GA757" s="15"/>
      <c r="GB757" s="15"/>
      <c r="GC757" s="15"/>
      <c r="GD757" s="15"/>
      <c r="GE757" s="15"/>
      <c r="GF757" s="15"/>
      <c r="GG757" s="15"/>
      <c r="GH757" s="15"/>
      <c r="GI757" s="15"/>
      <c r="GJ757" s="15"/>
      <c r="GK757" s="15"/>
      <c r="GL757" s="15"/>
      <c r="GM757" s="15"/>
      <c r="GN757" s="15"/>
      <c r="GO757" s="15"/>
      <c r="GP757" s="15"/>
      <c r="GQ757" s="15"/>
      <c r="GR757" s="15"/>
      <c r="GS757" s="15"/>
      <c r="GT757" s="15"/>
      <c r="GU757" s="15"/>
      <c r="GV757" s="15"/>
      <c r="GW757" s="15"/>
      <c r="GX757" s="15"/>
      <c r="GY757" s="15"/>
    </row>
    <row r="758" spans="1:207" s="116" customFormat="1" ht="30" customHeight="1" x14ac:dyDescent="0.25">
      <c r="A758" s="228">
        <v>576</v>
      </c>
      <c r="B758" s="80" t="s">
        <v>338</v>
      </c>
      <c r="C758" s="230">
        <v>1964</v>
      </c>
      <c r="D758" s="230" t="s">
        <v>141</v>
      </c>
      <c r="E758" s="229" t="s">
        <v>16</v>
      </c>
      <c r="F758" s="231">
        <v>2</v>
      </c>
      <c r="G758" s="231">
        <v>2</v>
      </c>
      <c r="H758" s="43">
        <v>419.8</v>
      </c>
      <c r="I758" s="41">
        <v>0</v>
      </c>
      <c r="J758" s="41">
        <f t="shared" si="192"/>
        <v>419.8</v>
      </c>
      <c r="K758" s="232">
        <f t="shared" si="194"/>
        <v>17238.53</v>
      </c>
      <c r="L758" s="196">
        <v>0</v>
      </c>
      <c r="M758" s="196">
        <v>0</v>
      </c>
      <c r="N758" s="196">
        <v>0</v>
      </c>
      <c r="O758" s="43">
        <f>'[2]Прод. прилож (2)'!$D$1367</f>
        <v>17238.53</v>
      </c>
      <c r="P758" s="196">
        <f t="shared" si="193"/>
        <v>41.063673177703663</v>
      </c>
      <c r="Q758" s="41">
        <v>9673</v>
      </c>
      <c r="R758" s="57" t="s">
        <v>35</v>
      </c>
      <c r="S758" s="16"/>
      <c r="T758" s="16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  <c r="AP758" s="15"/>
      <c r="AQ758" s="15"/>
      <c r="AR758" s="15"/>
      <c r="AS758" s="15"/>
      <c r="AT758" s="15"/>
      <c r="AU758" s="15"/>
      <c r="AV758" s="15"/>
      <c r="AW758" s="15"/>
      <c r="AX758" s="15"/>
      <c r="AY758" s="15"/>
      <c r="AZ758" s="15"/>
      <c r="BA758" s="15"/>
      <c r="BB758" s="15"/>
      <c r="BC758" s="15"/>
      <c r="BD758" s="15"/>
      <c r="BE758" s="15"/>
      <c r="BF758" s="15"/>
      <c r="BG758" s="15"/>
      <c r="BH758" s="15"/>
      <c r="BI758" s="15"/>
      <c r="BJ758" s="15"/>
      <c r="BK758" s="15"/>
      <c r="BL758" s="15"/>
      <c r="BM758" s="15"/>
      <c r="BN758" s="15"/>
      <c r="BO758" s="15"/>
      <c r="BP758" s="15"/>
      <c r="BQ758" s="15"/>
      <c r="BR758" s="15"/>
      <c r="BS758" s="15"/>
      <c r="BT758" s="15"/>
      <c r="BU758" s="15"/>
      <c r="BV758" s="15"/>
      <c r="BW758" s="15"/>
      <c r="BX758" s="15"/>
      <c r="BY758" s="15"/>
      <c r="BZ758" s="15"/>
      <c r="CA758" s="15"/>
      <c r="CB758" s="15"/>
      <c r="CC758" s="15"/>
      <c r="CD758" s="15"/>
      <c r="CE758" s="15"/>
      <c r="CF758" s="15"/>
      <c r="CG758" s="15"/>
      <c r="CH758" s="15"/>
      <c r="CI758" s="15"/>
      <c r="CJ758" s="15"/>
      <c r="CK758" s="15"/>
      <c r="CL758" s="15"/>
      <c r="CM758" s="15"/>
      <c r="CN758" s="15"/>
      <c r="CO758" s="15"/>
      <c r="CP758" s="15"/>
      <c r="CQ758" s="15"/>
      <c r="CR758" s="15"/>
      <c r="CS758" s="15"/>
      <c r="CT758" s="15"/>
      <c r="CU758" s="15"/>
      <c r="CV758" s="15"/>
      <c r="CW758" s="15"/>
      <c r="CX758" s="15"/>
      <c r="CY758" s="15"/>
      <c r="CZ758" s="15"/>
      <c r="DA758" s="15"/>
      <c r="DB758" s="15"/>
      <c r="DC758" s="15"/>
      <c r="DD758" s="15"/>
      <c r="DE758" s="15"/>
      <c r="DF758" s="15"/>
      <c r="DG758" s="15"/>
      <c r="DH758" s="15"/>
      <c r="DI758" s="15"/>
      <c r="DJ758" s="15"/>
      <c r="DK758" s="15"/>
      <c r="DL758" s="15"/>
      <c r="DM758" s="15"/>
      <c r="DN758" s="15"/>
      <c r="DO758" s="15"/>
      <c r="DP758" s="15"/>
      <c r="DQ758" s="15"/>
      <c r="DR758" s="15"/>
      <c r="DS758" s="15"/>
      <c r="DT758" s="15"/>
      <c r="DU758" s="15"/>
      <c r="DV758" s="15"/>
      <c r="DW758" s="15"/>
      <c r="DX758" s="15"/>
      <c r="DY758" s="15"/>
      <c r="DZ758" s="15"/>
      <c r="EA758" s="15"/>
      <c r="EB758" s="15"/>
      <c r="EC758" s="15"/>
      <c r="ED758" s="15"/>
      <c r="EE758" s="15"/>
      <c r="EF758" s="15"/>
      <c r="EG758" s="15"/>
      <c r="EH758" s="15"/>
      <c r="EI758" s="15"/>
      <c r="EJ758" s="15"/>
      <c r="EK758" s="15"/>
      <c r="EL758" s="15"/>
      <c r="EM758" s="15"/>
      <c r="EN758" s="15"/>
      <c r="EO758" s="15"/>
      <c r="EP758" s="15"/>
      <c r="EQ758" s="15"/>
      <c r="ER758" s="15"/>
      <c r="ES758" s="15"/>
      <c r="ET758" s="15"/>
      <c r="EU758" s="15"/>
      <c r="EV758" s="15"/>
      <c r="EW758" s="15"/>
      <c r="EX758" s="15"/>
      <c r="EY758" s="15"/>
      <c r="EZ758" s="15"/>
      <c r="FA758" s="15"/>
      <c r="FB758" s="15"/>
      <c r="FC758" s="15"/>
      <c r="FD758" s="15"/>
      <c r="FE758" s="15"/>
      <c r="FF758" s="15"/>
      <c r="FG758" s="15"/>
      <c r="FH758" s="15"/>
      <c r="FI758" s="15"/>
      <c r="FJ758" s="15"/>
      <c r="FK758" s="15"/>
      <c r="FL758" s="15"/>
      <c r="FM758" s="15"/>
      <c r="FN758" s="15"/>
      <c r="FO758" s="15"/>
      <c r="FP758" s="15"/>
      <c r="FQ758" s="15"/>
      <c r="FR758" s="15"/>
      <c r="FS758" s="15"/>
      <c r="FT758" s="15"/>
      <c r="FU758" s="15"/>
      <c r="FV758" s="15"/>
      <c r="FW758" s="15"/>
      <c r="FX758" s="15"/>
      <c r="FY758" s="15"/>
      <c r="FZ758" s="15"/>
      <c r="GA758" s="15"/>
      <c r="GB758" s="15"/>
      <c r="GC758" s="15"/>
      <c r="GD758" s="15"/>
      <c r="GE758" s="15"/>
      <c r="GF758" s="15"/>
      <c r="GG758" s="15"/>
      <c r="GH758" s="15"/>
      <c r="GI758" s="15"/>
      <c r="GJ758" s="15"/>
      <c r="GK758" s="15"/>
      <c r="GL758" s="15"/>
      <c r="GM758" s="15"/>
      <c r="GN758" s="15"/>
      <c r="GO758" s="15"/>
      <c r="GP758" s="15"/>
      <c r="GQ758" s="15"/>
      <c r="GR758" s="15"/>
      <c r="GS758" s="15"/>
      <c r="GT758" s="15"/>
      <c r="GU758" s="15"/>
      <c r="GV758" s="15"/>
      <c r="GW758" s="15"/>
      <c r="GX758" s="15"/>
      <c r="GY758" s="15"/>
    </row>
    <row r="759" spans="1:207" s="116" customFormat="1" ht="30" customHeight="1" x14ac:dyDescent="0.25">
      <c r="A759" s="228">
        <v>577</v>
      </c>
      <c r="B759" s="80" t="s">
        <v>339</v>
      </c>
      <c r="C759" s="230">
        <v>1964</v>
      </c>
      <c r="D759" s="230" t="s">
        <v>141</v>
      </c>
      <c r="E759" s="229" t="s">
        <v>16</v>
      </c>
      <c r="F759" s="231">
        <v>2</v>
      </c>
      <c r="G759" s="231">
        <v>2</v>
      </c>
      <c r="H759" s="43">
        <v>417.5</v>
      </c>
      <c r="I759" s="41">
        <v>0</v>
      </c>
      <c r="J759" s="41">
        <f t="shared" si="192"/>
        <v>417.5</v>
      </c>
      <c r="K759" s="232">
        <f t="shared" si="194"/>
        <v>22711.27</v>
      </c>
      <c r="L759" s="196">
        <v>0</v>
      </c>
      <c r="M759" s="196">
        <v>0</v>
      </c>
      <c r="N759" s="196">
        <v>0</v>
      </c>
      <c r="O759" s="43">
        <f>'[2]Прод. прилож (2)'!$D$1368</f>
        <v>22711.27</v>
      </c>
      <c r="P759" s="196">
        <f t="shared" si="193"/>
        <v>54.398251497005987</v>
      </c>
      <c r="Q759" s="41">
        <v>9673</v>
      </c>
      <c r="R759" s="57" t="s">
        <v>35</v>
      </c>
      <c r="S759" s="53"/>
      <c r="T759" s="16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5"/>
      <c r="BC759" s="15"/>
      <c r="BD759" s="15"/>
      <c r="BE759" s="15"/>
      <c r="BF759" s="15"/>
      <c r="BG759" s="15"/>
      <c r="BH759" s="15"/>
      <c r="BI759" s="15"/>
      <c r="BJ759" s="15"/>
      <c r="BK759" s="15"/>
      <c r="BL759" s="15"/>
      <c r="BM759" s="15"/>
      <c r="BN759" s="15"/>
      <c r="BO759" s="15"/>
      <c r="BP759" s="15"/>
      <c r="BQ759" s="15"/>
      <c r="BR759" s="15"/>
      <c r="BS759" s="15"/>
      <c r="BT759" s="15"/>
      <c r="BU759" s="15"/>
      <c r="BV759" s="15"/>
      <c r="BW759" s="15"/>
      <c r="BX759" s="15"/>
      <c r="BY759" s="15"/>
      <c r="BZ759" s="15"/>
      <c r="CA759" s="15"/>
      <c r="CB759" s="15"/>
      <c r="CC759" s="15"/>
      <c r="CD759" s="15"/>
      <c r="CE759" s="15"/>
      <c r="CF759" s="15"/>
      <c r="CG759" s="15"/>
      <c r="CH759" s="15"/>
      <c r="CI759" s="15"/>
      <c r="CJ759" s="15"/>
      <c r="CK759" s="15"/>
      <c r="CL759" s="15"/>
      <c r="CM759" s="15"/>
      <c r="CN759" s="15"/>
      <c r="CO759" s="15"/>
      <c r="CP759" s="15"/>
      <c r="CQ759" s="15"/>
      <c r="CR759" s="15"/>
      <c r="CS759" s="15"/>
      <c r="CT759" s="15"/>
      <c r="CU759" s="15"/>
      <c r="CV759" s="15"/>
      <c r="CW759" s="15"/>
      <c r="CX759" s="15"/>
      <c r="CY759" s="15"/>
      <c r="CZ759" s="15"/>
      <c r="DA759" s="15"/>
      <c r="DB759" s="15"/>
      <c r="DC759" s="15"/>
      <c r="DD759" s="15"/>
      <c r="DE759" s="15"/>
      <c r="DF759" s="15"/>
      <c r="DG759" s="15"/>
      <c r="DH759" s="15"/>
      <c r="DI759" s="15"/>
      <c r="DJ759" s="15"/>
      <c r="DK759" s="15"/>
      <c r="DL759" s="15"/>
      <c r="DM759" s="15"/>
      <c r="DN759" s="15"/>
      <c r="DO759" s="15"/>
      <c r="DP759" s="15"/>
      <c r="DQ759" s="15"/>
      <c r="DR759" s="15"/>
      <c r="DS759" s="15"/>
      <c r="DT759" s="15"/>
      <c r="DU759" s="15"/>
      <c r="DV759" s="15"/>
      <c r="DW759" s="15"/>
      <c r="DX759" s="15"/>
      <c r="DY759" s="15"/>
      <c r="DZ759" s="15"/>
      <c r="EA759" s="15"/>
      <c r="EB759" s="15"/>
      <c r="EC759" s="15"/>
      <c r="ED759" s="15"/>
      <c r="EE759" s="15"/>
      <c r="EF759" s="15"/>
      <c r="EG759" s="15"/>
      <c r="EH759" s="15"/>
      <c r="EI759" s="15"/>
      <c r="EJ759" s="15"/>
      <c r="EK759" s="15"/>
      <c r="EL759" s="15"/>
      <c r="EM759" s="15"/>
      <c r="EN759" s="15"/>
      <c r="EO759" s="15"/>
      <c r="EP759" s="15"/>
      <c r="EQ759" s="15"/>
      <c r="ER759" s="15"/>
      <c r="ES759" s="15"/>
      <c r="ET759" s="15"/>
      <c r="EU759" s="15"/>
      <c r="EV759" s="15"/>
      <c r="EW759" s="15"/>
      <c r="EX759" s="15"/>
      <c r="EY759" s="15"/>
      <c r="EZ759" s="15"/>
      <c r="FA759" s="15"/>
      <c r="FB759" s="15"/>
      <c r="FC759" s="15"/>
      <c r="FD759" s="15"/>
      <c r="FE759" s="15"/>
      <c r="FF759" s="15"/>
      <c r="FG759" s="15"/>
      <c r="FH759" s="15"/>
      <c r="FI759" s="15"/>
      <c r="FJ759" s="15"/>
      <c r="FK759" s="15"/>
      <c r="FL759" s="15"/>
      <c r="FM759" s="15"/>
      <c r="FN759" s="15"/>
      <c r="FO759" s="15"/>
      <c r="FP759" s="15"/>
      <c r="FQ759" s="15"/>
      <c r="FR759" s="15"/>
      <c r="FS759" s="15"/>
      <c r="FT759" s="15"/>
      <c r="FU759" s="15"/>
      <c r="FV759" s="15"/>
      <c r="FW759" s="15"/>
      <c r="FX759" s="15"/>
      <c r="FY759" s="15"/>
      <c r="FZ759" s="15"/>
      <c r="GA759" s="15"/>
      <c r="GB759" s="15"/>
      <c r="GC759" s="15"/>
      <c r="GD759" s="15"/>
      <c r="GE759" s="15"/>
      <c r="GF759" s="15"/>
      <c r="GG759" s="15"/>
      <c r="GH759" s="15"/>
      <c r="GI759" s="15"/>
      <c r="GJ759" s="15"/>
      <c r="GK759" s="15"/>
      <c r="GL759" s="15"/>
      <c r="GM759" s="15"/>
      <c r="GN759" s="15"/>
      <c r="GO759" s="15"/>
      <c r="GP759" s="15"/>
      <c r="GQ759" s="15"/>
      <c r="GR759" s="15"/>
      <c r="GS759" s="15"/>
      <c r="GT759" s="15"/>
      <c r="GU759" s="15"/>
      <c r="GV759" s="15"/>
      <c r="GW759" s="15"/>
      <c r="GX759" s="15"/>
      <c r="GY759" s="15"/>
    </row>
    <row r="760" spans="1:207" s="15" customFormat="1" ht="30" customHeight="1" x14ac:dyDescent="0.25">
      <c r="A760" s="340">
        <v>578</v>
      </c>
      <c r="B760" s="80" t="s">
        <v>340</v>
      </c>
      <c r="C760" s="330">
        <v>1964</v>
      </c>
      <c r="D760" s="330" t="s">
        <v>141</v>
      </c>
      <c r="E760" s="341" t="s">
        <v>16</v>
      </c>
      <c r="F760" s="342">
        <v>2</v>
      </c>
      <c r="G760" s="342">
        <v>2</v>
      </c>
      <c r="H760" s="43">
        <v>429.2</v>
      </c>
      <c r="I760" s="41">
        <v>0</v>
      </c>
      <c r="J760" s="41">
        <f t="shared" si="192"/>
        <v>429.2</v>
      </c>
      <c r="K760" s="343">
        <f t="shared" si="194"/>
        <v>22449.16</v>
      </c>
      <c r="L760" s="196">
        <v>0</v>
      </c>
      <c r="M760" s="196">
        <v>0</v>
      </c>
      <c r="N760" s="196">
        <v>0</v>
      </c>
      <c r="O760" s="43">
        <f>'[2]Прод. прилож (2)'!$D$1369</f>
        <v>22449.16</v>
      </c>
      <c r="P760" s="196">
        <f t="shared" si="193"/>
        <v>52.304659832246038</v>
      </c>
      <c r="Q760" s="41">
        <v>9673</v>
      </c>
      <c r="R760" s="57" t="s">
        <v>35</v>
      </c>
      <c r="S760" s="53"/>
      <c r="T760" s="16"/>
    </row>
    <row r="761" spans="1:207" ht="30" customHeight="1" x14ac:dyDescent="0.25">
      <c r="A761" s="360">
        <v>579</v>
      </c>
      <c r="B761" s="381" t="s">
        <v>294</v>
      </c>
      <c r="C761" s="360">
        <v>1964</v>
      </c>
      <c r="D761" s="360" t="s">
        <v>141</v>
      </c>
      <c r="E761" s="360" t="s">
        <v>16</v>
      </c>
      <c r="F761" s="389">
        <v>4</v>
      </c>
      <c r="G761" s="389">
        <v>3</v>
      </c>
      <c r="H761" s="432">
        <v>3441</v>
      </c>
      <c r="I761" s="387">
        <v>0</v>
      </c>
      <c r="J761" s="432">
        <f t="shared" si="192"/>
        <v>3441</v>
      </c>
      <c r="K761" s="232">
        <f t="shared" ref="K761" si="199">SUM(L761:O761)</f>
        <v>6924369.7999999998</v>
      </c>
      <c r="L761" s="196">
        <v>0</v>
      </c>
      <c r="M761" s="196">
        <v>0</v>
      </c>
      <c r="N761" s="196">
        <v>0</v>
      </c>
      <c r="O761" s="43">
        <f>'[1]Прод. прилож (2)'!$D$231</f>
        <v>6924369.7999999998</v>
      </c>
      <c r="P761" s="196">
        <f t="shared" ref="P761" si="200">K761/H761</f>
        <v>2012.3132229003197</v>
      </c>
      <c r="Q761" s="41">
        <v>9673</v>
      </c>
      <c r="R761" s="281" t="s">
        <v>33</v>
      </c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  <c r="AN761" s="14"/>
      <c r="AO761" s="14"/>
      <c r="AP761" s="14"/>
      <c r="AQ761" s="14"/>
      <c r="AR761" s="14"/>
      <c r="AS761" s="14"/>
      <c r="AT761" s="14"/>
      <c r="AU761" s="14"/>
      <c r="AV761" s="14"/>
      <c r="AW761" s="14"/>
      <c r="AX761" s="14"/>
      <c r="AY761" s="14"/>
      <c r="AZ761" s="14"/>
      <c r="BA761" s="14"/>
      <c r="BB761" s="14"/>
      <c r="BC761" s="14"/>
      <c r="BD761" s="14"/>
      <c r="BE761" s="14"/>
      <c r="BF761" s="14"/>
      <c r="BG761" s="14"/>
      <c r="BH761" s="14"/>
      <c r="BI761" s="14"/>
      <c r="BJ761" s="14"/>
      <c r="BK761" s="14"/>
      <c r="BL761" s="14"/>
      <c r="BM761" s="14"/>
      <c r="BN761" s="14"/>
      <c r="BO761" s="14"/>
      <c r="BP761" s="14"/>
      <c r="BQ761" s="14"/>
      <c r="BR761" s="14"/>
      <c r="BS761" s="14"/>
      <c r="BT761" s="14"/>
      <c r="BU761" s="14"/>
      <c r="BV761" s="14"/>
      <c r="BW761" s="14"/>
      <c r="BX761" s="14"/>
      <c r="BY761" s="14"/>
      <c r="BZ761" s="14"/>
      <c r="CA761" s="14"/>
      <c r="CB761" s="14"/>
      <c r="CC761" s="14"/>
      <c r="CD761" s="14"/>
      <c r="CE761" s="14"/>
      <c r="CF761" s="14"/>
      <c r="CG761" s="14"/>
      <c r="CH761" s="14"/>
      <c r="CI761" s="14"/>
      <c r="CJ761" s="14"/>
      <c r="CK761" s="14"/>
      <c r="CL761" s="14"/>
      <c r="CM761" s="14"/>
      <c r="CN761" s="14"/>
      <c r="CO761" s="14"/>
      <c r="CP761" s="14"/>
      <c r="CQ761" s="14"/>
      <c r="CR761" s="14"/>
      <c r="CS761" s="14"/>
      <c r="CT761" s="14"/>
      <c r="CU761" s="14"/>
      <c r="CV761" s="14"/>
      <c r="CW761" s="14"/>
      <c r="CX761" s="14"/>
      <c r="CY761" s="14"/>
      <c r="CZ761" s="14"/>
      <c r="DA761" s="14"/>
      <c r="DB761" s="14"/>
      <c r="DC761" s="14"/>
      <c r="DD761" s="14"/>
      <c r="DE761" s="14"/>
      <c r="DF761" s="14"/>
      <c r="DG761" s="14"/>
      <c r="DH761" s="14"/>
      <c r="DI761" s="14"/>
      <c r="DJ761" s="14"/>
      <c r="DK761" s="14"/>
      <c r="DL761" s="14"/>
      <c r="DM761" s="14"/>
      <c r="DN761" s="14"/>
      <c r="DO761" s="14"/>
      <c r="DP761" s="14"/>
      <c r="DQ761" s="14"/>
      <c r="DR761" s="14"/>
      <c r="DS761" s="14"/>
      <c r="DT761" s="14"/>
      <c r="DU761" s="14"/>
      <c r="DV761" s="14"/>
      <c r="DW761" s="14"/>
      <c r="DX761" s="14"/>
      <c r="DY761" s="14"/>
      <c r="DZ761" s="14"/>
      <c r="EA761" s="14"/>
      <c r="EB761" s="14"/>
      <c r="EC761" s="14"/>
      <c r="ED761" s="14"/>
      <c r="EE761" s="14"/>
      <c r="EF761" s="14"/>
      <c r="EG761" s="14"/>
      <c r="EH761" s="14"/>
      <c r="EI761" s="14"/>
      <c r="EJ761" s="14"/>
      <c r="EK761" s="14"/>
      <c r="EL761" s="14"/>
      <c r="EM761" s="14"/>
      <c r="EN761" s="14"/>
      <c r="EO761" s="14"/>
      <c r="EP761" s="14"/>
      <c r="EQ761" s="14"/>
      <c r="ER761" s="14"/>
      <c r="ES761" s="14"/>
      <c r="ET761" s="14"/>
      <c r="EU761" s="14"/>
      <c r="EV761" s="14"/>
      <c r="EW761" s="14"/>
      <c r="EX761" s="14"/>
      <c r="EY761" s="14"/>
      <c r="EZ761" s="14"/>
      <c r="FA761" s="14"/>
      <c r="FB761" s="14"/>
      <c r="FC761" s="14"/>
      <c r="FD761" s="14"/>
      <c r="FE761" s="14"/>
      <c r="FF761" s="14"/>
      <c r="FG761" s="14"/>
      <c r="FH761" s="14"/>
      <c r="FI761" s="14"/>
      <c r="FJ761" s="14"/>
      <c r="FK761" s="14"/>
      <c r="FL761" s="14"/>
      <c r="FM761" s="14"/>
      <c r="FN761" s="14"/>
      <c r="FO761" s="14"/>
      <c r="FP761" s="14"/>
      <c r="FQ761" s="14"/>
      <c r="FR761" s="14"/>
      <c r="FS761" s="14"/>
      <c r="FT761" s="14"/>
      <c r="FU761" s="14"/>
      <c r="FV761" s="14"/>
      <c r="FW761" s="14"/>
      <c r="FX761" s="14"/>
      <c r="FY761" s="14"/>
      <c r="FZ761" s="14"/>
      <c r="GA761" s="14"/>
      <c r="GB761" s="14"/>
      <c r="GC761" s="14"/>
      <c r="GD761" s="14"/>
      <c r="GE761" s="14"/>
      <c r="GF761" s="14"/>
      <c r="GG761" s="14"/>
      <c r="GH761" s="14"/>
      <c r="GI761" s="14"/>
      <c r="GJ761" s="14"/>
      <c r="GK761" s="14"/>
      <c r="GL761" s="14"/>
      <c r="GM761" s="14"/>
      <c r="GN761" s="14"/>
      <c r="GO761" s="14"/>
      <c r="GP761" s="14"/>
      <c r="GQ761" s="14"/>
      <c r="GR761" s="14"/>
      <c r="GS761" s="14"/>
      <c r="GT761" s="14"/>
      <c r="GU761" s="14"/>
      <c r="GV761" s="14"/>
      <c r="GW761" s="14"/>
      <c r="GX761" s="14"/>
      <c r="GY761" s="14"/>
    </row>
    <row r="762" spans="1:207" ht="30" customHeight="1" x14ac:dyDescent="0.25">
      <c r="A762" s="361"/>
      <c r="B762" s="382"/>
      <c r="C762" s="361">
        <v>1964</v>
      </c>
      <c r="D762" s="361" t="s">
        <v>141</v>
      </c>
      <c r="E762" s="361" t="s">
        <v>16</v>
      </c>
      <c r="F762" s="390">
        <v>4</v>
      </c>
      <c r="G762" s="390">
        <v>3</v>
      </c>
      <c r="H762" s="403"/>
      <c r="I762" s="388"/>
      <c r="J762" s="403"/>
      <c r="K762" s="232">
        <f t="shared" si="194"/>
        <v>8641713.8800000008</v>
      </c>
      <c r="L762" s="196">
        <v>0</v>
      </c>
      <c r="M762" s="196">
        <v>0</v>
      </c>
      <c r="N762" s="196">
        <v>0</v>
      </c>
      <c r="O762" s="43">
        <f>'[1]Прод. прилож (2)'!$D$733</f>
        <v>8641713.8800000008</v>
      </c>
      <c r="P762" s="196">
        <f>K762/H761</f>
        <v>2511.3960709096195</v>
      </c>
      <c r="Q762" s="41">
        <v>9673</v>
      </c>
      <c r="R762" s="281" t="s">
        <v>34</v>
      </c>
      <c r="S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  <c r="AI762" s="14"/>
      <c r="AJ762" s="14"/>
      <c r="AK762" s="14"/>
      <c r="AL762" s="14"/>
      <c r="AM762" s="14"/>
      <c r="AN762" s="14"/>
      <c r="AO762" s="14"/>
      <c r="AP762" s="14"/>
      <c r="AQ762" s="14"/>
      <c r="AR762" s="14"/>
      <c r="AS762" s="14"/>
      <c r="AT762" s="14"/>
      <c r="AU762" s="14"/>
      <c r="AV762" s="14"/>
      <c r="AW762" s="14"/>
      <c r="AX762" s="14"/>
      <c r="AY762" s="14"/>
      <c r="AZ762" s="14"/>
      <c r="BA762" s="14"/>
      <c r="BB762" s="14"/>
      <c r="BC762" s="14"/>
      <c r="BD762" s="14"/>
      <c r="BE762" s="14"/>
      <c r="BF762" s="14"/>
      <c r="BG762" s="14"/>
      <c r="BH762" s="14"/>
      <c r="BI762" s="14"/>
      <c r="BJ762" s="14"/>
      <c r="BK762" s="14"/>
      <c r="BL762" s="14"/>
      <c r="BM762" s="14"/>
      <c r="BN762" s="14"/>
      <c r="BO762" s="14"/>
      <c r="BP762" s="14"/>
      <c r="BQ762" s="14"/>
      <c r="BR762" s="14"/>
      <c r="BS762" s="14"/>
      <c r="BT762" s="14"/>
      <c r="BU762" s="14"/>
      <c r="BV762" s="14"/>
      <c r="BW762" s="14"/>
      <c r="BX762" s="14"/>
      <c r="BY762" s="14"/>
      <c r="BZ762" s="14"/>
      <c r="CA762" s="14"/>
      <c r="CB762" s="14"/>
      <c r="CC762" s="14"/>
      <c r="CD762" s="14"/>
      <c r="CE762" s="14"/>
      <c r="CF762" s="14"/>
      <c r="CG762" s="14"/>
      <c r="CH762" s="14"/>
      <c r="CI762" s="14"/>
      <c r="CJ762" s="14"/>
      <c r="CK762" s="14"/>
      <c r="CL762" s="14"/>
      <c r="CM762" s="14"/>
      <c r="CN762" s="14"/>
      <c r="CO762" s="14"/>
      <c r="CP762" s="14"/>
      <c r="CQ762" s="14"/>
      <c r="CR762" s="14"/>
      <c r="CS762" s="14"/>
      <c r="CT762" s="14"/>
      <c r="CU762" s="14"/>
      <c r="CV762" s="14"/>
      <c r="CW762" s="14"/>
      <c r="CX762" s="14"/>
      <c r="CY762" s="14"/>
      <c r="CZ762" s="14"/>
      <c r="DA762" s="14"/>
      <c r="DB762" s="14"/>
      <c r="DC762" s="14"/>
      <c r="DD762" s="14"/>
      <c r="DE762" s="14"/>
      <c r="DF762" s="14"/>
      <c r="DG762" s="14"/>
      <c r="DH762" s="14"/>
      <c r="DI762" s="14"/>
      <c r="DJ762" s="14"/>
      <c r="DK762" s="14"/>
      <c r="DL762" s="14"/>
      <c r="DM762" s="14"/>
      <c r="DN762" s="14"/>
      <c r="DO762" s="14"/>
      <c r="DP762" s="14"/>
      <c r="DQ762" s="14"/>
      <c r="DR762" s="14"/>
      <c r="DS762" s="14"/>
      <c r="DT762" s="14"/>
      <c r="DU762" s="14"/>
      <c r="DV762" s="14"/>
      <c r="DW762" s="14"/>
      <c r="DX762" s="14"/>
      <c r="DY762" s="14"/>
      <c r="DZ762" s="14"/>
      <c r="EA762" s="14"/>
      <c r="EB762" s="14"/>
      <c r="EC762" s="14"/>
      <c r="ED762" s="14"/>
      <c r="EE762" s="14"/>
      <c r="EF762" s="14"/>
      <c r="EG762" s="14"/>
      <c r="EH762" s="14"/>
      <c r="EI762" s="14"/>
      <c r="EJ762" s="14"/>
      <c r="EK762" s="14"/>
      <c r="EL762" s="14"/>
      <c r="EM762" s="14"/>
      <c r="EN762" s="14"/>
      <c r="EO762" s="14"/>
      <c r="EP762" s="14"/>
      <c r="EQ762" s="14"/>
      <c r="ER762" s="14"/>
      <c r="ES762" s="14"/>
      <c r="ET762" s="14"/>
      <c r="EU762" s="14"/>
      <c r="EV762" s="14"/>
      <c r="EW762" s="14"/>
      <c r="EX762" s="14"/>
      <c r="EY762" s="14"/>
      <c r="EZ762" s="14"/>
      <c r="FA762" s="14"/>
      <c r="FB762" s="14"/>
      <c r="FC762" s="14"/>
      <c r="FD762" s="14"/>
      <c r="FE762" s="14"/>
      <c r="FF762" s="14"/>
      <c r="FG762" s="14"/>
      <c r="FH762" s="14"/>
      <c r="FI762" s="14"/>
      <c r="FJ762" s="14"/>
      <c r="FK762" s="14"/>
      <c r="FL762" s="14"/>
      <c r="FM762" s="14"/>
      <c r="FN762" s="14"/>
      <c r="FO762" s="14"/>
      <c r="FP762" s="14"/>
      <c r="FQ762" s="14"/>
      <c r="FR762" s="14"/>
      <c r="FS762" s="14"/>
      <c r="FT762" s="14"/>
      <c r="FU762" s="14"/>
      <c r="FV762" s="14"/>
      <c r="FW762" s="14"/>
      <c r="FX762" s="14"/>
      <c r="FY762" s="14"/>
      <c r="FZ762" s="14"/>
      <c r="GA762" s="14"/>
      <c r="GB762" s="14"/>
      <c r="GC762" s="14"/>
      <c r="GD762" s="14"/>
      <c r="GE762" s="14"/>
      <c r="GF762" s="14"/>
      <c r="GG762" s="14"/>
      <c r="GH762" s="14"/>
      <c r="GI762" s="14"/>
      <c r="GJ762" s="14"/>
      <c r="GK762" s="14"/>
      <c r="GL762" s="14"/>
      <c r="GM762" s="14"/>
      <c r="GN762" s="14"/>
      <c r="GO762" s="14"/>
      <c r="GP762" s="14"/>
      <c r="GQ762" s="14"/>
      <c r="GR762" s="14"/>
      <c r="GS762" s="14"/>
      <c r="GT762" s="14"/>
      <c r="GU762" s="14"/>
      <c r="GV762" s="14"/>
      <c r="GW762" s="14"/>
      <c r="GX762" s="14"/>
      <c r="GY762" s="14"/>
    </row>
    <row r="763" spans="1:207" ht="30" customHeight="1" x14ac:dyDescent="0.25">
      <c r="A763" s="228">
        <v>580</v>
      </c>
      <c r="B763" s="80" t="s">
        <v>295</v>
      </c>
      <c r="C763" s="230">
        <v>1965</v>
      </c>
      <c r="D763" s="230" t="s">
        <v>141</v>
      </c>
      <c r="E763" s="229" t="s">
        <v>16</v>
      </c>
      <c r="F763" s="231">
        <v>4</v>
      </c>
      <c r="G763" s="231">
        <v>4</v>
      </c>
      <c r="H763" s="41">
        <v>2691.5</v>
      </c>
      <c r="I763" s="125">
        <v>0</v>
      </c>
      <c r="J763" s="41">
        <f t="shared" si="192"/>
        <v>2691.5</v>
      </c>
      <c r="K763" s="232">
        <f t="shared" si="194"/>
        <v>98621.63</v>
      </c>
      <c r="L763" s="196">
        <v>0</v>
      </c>
      <c r="M763" s="196">
        <v>0</v>
      </c>
      <c r="N763" s="196">
        <v>0</v>
      </c>
      <c r="O763" s="43">
        <f>'[1]Прод. прилож (2)'!$D$734</f>
        <v>98621.63</v>
      </c>
      <c r="P763" s="196">
        <f t="shared" si="193"/>
        <v>36.641883707969534</v>
      </c>
      <c r="Q763" s="41">
        <v>9673</v>
      </c>
      <c r="R763" s="57" t="s">
        <v>34</v>
      </c>
      <c r="S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  <c r="AI763" s="14"/>
      <c r="AJ763" s="14"/>
      <c r="AK763" s="14"/>
      <c r="AL763" s="14"/>
      <c r="AM763" s="14"/>
      <c r="AN763" s="14"/>
      <c r="AO763" s="14"/>
      <c r="AP763" s="14"/>
      <c r="AQ763" s="14"/>
      <c r="AR763" s="14"/>
      <c r="AS763" s="14"/>
      <c r="AT763" s="14"/>
      <c r="AU763" s="14"/>
      <c r="AV763" s="14"/>
      <c r="AW763" s="14"/>
      <c r="AX763" s="14"/>
      <c r="AY763" s="14"/>
      <c r="AZ763" s="14"/>
      <c r="BA763" s="14"/>
      <c r="BB763" s="14"/>
      <c r="BC763" s="14"/>
      <c r="BD763" s="14"/>
      <c r="BE763" s="14"/>
      <c r="BF763" s="14"/>
      <c r="BG763" s="14"/>
      <c r="BH763" s="14"/>
      <c r="BI763" s="14"/>
      <c r="BJ763" s="14"/>
      <c r="BK763" s="14"/>
      <c r="BL763" s="14"/>
      <c r="BM763" s="14"/>
      <c r="BN763" s="14"/>
      <c r="BO763" s="14"/>
      <c r="BP763" s="14"/>
      <c r="BQ763" s="14"/>
      <c r="BR763" s="14"/>
      <c r="BS763" s="14"/>
      <c r="BT763" s="14"/>
      <c r="BU763" s="14"/>
      <c r="BV763" s="14"/>
      <c r="BW763" s="14"/>
      <c r="BX763" s="14"/>
      <c r="BY763" s="14"/>
      <c r="BZ763" s="14"/>
      <c r="CA763" s="14"/>
      <c r="CB763" s="14"/>
      <c r="CC763" s="14"/>
      <c r="CD763" s="14"/>
      <c r="CE763" s="14"/>
      <c r="CF763" s="14"/>
      <c r="CG763" s="14"/>
      <c r="CH763" s="14"/>
      <c r="CI763" s="14"/>
      <c r="CJ763" s="14"/>
      <c r="CK763" s="14"/>
      <c r="CL763" s="14"/>
      <c r="CM763" s="14"/>
      <c r="CN763" s="14"/>
      <c r="CO763" s="14"/>
      <c r="CP763" s="14"/>
      <c r="CQ763" s="14"/>
      <c r="CR763" s="14"/>
      <c r="CS763" s="14"/>
      <c r="CT763" s="14"/>
      <c r="CU763" s="14"/>
      <c r="CV763" s="14"/>
      <c r="CW763" s="14"/>
      <c r="CX763" s="14"/>
      <c r="CY763" s="14"/>
      <c r="CZ763" s="14"/>
      <c r="DA763" s="14"/>
      <c r="DB763" s="14"/>
      <c r="DC763" s="14"/>
      <c r="DD763" s="14"/>
      <c r="DE763" s="14"/>
      <c r="DF763" s="14"/>
      <c r="DG763" s="14"/>
      <c r="DH763" s="14"/>
      <c r="DI763" s="14"/>
      <c r="DJ763" s="14"/>
      <c r="DK763" s="14"/>
      <c r="DL763" s="14"/>
      <c r="DM763" s="14"/>
      <c r="DN763" s="14"/>
      <c r="DO763" s="14"/>
      <c r="DP763" s="14"/>
      <c r="DQ763" s="14"/>
      <c r="DR763" s="14"/>
      <c r="DS763" s="14"/>
      <c r="DT763" s="14"/>
      <c r="DU763" s="14"/>
      <c r="DV763" s="14"/>
      <c r="DW763" s="14"/>
      <c r="DX763" s="14"/>
      <c r="DY763" s="14"/>
      <c r="DZ763" s="14"/>
      <c r="EA763" s="14"/>
      <c r="EB763" s="14"/>
      <c r="EC763" s="14"/>
      <c r="ED763" s="14"/>
      <c r="EE763" s="14"/>
      <c r="EF763" s="14"/>
      <c r="EG763" s="14"/>
      <c r="EH763" s="14"/>
      <c r="EI763" s="14"/>
      <c r="EJ763" s="14"/>
      <c r="EK763" s="14"/>
      <c r="EL763" s="14"/>
      <c r="EM763" s="14"/>
      <c r="EN763" s="14"/>
      <c r="EO763" s="14"/>
      <c r="EP763" s="14"/>
      <c r="EQ763" s="14"/>
      <c r="ER763" s="14"/>
      <c r="ES763" s="14"/>
      <c r="ET763" s="14"/>
      <c r="EU763" s="14"/>
      <c r="EV763" s="14"/>
      <c r="EW763" s="14"/>
      <c r="EX763" s="14"/>
      <c r="EY763" s="14"/>
      <c r="EZ763" s="14"/>
      <c r="FA763" s="14"/>
      <c r="FB763" s="14"/>
      <c r="FC763" s="14"/>
      <c r="FD763" s="14"/>
      <c r="FE763" s="14"/>
      <c r="FF763" s="14"/>
      <c r="FG763" s="14"/>
      <c r="FH763" s="14"/>
      <c r="FI763" s="14"/>
      <c r="FJ763" s="14"/>
      <c r="FK763" s="14"/>
      <c r="FL763" s="14"/>
      <c r="FM763" s="14"/>
      <c r="FN763" s="14"/>
      <c r="FO763" s="14"/>
      <c r="FP763" s="14"/>
      <c r="FQ763" s="14"/>
      <c r="FR763" s="14"/>
      <c r="FS763" s="14"/>
      <c r="FT763" s="14"/>
      <c r="FU763" s="14"/>
      <c r="FV763" s="14"/>
      <c r="FW763" s="14"/>
      <c r="FX763" s="14"/>
      <c r="FY763" s="14"/>
      <c r="FZ763" s="14"/>
      <c r="GA763" s="14"/>
      <c r="GB763" s="14"/>
      <c r="GC763" s="14"/>
      <c r="GD763" s="14"/>
      <c r="GE763" s="14"/>
      <c r="GF763" s="14"/>
      <c r="GG763" s="14"/>
      <c r="GH763" s="14"/>
      <c r="GI763" s="14"/>
      <c r="GJ763" s="14"/>
      <c r="GK763" s="14"/>
      <c r="GL763" s="14"/>
      <c r="GM763" s="14"/>
      <c r="GN763" s="14"/>
      <c r="GO763" s="14"/>
      <c r="GP763" s="14"/>
      <c r="GQ763" s="14"/>
      <c r="GR763" s="14"/>
      <c r="GS763" s="14"/>
      <c r="GT763" s="14"/>
      <c r="GU763" s="14"/>
      <c r="GV763" s="14"/>
      <c r="GW763" s="14"/>
      <c r="GX763" s="14"/>
      <c r="GY763" s="14"/>
    </row>
    <row r="764" spans="1:207" s="15" customFormat="1" ht="30" customHeight="1" x14ac:dyDescent="0.25">
      <c r="A764" s="228">
        <v>581</v>
      </c>
      <c r="B764" s="80" t="s">
        <v>336</v>
      </c>
      <c r="C764" s="230">
        <v>1957</v>
      </c>
      <c r="D764" s="230" t="s">
        <v>141</v>
      </c>
      <c r="E764" s="229" t="s">
        <v>714</v>
      </c>
      <c r="F764" s="231">
        <v>2</v>
      </c>
      <c r="G764" s="231">
        <v>2</v>
      </c>
      <c r="H764" s="43">
        <v>693.8</v>
      </c>
      <c r="I764" s="41">
        <v>0</v>
      </c>
      <c r="J764" s="41">
        <f t="shared" si="192"/>
        <v>693.8</v>
      </c>
      <c r="K764" s="232">
        <f t="shared" si="194"/>
        <v>9023.26</v>
      </c>
      <c r="L764" s="196">
        <v>0</v>
      </c>
      <c r="M764" s="196">
        <v>0</v>
      </c>
      <c r="N764" s="196">
        <v>0</v>
      </c>
      <c r="O764" s="43">
        <f>'[2]Прод. прилож (2)'!$D$1370</f>
        <v>9023.26</v>
      </c>
      <c r="P764" s="196">
        <f t="shared" si="193"/>
        <v>13.005563562986453</v>
      </c>
      <c r="Q764" s="41">
        <v>9673</v>
      </c>
      <c r="R764" s="57" t="s">
        <v>35</v>
      </c>
      <c r="S764" s="53"/>
      <c r="T764" s="16"/>
    </row>
    <row r="765" spans="1:207" s="14" customFormat="1" ht="30" customHeight="1" x14ac:dyDescent="0.25">
      <c r="A765" s="354">
        <v>582</v>
      </c>
      <c r="B765" s="381" t="s">
        <v>296</v>
      </c>
      <c r="C765" s="358">
        <v>1967</v>
      </c>
      <c r="D765" s="360" t="s">
        <v>141</v>
      </c>
      <c r="E765" s="358" t="s">
        <v>16</v>
      </c>
      <c r="F765" s="368">
        <v>2</v>
      </c>
      <c r="G765" s="368">
        <v>2</v>
      </c>
      <c r="H765" s="373">
        <v>571.1</v>
      </c>
      <c r="I765" s="391">
        <v>279.40000000000003</v>
      </c>
      <c r="J765" s="391">
        <v>291.7</v>
      </c>
      <c r="K765" s="232">
        <f t="shared" ref="K765" si="201">SUM(L765:O765)</f>
        <v>233276.27</v>
      </c>
      <c r="L765" s="196">
        <v>0</v>
      </c>
      <c r="M765" s="196">
        <f>'[1]Прод. прилож (2)'!$D$233</f>
        <v>233276.27</v>
      </c>
      <c r="N765" s="196">
        <v>0</v>
      </c>
      <c r="O765" s="43">
        <v>0</v>
      </c>
      <c r="P765" s="196">
        <f t="shared" ref="P765" si="202">K765/H765</f>
        <v>408.46834179653297</v>
      </c>
      <c r="Q765" s="41">
        <v>9673</v>
      </c>
      <c r="R765" s="57" t="s">
        <v>33</v>
      </c>
      <c r="S765" s="130"/>
    </row>
    <row r="766" spans="1:207" s="14" customFormat="1" ht="30" customHeight="1" x14ac:dyDescent="0.25">
      <c r="A766" s="355"/>
      <c r="B766" s="382"/>
      <c r="C766" s="359"/>
      <c r="D766" s="361"/>
      <c r="E766" s="359"/>
      <c r="F766" s="369"/>
      <c r="G766" s="369"/>
      <c r="H766" s="374"/>
      <c r="I766" s="392"/>
      <c r="J766" s="392"/>
      <c r="K766" s="232">
        <f t="shared" ref="K766:K771" si="203">SUM(L766:O766)</f>
        <v>1582758.65</v>
      </c>
      <c r="L766" s="196">
        <v>0</v>
      </c>
      <c r="M766" s="196">
        <v>0</v>
      </c>
      <c r="N766" s="196">
        <v>0</v>
      </c>
      <c r="O766" s="43">
        <f>'[1]Прод. прилож (2)'!$D$736</f>
        <v>1582758.65</v>
      </c>
      <c r="P766" s="196">
        <f>K766/H765</f>
        <v>2771.4212046926982</v>
      </c>
      <c r="Q766" s="41">
        <v>9673</v>
      </c>
      <c r="R766" s="57" t="s">
        <v>34</v>
      </c>
    </row>
    <row r="767" spans="1:207" s="14" customFormat="1" ht="30" customHeight="1" x14ac:dyDescent="0.25">
      <c r="A767" s="228">
        <v>583</v>
      </c>
      <c r="B767" s="80" t="s">
        <v>297</v>
      </c>
      <c r="C767" s="229">
        <v>1964</v>
      </c>
      <c r="D767" s="230" t="s">
        <v>141</v>
      </c>
      <c r="E767" s="229" t="s">
        <v>16</v>
      </c>
      <c r="F767" s="231">
        <v>2</v>
      </c>
      <c r="G767" s="231">
        <v>2</v>
      </c>
      <c r="H767" s="232">
        <v>405.9</v>
      </c>
      <c r="I767" s="233">
        <v>0</v>
      </c>
      <c r="J767" s="233">
        <v>245.7</v>
      </c>
      <c r="K767" s="232">
        <f t="shared" si="203"/>
        <v>4853766.29</v>
      </c>
      <c r="L767" s="196">
        <v>0</v>
      </c>
      <c r="M767" s="196">
        <v>0</v>
      </c>
      <c r="N767" s="196">
        <v>0</v>
      </c>
      <c r="O767" s="43">
        <f>'[1]Прод. прилож (2)'!$D$234</f>
        <v>4853766.29</v>
      </c>
      <c r="P767" s="196">
        <f t="shared" ref="P767:P771" si="204">K767/H767</f>
        <v>11958.034712983494</v>
      </c>
      <c r="Q767" s="41">
        <v>9673</v>
      </c>
      <c r="R767" s="57" t="s">
        <v>33</v>
      </c>
      <c r="S767" s="130"/>
    </row>
    <row r="768" spans="1:207" s="14" customFormat="1" ht="30" customHeight="1" x14ac:dyDescent="0.25">
      <c r="A768" s="228">
        <v>584</v>
      </c>
      <c r="B768" s="80" t="s">
        <v>298</v>
      </c>
      <c r="C768" s="229">
        <v>1963</v>
      </c>
      <c r="D768" s="230" t="s">
        <v>141</v>
      </c>
      <c r="E768" s="229" t="s">
        <v>16</v>
      </c>
      <c r="F768" s="231">
        <v>2</v>
      </c>
      <c r="G768" s="231">
        <v>2</v>
      </c>
      <c r="H768" s="232">
        <v>421.4</v>
      </c>
      <c r="I768" s="233">
        <v>0</v>
      </c>
      <c r="J768" s="233">
        <v>253.5</v>
      </c>
      <c r="K768" s="232">
        <f t="shared" si="203"/>
        <v>21109.56</v>
      </c>
      <c r="L768" s="196">
        <v>0</v>
      </c>
      <c r="M768" s="196">
        <v>0</v>
      </c>
      <c r="N768" s="196">
        <v>0</v>
      </c>
      <c r="O768" s="43">
        <f>'[1]Прод. прилож (2)'!$D$737</f>
        <v>21109.56</v>
      </c>
      <c r="P768" s="196">
        <f t="shared" si="204"/>
        <v>50.093877551020412</v>
      </c>
      <c r="Q768" s="41">
        <v>9673</v>
      </c>
      <c r="R768" s="57" t="s">
        <v>34</v>
      </c>
    </row>
    <row r="769" spans="1:207" s="14" customFormat="1" ht="30" customHeight="1" x14ac:dyDescent="0.25">
      <c r="A769" s="228">
        <v>585</v>
      </c>
      <c r="B769" s="80" t="s">
        <v>299</v>
      </c>
      <c r="C769" s="229">
        <v>1963</v>
      </c>
      <c r="D769" s="230" t="s">
        <v>141</v>
      </c>
      <c r="E769" s="229" t="s">
        <v>16</v>
      </c>
      <c r="F769" s="231">
        <v>2</v>
      </c>
      <c r="G769" s="231">
        <v>2</v>
      </c>
      <c r="H769" s="232">
        <v>417.3</v>
      </c>
      <c r="I769" s="233">
        <v>0</v>
      </c>
      <c r="J769" s="233">
        <v>254.7</v>
      </c>
      <c r="K769" s="232">
        <f t="shared" si="203"/>
        <v>20521.689999999999</v>
      </c>
      <c r="L769" s="196">
        <v>0</v>
      </c>
      <c r="M769" s="196">
        <v>0</v>
      </c>
      <c r="N769" s="196">
        <v>0</v>
      </c>
      <c r="O769" s="43">
        <f>'[1]Прод. прилож (2)'!$D$738</f>
        <v>20521.689999999999</v>
      </c>
      <c r="P769" s="196">
        <f t="shared" si="204"/>
        <v>49.177306494128921</v>
      </c>
      <c r="Q769" s="41">
        <v>9673</v>
      </c>
      <c r="R769" s="57" t="s">
        <v>34</v>
      </c>
    </row>
    <row r="770" spans="1:207" s="14" customFormat="1" ht="30" customHeight="1" x14ac:dyDescent="0.25">
      <c r="A770" s="228">
        <v>586</v>
      </c>
      <c r="B770" s="80" t="s">
        <v>300</v>
      </c>
      <c r="C770" s="229">
        <v>1963</v>
      </c>
      <c r="D770" s="230" t="s">
        <v>141</v>
      </c>
      <c r="E770" s="229" t="s">
        <v>16</v>
      </c>
      <c r="F770" s="231">
        <v>2</v>
      </c>
      <c r="G770" s="231">
        <v>2</v>
      </c>
      <c r="H770" s="232">
        <v>410.2</v>
      </c>
      <c r="I770" s="232">
        <v>0</v>
      </c>
      <c r="J770" s="232">
        <v>255.6</v>
      </c>
      <c r="K770" s="232">
        <f t="shared" si="203"/>
        <v>16591.73</v>
      </c>
      <c r="L770" s="196">
        <v>0</v>
      </c>
      <c r="M770" s="196">
        <v>0</v>
      </c>
      <c r="N770" s="196">
        <v>0</v>
      </c>
      <c r="O770" s="43">
        <f>'[2]Прод. прилож (2)'!$D$1371</f>
        <v>16591.73</v>
      </c>
      <c r="P770" s="196">
        <f t="shared" si="204"/>
        <v>40.447903461725986</v>
      </c>
      <c r="Q770" s="41">
        <v>9673</v>
      </c>
      <c r="R770" s="57" t="s">
        <v>35</v>
      </c>
    </row>
    <row r="771" spans="1:207" s="14" customFormat="1" ht="30" customHeight="1" x14ac:dyDescent="0.25">
      <c r="A771" s="228">
        <v>587</v>
      </c>
      <c r="B771" s="80" t="s">
        <v>301</v>
      </c>
      <c r="C771" s="229">
        <v>1963</v>
      </c>
      <c r="D771" s="230" t="s">
        <v>141</v>
      </c>
      <c r="E771" s="229" t="s">
        <v>16</v>
      </c>
      <c r="F771" s="231">
        <v>2</v>
      </c>
      <c r="G771" s="231">
        <v>2</v>
      </c>
      <c r="H771" s="232">
        <v>416.6</v>
      </c>
      <c r="I771" s="232">
        <v>0</v>
      </c>
      <c r="J771" s="232">
        <v>257.5</v>
      </c>
      <c r="K771" s="232">
        <f t="shared" si="203"/>
        <v>16749.46</v>
      </c>
      <c r="L771" s="196">
        <v>0</v>
      </c>
      <c r="M771" s="196">
        <v>0</v>
      </c>
      <c r="N771" s="196">
        <v>0</v>
      </c>
      <c r="O771" s="41">
        <f>'[2]Прод. прилож (2)'!$D$1372</f>
        <v>16749.46</v>
      </c>
      <c r="P771" s="196">
        <f t="shared" si="204"/>
        <v>40.2051368218915</v>
      </c>
      <c r="Q771" s="41">
        <v>9673</v>
      </c>
      <c r="R771" s="57" t="s">
        <v>35</v>
      </c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  <c r="FS771" s="2"/>
      <c r="FT771" s="2"/>
      <c r="FU771" s="2"/>
      <c r="FV771" s="2"/>
      <c r="FW771" s="2"/>
      <c r="FX771" s="2"/>
      <c r="FY771" s="2"/>
      <c r="FZ771" s="2"/>
      <c r="GA771" s="2"/>
      <c r="GB771" s="2"/>
      <c r="GC771" s="2"/>
      <c r="GD771" s="2"/>
      <c r="GE771" s="2"/>
      <c r="GF771" s="2"/>
      <c r="GG771" s="2"/>
      <c r="GH771" s="2"/>
      <c r="GI771" s="2"/>
      <c r="GJ771" s="2"/>
      <c r="GK771" s="2"/>
      <c r="GL771" s="2"/>
      <c r="GM771" s="2"/>
      <c r="GN771" s="2"/>
      <c r="GO771" s="2"/>
      <c r="GP771" s="2"/>
      <c r="GQ771" s="2"/>
      <c r="GR771" s="2"/>
      <c r="GS771" s="2"/>
      <c r="GT771" s="2"/>
      <c r="GU771" s="2"/>
      <c r="GV771" s="2"/>
      <c r="GW771" s="2"/>
      <c r="GX771" s="2"/>
      <c r="GY771" s="2"/>
    </row>
    <row r="772" spans="1:207" s="14" customFormat="1" ht="30" customHeight="1" x14ac:dyDescent="0.25">
      <c r="A772" s="228">
        <v>588</v>
      </c>
      <c r="B772" s="256" t="s">
        <v>304</v>
      </c>
      <c r="C772" s="209">
        <v>1963</v>
      </c>
      <c r="D772" s="200" t="s">
        <v>141</v>
      </c>
      <c r="E772" s="209" t="s">
        <v>16</v>
      </c>
      <c r="F772" s="220">
        <v>2</v>
      </c>
      <c r="G772" s="220">
        <v>2</v>
      </c>
      <c r="H772" s="224">
        <v>696.2</v>
      </c>
      <c r="I772" s="226">
        <v>0</v>
      </c>
      <c r="J772" s="226">
        <v>266.89999999999998</v>
      </c>
      <c r="K772" s="224">
        <f>SUM(L772:O772)</f>
        <v>9267070.0099999998</v>
      </c>
      <c r="L772" s="237">
        <v>0</v>
      </c>
      <c r="M772" s="237">
        <v>0</v>
      </c>
      <c r="N772" s="237">
        <v>0</v>
      </c>
      <c r="O772" s="239">
        <f>'[1]Прод. прилож (2)'!$D$236</f>
        <v>9267070.0099999998</v>
      </c>
      <c r="P772" s="237">
        <f>K772/H772</f>
        <v>13310.930781384659</v>
      </c>
      <c r="Q772" s="239">
        <v>9673</v>
      </c>
      <c r="R772" s="279" t="s">
        <v>33</v>
      </c>
      <c r="S772" s="130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  <c r="FS772" s="2"/>
      <c r="FT772" s="2"/>
      <c r="FU772" s="2"/>
      <c r="FV772" s="2"/>
      <c r="FW772" s="2"/>
      <c r="FX772" s="2"/>
      <c r="FY772" s="2"/>
      <c r="FZ772" s="2"/>
      <c r="GA772" s="2"/>
      <c r="GB772" s="2"/>
      <c r="GC772" s="2"/>
      <c r="GD772" s="2"/>
      <c r="GE772" s="2"/>
      <c r="GF772" s="2"/>
      <c r="GG772" s="2"/>
      <c r="GH772" s="2"/>
      <c r="GI772" s="2"/>
      <c r="GJ772" s="2"/>
      <c r="GK772" s="2"/>
      <c r="GL772" s="2"/>
      <c r="GM772" s="2"/>
      <c r="GN772" s="2"/>
      <c r="GO772" s="2"/>
      <c r="GP772" s="2"/>
      <c r="GQ772" s="2"/>
      <c r="GR772" s="2"/>
      <c r="GS772" s="2"/>
      <c r="GT772" s="2"/>
      <c r="GU772" s="2"/>
      <c r="GV772" s="2"/>
      <c r="GW772" s="2"/>
      <c r="GX772" s="2"/>
      <c r="GY772" s="2"/>
    </row>
    <row r="773" spans="1:207" s="15" customFormat="1" ht="30" customHeight="1" x14ac:dyDescent="0.25">
      <c r="A773" s="228">
        <v>589</v>
      </c>
      <c r="B773" s="80" t="s">
        <v>327</v>
      </c>
      <c r="C773" s="229">
        <v>1963</v>
      </c>
      <c r="D773" s="230" t="s">
        <v>141</v>
      </c>
      <c r="E773" s="229" t="s">
        <v>16</v>
      </c>
      <c r="F773" s="231">
        <v>2</v>
      </c>
      <c r="G773" s="231">
        <v>1</v>
      </c>
      <c r="H773" s="232">
        <v>314</v>
      </c>
      <c r="I773" s="233">
        <v>0</v>
      </c>
      <c r="J773" s="233">
        <v>196.2</v>
      </c>
      <c r="K773" s="232">
        <f>SUM(L773:O773)</f>
        <v>15572.64</v>
      </c>
      <c r="L773" s="196">
        <v>0</v>
      </c>
      <c r="M773" s="196">
        <v>0</v>
      </c>
      <c r="N773" s="196">
        <v>0</v>
      </c>
      <c r="O773" s="41">
        <f>'[1]Прод. прилож (2)'!$D$740</f>
        <v>15572.64</v>
      </c>
      <c r="P773" s="196">
        <f>K773/H773</f>
        <v>49.594394904458596</v>
      </c>
      <c r="Q773" s="41">
        <v>9673</v>
      </c>
      <c r="R773" s="57" t="s">
        <v>34</v>
      </c>
      <c r="S773" s="16"/>
      <c r="T773" s="16"/>
    </row>
    <row r="774" spans="1:207" s="14" customFormat="1" ht="30" customHeight="1" x14ac:dyDescent="0.25">
      <c r="A774" s="228">
        <v>590</v>
      </c>
      <c r="B774" s="257" t="s">
        <v>309</v>
      </c>
      <c r="C774" s="210">
        <v>1965</v>
      </c>
      <c r="D774" s="201" t="s">
        <v>141</v>
      </c>
      <c r="E774" s="210" t="s">
        <v>16</v>
      </c>
      <c r="F774" s="221">
        <v>2</v>
      </c>
      <c r="G774" s="221">
        <v>2</v>
      </c>
      <c r="H774" s="232">
        <v>673</v>
      </c>
      <c r="I774" s="227">
        <v>0</v>
      </c>
      <c r="J774" s="227">
        <v>613.9</v>
      </c>
      <c r="K774" s="225">
        <f t="shared" ref="K774:K776" si="205">SUM(L774:O774)</f>
        <v>6879368.3099999996</v>
      </c>
      <c r="L774" s="238">
        <v>0</v>
      </c>
      <c r="M774" s="238">
        <v>0</v>
      </c>
      <c r="N774" s="238">
        <v>0</v>
      </c>
      <c r="O774" s="240">
        <f>'[1]Прод. прилож (2)'!$D$238</f>
        <v>6879368.3099999996</v>
      </c>
      <c r="P774" s="238">
        <f t="shared" ref="P774:P776" si="206">K774/H774</f>
        <v>10221.943997028231</v>
      </c>
      <c r="Q774" s="240">
        <v>9673</v>
      </c>
      <c r="R774" s="250" t="s">
        <v>33</v>
      </c>
      <c r="S774" s="130"/>
      <c r="T774" s="17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  <c r="FS774" s="2"/>
      <c r="FT774" s="2"/>
      <c r="FU774" s="2"/>
      <c r="FV774" s="2"/>
      <c r="FW774" s="2"/>
      <c r="FX774" s="2"/>
      <c r="FY774" s="2"/>
      <c r="FZ774" s="2"/>
      <c r="GA774" s="2"/>
      <c r="GB774" s="2"/>
      <c r="GC774" s="2"/>
      <c r="GD774" s="2"/>
      <c r="GE774" s="2"/>
      <c r="GF774" s="2"/>
      <c r="GG774" s="2"/>
      <c r="GH774" s="2"/>
      <c r="GI774" s="2"/>
      <c r="GJ774" s="2"/>
      <c r="GK774" s="2"/>
      <c r="GL774" s="2"/>
      <c r="GM774" s="2"/>
      <c r="GN774" s="2"/>
      <c r="GO774" s="2"/>
      <c r="GP774" s="2"/>
      <c r="GQ774" s="2"/>
      <c r="GR774" s="2"/>
      <c r="GS774" s="2"/>
      <c r="GT774" s="2"/>
      <c r="GU774" s="2"/>
      <c r="GV774" s="2"/>
      <c r="GW774" s="2"/>
      <c r="GX774" s="2"/>
      <c r="GY774" s="2"/>
    </row>
    <row r="775" spans="1:207" s="14" customFormat="1" ht="30" customHeight="1" x14ac:dyDescent="0.25">
      <c r="A775" s="228">
        <v>591</v>
      </c>
      <c r="B775" s="256" t="s">
        <v>328</v>
      </c>
      <c r="C775" s="209">
        <v>1966</v>
      </c>
      <c r="D775" s="200" t="s">
        <v>141</v>
      </c>
      <c r="E775" s="209" t="s">
        <v>16</v>
      </c>
      <c r="F775" s="220">
        <v>2</v>
      </c>
      <c r="G775" s="220">
        <v>2</v>
      </c>
      <c r="H775" s="232">
        <v>675.9</v>
      </c>
      <c r="I775" s="226">
        <v>0</v>
      </c>
      <c r="J775" s="226">
        <v>627</v>
      </c>
      <c r="K775" s="224">
        <f t="shared" si="205"/>
        <v>34066.92</v>
      </c>
      <c r="L775" s="237">
        <v>0</v>
      </c>
      <c r="M775" s="237">
        <v>0</v>
      </c>
      <c r="N775" s="237">
        <v>0</v>
      </c>
      <c r="O775" s="239">
        <f>'[1]Прод. прилож (2)'!$D$742</f>
        <v>34066.92</v>
      </c>
      <c r="P775" s="237">
        <f t="shared" si="206"/>
        <v>50.402308033732801</v>
      </c>
      <c r="Q775" s="239">
        <v>9673</v>
      </c>
      <c r="R775" s="279" t="s">
        <v>34</v>
      </c>
      <c r="S775" s="17"/>
      <c r="T775" s="17"/>
    </row>
    <row r="776" spans="1:207" s="116" customFormat="1" ht="30" customHeight="1" x14ac:dyDescent="0.25">
      <c r="A776" s="228">
        <v>592</v>
      </c>
      <c r="B776" s="80" t="s">
        <v>329</v>
      </c>
      <c r="C776" s="229">
        <v>1961</v>
      </c>
      <c r="D776" s="230" t="s">
        <v>141</v>
      </c>
      <c r="E776" s="229" t="s">
        <v>16</v>
      </c>
      <c r="F776" s="231">
        <v>2</v>
      </c>
      <c r="G776" s="231">
        <v>2</v>
      </c>
      <c r="H776" s="232">
        <v>423.8</v>
      </c>
      <c r="I776" s="233">
        <v>0</v>
      </c>
      <c r="J776" s="233">
        <v>382.2</v>
      </c>
      <c r="K776" s="232">
        <f t="shared" si="205"/>
        <v>21467.29</v>
      </c>
      <c r="L776" s="196">
        <v>0</v>
      </c>
      <c r="M776" s="196">
        <v>0</v>
      </c>
      <c r="N776" s="196">
        <v>0</v>
      </c>
      <c r="O776" s="41">
        <f>'[1]Прод. прилож (2)'!$D$743</f>
        <v>21467.29</v>
      </c>
      <c r="P776" s="196">
        <f t="shared" si="206"/>
        <v>50.654294478527611</v>
      </c>
      <c r="Q776" s="41">
        <v>9673</v>
      </c>
      <c r="R776" s="57" t="s">
        <v>34</v>
      </c>
      <c r="S776" s="16"/>
      <c r="T776" s="16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  <c r="BA776" s="15"/>
      <c r="BB776" s="15"/>
      <c r="BC776" s="15"/>
      <c r="BD776" s="15"/>
      <c r="BE776" s="15"/>
      <c r="BF776" s="15"/>
      <c r="BG776" s="15"/>
      <c r="BH776" s="15"/>
      <c r="BI776" s="15"/>
      <c r="BJ776" s="15"/>
      <c r="BK776" s="15"/>
      <c r="BL776" s="15"/>
      <c r="BM776" s="15"/>
      <c r="BN776" s="15"/>
      <c r="BO776" s="15"/>
      <c r="BP776" s="15"/>
      <c r="BQ776" s="15"/>
      <c r="BR776" s="15"/>
      <c r="BS776" s="15"/>
      <c r="BT776" s="15"/>
      <c r="BU776" s="15"/>
      <c r="BV776" s="15"/>
      <c r="BW776" s="15"/>
      <c r="BX776" s="15"/>
      <c r="BY776" s="15"/>
      <c r="BZ776" s="15"/>
      <c r="CA776" s="15"/>
      <c r="CB776" s="15"/>
      <c r="CC776" s="15"/>
      <c r="CD776" s="15"/>
      <c r="CE776" s="15"/>
      <c r="CF776" s="15"/>
      <c r="CG776" s="15"/>
      <c r="CH776" s="15"/>
      <c r="CI776" s="15"/>
      <c r="CJ776" s="15"/>
      <c r="CK776" s="15"/>
      <c r="CL776" s="15"/>
      <c r="CM776" s="15"/>
      <c r="CN776" s="15"/>
      <c r="CO776" s="15"/>
      <c r="CP776" s="15"/>
      <c r="CQ776" s="15"/>
      <c r="CR776" s="15"/>
      <c r="CS776" s="15"/>
      <c r="CT776" s="15"/>
      <c r="CU776" s="15"/>
      <c r="CV776" s="15"/>
      <c r="CW776" s="15"/>
      <c r="CX776" s="15"/>
      <c r="CY776" s="15"/>
      <c r="CZ776" s="15"/>
      <c r="DA776" s="15"/>
      <c r="DB776" s="15"/>
      <c r="DC776" s="15"/>
      <c r="DD776" s="15"/>
      <c r="DE776" s="15"/>
      <c r="DF776" s="15"/>
      <c r="DG776" s="15"/>
      <c r="DH776" s="15"/>
      <c r="DI776" s="15"/>
      <c r="DJ776" s="15"/>
      <c r="DK776" s="15"/>
      <c r="DL776" s="15"/>
      <c r="DM776" s="15"/>
      <c r="DN776" s="15"/>
      <c r="DO776" s="15"/>
      <c r="DP776" s="15"/>
      <c r="DQ776" s="15"/>
      <c r="DR776" s="15"/>
      <c r="DS776" s="15"/>
      <c r="DT776" s="15"/>
      <c r="DU776" s="15"/>
      <c r="DV776" s="15"/>
      <c r="DW776" s="15"/>
      <c r="DX776" s="15"/>
      <c r="DY776" s="15"/>
      <c r="DZ776" s="15"/>
      <c r="EA776" s="15"/>
      <c r="EB776" s="15"/>
      <c r="EC776" s="15"/>
      <c r="ED776" s="15"/>
      <c r="EE776" s="15"/>
      <c r="EF776" s="15"/>
      <c r="EG776" s="15"/>
      <c r="EH776" s="15"/>
      <c r="EI776" s="15"/>
      <c r="EJ776" s="15"/>
      <c r="EK776" s="15"/>
      <c r="EL776" s="15"/>
      <c r="EM776" s="15"/>
      <c r="EN776" s="15"/>
      <c r="EO776" s="15"/>
      <c r="EP776" s="15"/>
      <c r="EQ776" s="15"/>
      <c r="ER776" s="15"/>
      <c r="ES776" s="15"/>
      <c r="ET776" s="15"/>
      <c r="EU776" s="15"/>
      <c r="EV776" s="15"/>
      <c r="EW776" s="15"/>
      <c r="EX776" s="15"/>
      <c r="EY776" s="15"/>
      <c r="EZ776" s="15"/>
      <c r="FA776" s="15"/>
      <c r="FB776" s="15"/>
      <c r="FC776" s="15"/>
      <c r="FD776" s="15"/>
      <c r="FE776" s="15"/>
      <c r="FF776" s="15"/>
      <c r="FG776" s="15"/>
      <c r="FH776" s="15"/>
      <c r="FI776" s="15"/>
      <c r="FJ776" s="15"/>
      <c r="FK776" s="15"/>
      <c r="FL776" s="15"/>
      <c r="FM776" s="15"/>
      <c r="FN776" s="15"/>
      <c r="FO776" s="15"/>
      <c r="FP776" s="15"/>
      <c r="FQ776" s="15"/>
      <c r="FR776" s="15"/>
      <c r="FS776" s="15"/>
      <c r="FT776" s="15"/>
      <c r="FU776" s="15"/>
      <c r="FV776" s="15"/>
      <c r="FW776" s="15"/>
      <c r="FX776" s="15"/>
      <c r="FY776" s="15"/>
      <c r="FZ776" s="15"/>
      <c r="GA776" s="15"/>
      <c r="GB776" s="15"/>
      <c r="GC776" s="15"/>
      <c r="GD776" s="15"/>
      <c r="GE776" s="15"/>
      <c r="GF776" s="15"/>
      <c r="GG776" s="15"/>
      <c r="GH776" s="15"/>
      <c r="GI776" s="15"/>
      <c r="GJ776" s="15"/>
      <c r="GK776" s="15"/>
      <c r="GL776" s="15"/>
      <c r="GM776" s="15"/>
      <c r="GN776" s="15"/>
      <c r="GO776" s="15"/>
      <c r="GP776" s="15"/>
      <c r="GQ776" s="15"/>
      <c r="GR776" s="15"/>
      <c r="GS776" s="15"/>
      <c r="GT776" s="15"/>
      <c r="GU776" s="15"/>
      <c r="GV776" s="15"/>
      <c r="GW776" s="15"/>
      <c r="GX776" s="15"/>
      <c r="GY776" s="15"/>
    </row>
    <row r="777" spans="1:207" s="14" customFormat="1" ht="30" customHeight="1" x14ac:dyDescent="0.25">
      <c r="A777" s="354">
        <v>593</v>
      </c>
      <c r="B777" s="381" t="s">
        <v>302</v>
      </c>
      <c r="C777" s="358">
        <v>1962</v>
      </c>
      <c r="D777" s="358">
        <v>1997</v>
      </c>
      <c r="E777" s="358" t="s">
        <v>16</v>
      </c>
      <c r="F777" s="368">
        <v>2</v>
      </c>
      <c r="G777" s="368">
        <v>2</v>
      </c>
      <c r="H777" s="373">
        <v>419.8</v>
      </c>
      <c r="I777" s="391">
        <v>0</v>
      </c>
      <c r="J777" s="391">
        <v>386.2</v>
      </c>
      <c r="K777" s="232">
        <f t="shared" ref="K777:K787" si="207">SUM(L777:O777)</f>
        <v>4760583.79</v>
      </c>
      <c r="L777" s="196">
        <v>0</v>
      </c>
      <c r="M777" s="196">
        <v>0</v>
      </c>
      <c r="N777" s="196">
        <v>0</v>
      </c>
      <c r="O777" s="41">
        <f>'[1]Прод. прилож (2)'!$D$240</f>
        <v>4760583.79</v>
      </c>
      <c r="P777" s="196">
        <f>K777/H777</f>
        <v>11340.123368270604</v>
      </c>
      <c r="Q777" s="41">
        <v>9673</v>
      </c>
      <c r="R777" s="57" t="s">
        <v>33</v>
      </c>
      <c r="S777" s="130"/>
      <c r="T777" s="17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  <c r="FE777" s="2"/>
      <c r="FF777" s="2"/>
      <c r="FG777" s="2"/>
      <c r="FH777" s="2"/>
      <c r="FI777" s="2"/>
      <c r="FJ777" s="2"/>
      <c r="FK777" s="2"/>
      <c r="FL777" s="2"/>
      <c r="FM777" s="2"/>
      <c r="FN777" s="2"/>
      <c r="FO777" s="2"/>
      <c r="FP777" s="2"/>
      <c r="FQ777" s="2"/>
      <c r="FR777" s="2"/>
      <c r="FS777" s="2"/>
      <c r="FT777" s="2"/>
      <c r="FU777" s="2"/>
      <c r="FV777" s="2"/>
      <c r="FW777" s="2"/>
      <c r="FX777" s="2"/>
      <c r="FY777" s="2"/>
      <c r="FZ777" s="2"/>
      <c r="GA777" s="2"/>
      <c r="GB777" s="2"/>
      <c r="GC777" s="2"/>
      <c r="GD777" s="2"/>
      <c r="GE777" s="2"/>
      <c r="GF777" s="2"/>
      <c r="GG777" s="2"/>
      <c r="GH777" s="2"/>
      <c r="GI777" s="2"/>
      <c r="GJ777" s="2"/>
      <c r="GK777" s="2"/>
      <c r="GL777" s="2"/>
      <c r="GM777" s="2"/>
      <c r="GN777" s="2"/>
      <c r="GO777" s="2"/>
      <c r="GP777" s="2"/>
      <c r="GQ777" s="2"/>
      <c r="GR777" s="2"/>
      <c r="GS777" s="2"/>
      <c r="GT777" s="2"/>
      <c r="GU777" s="2"/>
      <c r="GV777" s="2"/>
      <c r="GW777" s="2"/>
      <c r="GX777" s="2"/>
      <c r="GY777" s="2"/>
    </row>
    <row r="778" spans="1:207" s="14" customFormat="1" ht="30" customHeight="1" x14ac:dyDescent="0.25">
      <c r="A778" s="355"/>
      <c r="B778" s="382"/>
      <c r="C778" s="359"/>
      <c r="D778" s="359"/>
      <c r="E778" s="359"/>
      <c r="F778" s="369"/>
      <c r="G778" s="369"/>
      <c r="H778" s="374"/>
      <c r="I778" s="392"/>
      <c r="J778" s="392"/>
      <c r="K778" s="232">
        <f t="shared" si="207"/>
        <v>198557.65</v>
      </c>
      <c r="L778" s="196">
        <v>0</v>
      </c>
      <c r="M778" s="196">
        <v>0</v>
      </c>
      <c r="N778" s="196">
        <v>0</v>
      </c>
      <c r="O778" s="41">
        <f>'[1]Прод. прилож (2)'!$D$745</f>
        <v>198557.65</v>
      </c>
      <c r="P778" s="196">
        <f>K778/H777</f>
        <v>472.9815388280133</v>
      </c>
      <c r="Q778" s="41">
        <v>9673</v>
      </c>
      <c r="R778" s="57" t="s">
        <v>34</v>
      </c>
      <c r="S778" s="130"/>
      <c r="T778" s="17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  <c r="FE778" s="2"/>
      <c r="FF778" s="2"/>
      <c r="FG778" s="2"/>
      <c r="FH778" s="2"/>
      <c r="FI778" s="2"/>
      <c r="FJ778" s="2"/>
      <c r="FK778" s="2"/>
      <c r="FL778" s="2"/>
      <c r="FM778" s="2"/>
      <c r="FN778" s="2"/>
      <c r="FO778" s="2"/>
      <c r="FP778" s="2"/>
      <c r="FQ778" s="2"/>
      <c r="FR778" s="2"/>
      <c r="FS778" s="2"/>
      <c r="FT778" s="2"/>
      <c r="FU778" s="2"/>
      <c r="FV778" s="2"/>
      <c r="FW778" s="2"/>
      <c r="FX778" s="2"/>
      <c r="FY778" s="2"/>
      <c r="FZ778" s="2"/>
      <c r="GA778" s="2"/>
      <c r="GB778" s="2"/>
      <c r="GC778" s="2"/>
      <c r="GD778" s="2"/>
      <c r="GE778" s="2"/>
      <c r="GF778" s="2"/>
      <c r="GG778" s="2"/>
      <c r="GH778" s="2"/>
      <c r="GI778" s="2"/>
      <c r="GJ778" s="2"/>
      <c r="GK778" s="2"/>
      <c r="GL778" s="2"/>
      <c r="GM778" s="2"/>
      <c r="GN778" s="2"/>
      <c r="GO778" s="2"/>
      <c r="GP778" s="2"/>
      <c r="GQ778" s="2"/>
      <c r="GR778" s="2"/>
      <c r="GS778" s="2"/>
      <c r="GT778" s="2"/>
      <c r="GU778" s="2"/>
      <c r="GV778" s="2"/>
      <c r="GW778" s="2"/>
      <c r="GX778" s="2"/>
      <c r="GY778" s="2"/>
    </row>
    <row r="779" spans="1:207" s="14" customFormat="1" ht="30" customHeight="1" x14ac:dyDescent="0.25">
      <c r="A779" s="228">
        <v>594</v>
      </c>
      <c r="B779" s="80" t="s">
        <v>324</v>
      </c>
      <c r="C779" s="229">
        <v>1963</v>
      </c>
      <c r="D779" s="230" t="s">
        <v>141</v>
      </c>
      <c r="E779" s="229" t="s">
        <v>16</v>
      </c>
      <c r="F779" s="231">
        <v>2</v>
      </c>
      <c r="G779" s="231">
        <v>2</v>
      </c>
      <c r="H779" s="232">
        <v>418.5</v>
      </c>
      <c r="I779" s="233">
        <v>0</v>
      </c>
      <c r="J779" s="233">
        <v>380</v>
      </c>
      <c r="K779" s="232">
        <f t="shared" si="207"/>
        <v>20917.849999999999</v>
      </c>
      <c r="L779" s="196">
        <v>0</v>
      </c>
      <c r="M779" s="196">
        <v>0</v>
      </c>
      <c r="N779" s="196">
        <v>0</v>
      </c>
      <c r="O779" s="41">
        <f>'[1]Прод. прилож (2)'!$D$746</f>
        <v>20917.849999999999</v>
      </c>
      <c r="P779" s="196">
        <f>K779/H779</f>
        <v>49.98291517323775</v>
      </c>
      <c r="Q779" s="41">
        <v>9673</v>
      </c>
      <c r="R779" s="57" t="s">
        <v>34</v>
      </c>
      <c r="S779" s="17"/>
      <c r="T779" s="17"/>
    </row>
    <row r="780" spans="1:207" ht="30" customHeight="1" x14ac:dyDescent="0.25">
      <c r="A780" s="228">
        <v>595</v>
      </c>
      <c r="B780" s="80" t="s">
        <v>1243</v>
      </c>
      <c r="C780" s="209">
        <v>1962</v>
      </c>
      <c r="D780" s="209" t="s">
        <v>141</v>
      </c>
      <c r="E780" s="209" t="s">
        <v>16</v>
      </c>
      <c r="F780" s="220">
        <v>2</v>
      </c>
      <c r="G780" s="220">
        <v>1</v>
      </c>
      <c r="H780" s="258">
        <v>494.8</v>
      </c>
      <c r="I780" s="258">
        <v>0</v>
      </c>
      <c r="J780" s="258">
        <v>494.8</v>
      </c>
      <c r="K780" s="38">
        <f t="shared" si="207"/>
        <v>20762.330000000002</v>
      </c>
      <c r="L780" s="38">
        <v>0</v>
      </c>
      <c r="M780" s="38">
        <v>0</v>
      </c>
      <c r="N780" s="38">
        <v>0</v>
      </c>
      <c r="O780" s="38">
        <f>'[2]Прод. прилож (2)'!$D$1378</f>
        <v>20762.330000000002</v>
      </c>
      <c r="P780" s="41">
        <f>K780/H780</f>
        <v>41.961054971705742</v>
      </c>
      <c r="Q780" s="41">
        <v>9673</v>
      </c>
      <c r="R780" s="31" t="s">
        <v>35</v>
      </c>
      <c r="S780" s="2"/>
      <c r="T780" s="2"/>
      <c r="U780" s="2"/>
    </row>
    <row r="781" spans="1:207" s="14" customFormat="1" ht="30" customHeight="1" x14ac:dyDescent="0.25">
      <c r="A781" s="228">
        <v>596</v>
      </c>
      <c r="B781" s="256" t="s">
        <v>1057</v>
      </c>
      <c r="C781" s="209">
        <v>1962</v>
      </c>
      <c r="D781" s="209">
        <v>2009</v>
      </c>
      <c r="E781" s="209" t="s">
        <v>16</v>
      </c>
      <c r="F781" s="220">
        <v>2</v>
      </c>
      <c r="G781" s="220">
        <v>1</v>
      </c>
      <c r="H781" s="224">
        <v>293.7</v>
      </c>
      <c r="I781" s="224">
        <v>0</v>
      </c>
      <c r="J781" s="224">
        <v>270.2</v>
      </c>
      <c r="K781" s="232">
        <f t="shared" si="207"/>
        <v>11986.43</v>
      </c>
      <c r="L781" s="196">
        <v>0</v>
      </c>
      <c r="M781" s="196">
        <v>0</v>
      </c>
      <c r="N781" s="196">
        <v>0</v>
      </c>
      <c r="O781" s="41">
        <f>'[2]Прод. прилож (2)'!$D$1379</f>
        <v>11986.43</v>
      </c>
      <c r="P781" s="196">
        <f t="shared" ref="P781:P783" si="208">K781/H781</f>
        <v>40.811814776983319</v>
      </c>
      <c r="Q781" s="41">
        <v>9673</v>
      </c>
      <c r="R781" s="57" t="s">
        <v>35</v>
      </c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  <c r="GY781" s="2"/>
    </row>
    <row r="782" spans="1:207" ht="30" customHeight="1" x14ac:dyDescent="0.25">
      <c r="A782" s="228">
        <v>597</v>
      </c>
      <c r="B782" s="80" t="s">
        <v>1058</v>
      </c>
      <c r="C782" s="229">
        <v>1962</v>
      </c>
      <c r="D782" s="229">
        <v>2012</v>
      </c>
      <c r="E782" s="229" t="s">
        <v>16</v>
      </c>
      <c r="F782" s="231">
        <v>2</v>
      </c>
      <c r="G782" s="231">
        <v>1</v>
      </c>
      <c r="H782" s="232">
        <v>294.39999999999998</v>
      </c>
      <c r="I782" s="232">
        <v>0</v>
      </c>
      <c r="J782" s="232">
        <v>270.60000000000002</v>
      </c>
      <c r="K782" s="232">
        <f t="shared" si="207"/>
        <v>14294.26</v>
      </c>
      <c r="L782" s="196">
        <v>0</v>
      </c>
      <c r="M782" s="196">
        <v>0</v>
      </c>
      <c r="N782" s="196">
        <v>0</v>
      </c>
      <c r="O782" s="41">
        <f>'[2]Прод. прилож (2)'!$D$1380</f>
        <v>14294.26</v>
      </c>
      <c r="P782" s="196">
        <f t="shared" si="208"/>
        <v>48.553872282608701</v>
      </c>
      <c r="Q782" s="41">
        <v>9673</v>
      </c>
      <c r="R782" s="57" t="s">
        <v>35</v>
      </c>
      <c r="S782" s="14"/>
    </row>
    <row r="783" spans="1:207" ht="30" customHeight="1" x14ac:dyDescent="0.25">
      <c r="A783" s="228">
        <v>598</v>
      </c>
      <c r="B783" s="80" t="s">
        <v>1059</v>
      </c>
      <c r="C783" s="229">
        <v>1962</v>
      </c>
      <c r="D783" s="229">
        <v>2011</v>
      </c>
      <c r="E783" s="229" t="s">
        <v>16</v>
      </c>
      <c r="F783" s="231">
        <v>2</v>
      </c>
      <c r="G783" s="231">
        <v>1</v>
      </c>
      <c r="H783" s="232">
        <v>294.3</v>
      </c>
      <c r="I783" s="232">
        <v>0</v>
      </c>
      <c r="J783" s="232">
        <v>270.60000000000002</v>
      </c>
      <c r="K783" s="232">
        <f t="shared" si="207"/>
        <v>14393.56</v>
      </c>
      <c r="L783" s="196">
        <v>0</v>
      </c>
      <c r="M783" s="196">
        <v>0</v>
      </c>
      <c r="N783" s="196">
        <v>0</v>
      </c>
      <c r="O783" s="41">
        <f>'[2]Прод. прилож (2)'!$D$1381</f>
        <v>14393.56</v>
      </c>
      <c r="P783" s="196">
        <f t="shared" si="208"/>
        <v>48.907781175671083</v>
      </c>
      <c r="Q783" s="41">
        <v>9673</v>
      </c>
      <c r="R783" s="57" t="s">
        <v>35</v>
      </c>
      <c r="S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14"/>
      <c r="BI783" s="14"/>
      <c r="BJ783" s="14"/>
      <c r="BK783" s="14"/>
      <c r="BL783" s="14"/>
      <c r="BM783" s="14"/>
      <c r="BN783" s="14"/>
      <c r="BO783" s="14"/>
      <c r="BP783" s="14"/>
      <c r="BQ783" s="14"/>
      <c r="BR783" s="14"/>
      <c r="BS783" s="14"/>
      <c r="BT783" s="14"/>
      <c r="BU783" s="14"/>
      <c r="BV783" s="14"/>
      <c r="BW783" s="14"/>
      <c r="BX783" s="14"/>
      <c r="BY783" s="14"/>
      <c r="BZ783" s="14"/>
      <c r="CA783" s="14"/>
      <c r="CB783" s="14"/>
      <c r="CC783" s="14"/>
      <c r="CD783" s="14"/>
      <c r="CE783" s="14"/>
      <c r="CF783" s="14"/>
      <c r="CG783" s="14"/>
      <c r="CH783" s="14"/>
      <c r="CI783" s="14"/>
      <c r="CJ783" s="14"/>
      <c r="CK783" s="14"/>
      <c r="CL783" s="14"/>
      <c r="CM783" s="14"/>
      <c r="CN783" s="14"/>
      <c r="CO783" s="14"/>
      <c r="CP783" s="14"/>
      <c r="CQ783" s="14"/>
      <c r="CR783" s="14"/>
      <c r="CS783" s="14"/>
      <c r="CT783" s="14"/>
      <c r="CU783" s="14"/>
      <c r="CV783" s="14"/>
      <c r="CW783" s="14"/>
      <c r="CX783" s="14"/>
      <c r="CY783" s="14"/>
      <c r="CZ783" s="14"/>
      <c r="DA783" s="14"/>
      <c r="DB783" s="14"/>
      <c r="DC783" s="14"/>
      <c r="DD783" s="14"/>
      <c r="DE783" s="14"/>
      <c r="DF783" s="14"/>
      <c r="DG783" s="14"/>
      <c r="DH783" s="14"/>
      <c r="DI783" s="14"/>
      <c r="DJ783" s="14"/>
      <c r="DK783" s="14"/>
      <c r="DL783" s="14"/>
      <c r="DM783" s="14"/>
      <c r="DN783" s="14"/>
      <c r="DO783" s="14"/>
      <c r="DP783" s="14"/>
      <c r="DQ783" s="14"/>
      <c r="DR783" s="14"/>
      <c r="DS783" s="14"/>
      <c r="DT783" s="14"/>
      <c r="DU783" s="14"/>
      <c r="DV783" s="14"/>
      <c r="DW783" s="14"/>
      <c r="DX783" s="14"/>
      <c r="DY783" s="14"/>
      <c r="DZ783" s="14"/>
      <c r="EA783" s="14"/>
      <c r="EB783" s="14"/>
      <c r="EC783" s="14"/>
      <c r="ED783" s="14"/>
      <c r="EE783" s="14"/>
      <c r="EF783" s="14"/>
      <c r="EG783" s="14"/>
      <c r="EH783" s="14"/>
      <c r="EI783" s="14"/>
      <c r="EJ783" s="14"/>
      <c r="EK783" s="14"/>
      <c r="EL783" s="14"/>
      <c r="EM783" s="14"/>
      <c r="EN783" s="14"/>
      <c r="EO783" s="14"/>
      <c r="EP783" s="14"/>
      <c r="EQ783" s="14"/>
      <c r="ER783" s="14"/>
      <c r="ES783" s="14"/>
      <c r="ET783" s="14"/>
      <c r="EU783" s="14"/>
      <c r="EV783" s="14"/>
      <c r="EW783" s="14"/>
      <c r="EX783" s="14"/>
      <c r="EY783" s="14"/>
      <c r="EZ783" s="14"/>
      <c r="FA783" s="14"/>
      <c r="FB783" s="14"/>
      <c r="FC783" s="14"/>
      <c r="FD783" s="14"/>
      <c r="FE783" s="14"/>
      <c r="FF783" s="14"/>
      <c r="FG783" s="14"/>
      <c r="FH783" s="14"/>
      <c r="FI783" s="14"/>
      <c r="FJ783" s="14"/>
      <c r="FK783" s="14"/>
      <c r="FL783" s="14"/>
      <c r="FM783" s="14"/>
      <c r="FN783" s="14"/>
      <c r="FO783" s="14"/>
      <c r="FP783" s="14"/>
      <c r="FQ783" s="14"/>
      <c r="FR783" s="14"/>
      <c r="FS783" s="14"/>
      <c r="FT783" s="14"/>
      <c r="FU783" s="14"/>
      <c r="FV783" s="14"/>
      <c r="FW783" s="14"/>
      <c r="FX783" s="14"/>
      <c r="FY783" s="14"/>
      <c r="FZ783" s="14"/>
      <c r="GA783" s="14"/>
      <c r="GB783" s="14"/>
      <c r="GC783" s="14"/>
      <c r="GD783" s="14"/>
      <c r="GE783" s="14"/>
      <c r="GF783" s="14"/>
      <c r="GG783" s="14"/>
      <c r="GH783" s="14"/>
      <c r="GI783" s="14"/>
      <c r="GJ783" s="14"/>
      <c r="GK783" s="14"/>
      <c r="GL783" s="14"/>
      <c r="GM783" s="14"/>
      <c r="GN783" s="14"/>
      <c r="GO783" s="14"/>
      <c r="GP783" s="14"/>
      <c r="GQ783" s="14"/>
      <c r="GR783" s="14"/>
      <c r="GS783" s="14"/>
      <c r="GT783" s="14"/>
      <c r="GU783" s="14"/>
      <c r="GV783" s="14"/>
      <c r="GW783" s="14"/>
      <c r="GX783" s="14"/>
      <c r="GY783" s="14"/>
    </row>
    <row r="784" spans="1:207" s="15" customFormat="1" ht="30" customHeight="1" x14ac:dyDescent="0.25">
      <c r="A784" s="354">
        <v>599</v>
      </c>
      <c r="B784" s="381" t="s">
        <v>303</v>
      </c>
      <c r="C784" s="406">
        <v>1966</v>
      </c>
      <c r="D784" s="406" t="s">
        <v>141</v>
      </c>
      <c r="E784" s="406" t="s">
        <v>16</v>
      </c>
      <c r="F784" s="440">
        <v>2</v>
      </c>
      <c r="G784" s="440">
        <v>2</v>
      </c>
      <c r="H784" s="373">
        <v>590</v>
      </c>
      <c r="I784" s="391">
        <v>0</v>
      </c>
      <c r="J784" s="391">
        <v>433.09999999999997</v>
      </c>
      <c r="K784" s="232">
        <f t="shared" si="207"/>
        <v>29351.45</v>
      </c>
      <c r="L784" s="196">
        <v>0</v>
      </c>
      <c r="M784" s="196">
        <v>0</v>
      </c>
      <c r="N784" s="196">
        <v>0</v>
      </c>
      <c r="O784" s="41">
        <f>'[1]Прод. прилож (2)'!$D$749</f>
        <v>29351.45</v>
      </c>
      <c r="P784" s="196">
        <f>K784/H784</f>
        <v>49.748220338983053</v>
      </c>
      <c r="Q784" s="41">
        <v>9673</v>
      </c>
      <c r="R784" s="57" t="s">
        <v>34</v>
      </c>
      <c r="V784" s="116"/>
      <c r="W784" s="116"/>
      <c r="X784" s="116"/>
      <c r="Y784" s="116"/>
      <c r="Z784" s="116"/>
      <c r="AA784" s="116"/>
      <c r="AB784" s="116"/>
      <c r="AC784" s="116"/>
      <c r="AD784" s="116"/>
      <c r="AE784" s="116"/>
      <c r="AF784" s="116"/>
      <c r="AG784" s="116"/>
      <c r="AH784" s="116"/>
      <c r="AI784" s="116"/>
      <c r="AJ784" s="116"/>
      <c r="AK784" s="116"/>
      <c r="AL784" s="116"/>
      <c r="AM784" s="116"/>
      <c r="AN784" s="116"/>
      <c r="AO784" s="116"/>
      <c r="AP784" s="116"/>
      <c r="AQ784" s="116"/>
      <c r="AR784" s="116"/>
      <c r="AS784" s="116"/>
      <c r="AT784" s="116"/>
      <c r="AU784" s="116"/>
      <c r="AV784" s="116"/>
      <c r="AW784" s="116"/>
      <c r="AX784" s="116"/>
      <c r="AY784" s="116"/>
      <c r="AZ784" s="116"/>
      <c r="BA784" s="116"/>
      <c r="BB784" s="116"/>
      <c r="BC784" s="116"/>
      <c r="BD784" s="116"/>
      <c r="BE784" s="116"/>
      <c r="BF784" s="116"/>
      <c r="BG784" s="116"/>
      <c r="BH784" s="116"/>
      <c r="BI784" s="116"/>
      <c r="BJ784" s="116"/>
      <c r="BK784" s="116"/>
      <c r="BL784" s="116"/>
      <c r="BM784" s="116"/>
      <c r="BN784" s="116"/>
      <c r="BO784" s="116"/>
      <c r="BP784" s="116"/>
      <c r="BQ784" s="116"/>
      <c r="BR784" s="116"/>
      <c r="BS784" s="116"/>
      <c r="BT784" s="116"/>
      <c r="BU784" s="116"/>
      <c r="BV784" s="116"/>
      <c r="BW784" s="116"/>
      <c r="BX784" s="116"/>
      <c r="BY784" s="116"/>
      <c r="BZ784" s="116"/>
      <c r="CA784" s="116"/>
      <c r="CB784" s="116"/>
      <c r="CC784" s="116"/>
      <c r="CD784" s="116"/>
      <c r="CE784" s="116"/>
      <c r="CF784" s="116"/>
      <c r="CG784" s="116"/>
      <c r="CH784" s="116"/>
      <c r="CI784" s="116"/>
      <c r="CJ784" s="116"/>
      <c r="CK784" s="116"/>
      <c r="CL784" s="116"/>
      <c r="CM784" s="116"/>
      <c r="CN784" s="116"/>
      <c r="CO784" s="116"/>
      <c r="CP784" s="116"/>
      <c r="CQ784" s="116"/>
      <c r="CR784" s="116"/>
      <c r="CS784" s="116"/>
      <c r="CT784" s="116"/>
      <c r="CU784" s="116"/>
      <c r="CV784" s="116"/>
      <c r="CW784" s="116"/>
      <c r="CX784" s="116"/>
      <c r="CY784" s="116"/>
      <c r="CZ784" s="116"/>
      <c r="DA784" s="116"/>
      <c r="DB784" s="116"/>
      <c r="DC784" s="116"/>
      <c r="DD784" s="116"/>
      <c r="DE784" s="116"/>
      <c r="DF784" s="116"/>
      <c r="DG784" s="116"/>
      <c r="DH784" s="116"/>
      <c r="DI784" s="116"/>
      <c r="DJ784" s="116"/>
      <c r="DK784" s="116"/>
      <c r="DL784" s="116"/>
      <c r="DM784" s="116"/>
      <c r="DN784" s="116"/>
      <c r="DO784" s="116"/>
      <c r="DP784" s="116"/>
      <c r="DQ784" s="116"/>
      <c r="DR784" s="116"/>
      <c r="DS784" s="116"/>
      <c r="DT784" s="116"/>
      <c r="DU784" s="116"/>
      <c r="DV784" s="116"/>
      <c r="DW784" s="116"/>
      <c r="DX784" s="116"/>
      <c r="DY784" s="116"/>
      <c r="DZ784" s="116"/>
      <c r="EA784" s="116"/>
      <c r="EB784" s="116"/>
      <c r="EC784" s="116"/>
      <c r="ED784" s="116"/>
      <c r="EE784" s="116"/>
      <c r="EF784" s="116"/>
      <c r="EG784" s="116"/>
      <c r="EH784" s="116"/>
      <c r="EI784" s="116"/>
      <c r="EJ784" s="116"/>
      <c r="EK784" s="116"/>
      <c r="EL784" s="116"/>
      <c r="EM784" s="116"/>
      <c r="EN784" s="116"/>
      <c r="EO784" s="116"/>
      <c r="EP784" s="116"/>
      <c r="EQ784" s="116"/>
      <c r="ER784" s="116"/>
      <c r="ES784" s="116"/>
      <c r="ET784" s="116"/>
      <c r="EU784" s="116"/>
      <c r="EV784" s="116"/>
      <c r="EW784" s="116"/>
      <c r="EX784" s="116"/>
      <c r="EY784" s="116"/>
      <c r="EZ784" s="116"/>
      <c r="FA784" s="116"/>
      <c r="FB784" s="116"/>
      <c r="FC784" s="116"/>
      <c r="FD784" s="116"/>
      <c r="FE784" s="116"/>
      <c r="FF784" s="116"/>
      <c r="FG784" s="116"/>
      <c r="FH784" s="116"/>
      <c r="FI784" s="116"/>
      <c r="FJ784" s="116"/>
      <c r="FK784" s="116"/>
      <c r="FL784" s="116"/>
      <c r="FM784" s="116"/>
      <c r="FN784" s="116"/>
      <c r="FO784" s="116"/>
      <c r="FP784" s="116"/>
      <c r="FQ784" s="116"/>
      <c r="FR784" s="116"/>
      <c r="FS784" s="116"/>
      <c r="FT784" s="116"/>
      <c r="FU784" s="116"/>
      <c r="FV784" s="116"/>
      <c r="FW784" s="116"/>
      <c r="FX784" s="116"/>
      <c r="FY784" s="116"/>
      <c r="FZ784" s="116"/>
      <c r="GA784" s="116"/>
      <c r="GB784" s="116"/>
      <c r="GC784" s="116"/>
      <c r="GD784" s="116"/>
      <c r="GE784" s="116"/>
      <c r="GF784" s="116"/>
      <c r="GG784" s="116"/>
      <c r="GH784" s="116"/>
      <c r="GI784" s="116"/>
      <c r="GJ784" s="116"/>
      <c r="GK784" s="116"/>
      <c r="GL784" s="116"/>
      <c r="GM784" s="116"/>
      <c r="GN784" s="116"/>
      <c r="GO784" s="116"/>
      <c r="GP784" s="116"/>
      <c r="GQ784" s="116"/>
      <c r="GR784" s="116"/>
      <c r="GS784" s="116"/>
      <c r="GT784" s="116"/>
      <c r="GU784" s="116"/>
      <c r="GV784" s="116"/>
      <c r="GW784" s="116"/>
      <c r="GX784" s="116"/>
      <c r="GY784" s="116"/>
    </row>
    <row r="785" spans="1:207" s="14" customFormat="1" ht="30" customHeight="1" x14ac:dyDescent="0.25">
      <c r="A785" s="355"/>
      <c r="B785" s="382"/>
      <c r="C785" s="407"/>
      <c r="D785" s="407"/>
      <c r="E785" s="407"/>
      <c r="F785" s="441"/>
      <c r="G785" s="441"/>
      <c r="H785" s="374"/>
      <c r="I785" s="392"/>
      <c r="J785" s="392"/>
      <c r="K785" s="232">
        <f t="shared" si="207"/>
        <v>6639529.0999999996</v>
      </c>
      <c r="L785" s="238">
        <v>0</v>
      </c>
      <c r="M785" s="238">
        <v>0</v>
      </c>
      <c r="N785" s="238">
        <v>0</v>
      </c>
      <c r="O785" s="240">
        <f>'[2]Прод. прилож (2)'!$D$1374</f>
        <v>6639529.0999999996</v>
      </c>
      <c r="P785" s="238">
        <f>K785/H784</f>
        <v>11253.439152542373</v>
      </c>
      <c r="Q785" s="41">
        <v>9673</v>
      </c>
      <c r="R785" s="250" t="s">
        <v>35</v>
      </c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  <c r="FE785" s="2"/>
      <c r="FF785" s="2"/>
      <c r="FG785" s="2"/>
      <c r="FH785" s="2"/>
      <c r="FI785" s="2"/>
      <c r="FJ785" s="2"/>
      <c r="FK785" s="2"/>
      <c r="FL785" s="2"/>
      <c r="FM785" s="2"/>
      <c r="FN785" s="2"/>
      <c r="FO785" s="2"/>
      <c r="FP785" s="2"/>
      <c r="FQ785" s="2"/>
      <c r="FR785" s="2"/>
      <c r="FS785" s="2"/>
      <c r="FT785" s="2"/>
      <c r="FU785" s="2"/>
      <c r="FV785" s="2"/>
      <c r="FW785" s="2"/>
      <c r="FX785" s="2"/>
      <c r="FY785" s="2"/>
      <c r="FZ785" s="2"/>
      <c r="GA785" s="2"/>
      <c r="GB785" s="2"/>
      <c r="GC785" s="2"/>
      <c r="GD785" s="2"/>
      <c r="GE785" s="2"/>
      <c r="GF785" s="2"/>
      <c r="GG785" s="2"/>
      <c r="GH785" s="2"/>
      <c r="GI785" s="2"/>
      <c r="GJ785" s="2"/>
      <c r="GK785" s="2"/>
      <c r="GL785" s="2"/>
      <c r="GM785" s="2"/>
      <c r="GN785" s="2"/>
      <c r="GO785" s="2"/>
      <c r="GP785" s="2"/>
      <c r="GQ785" s="2"/>
      <c r="GR785" s="2"/>
      <c r="GS785" s="2"/>
      <c r="GT785" s="2"/>
      <c r="GU785" s="2"/>
      <c r="GV785" s="2"/>
      <c r="GW785" s="2"/>
      <c r="GX785" s="2"/>
      <c r="GY785" s="2"/>
    </row>
    <row r="786" spans="1:207" s="14" customFormat="1" ht="30" customHeight="1" x14ac:dyDescent="0.25">
      <c r="A786" s="228">
        <v>600</v>
      </c>
      <c r="B786" s="257" t="s">
        <v>325</v>
      </c>
      <c r="C786" s="210">
        <v>1964</v>
      </c>
      <c r="D786" s="201" t="s">
        <v>141</v>
      </c>
      <c r="E786" s="210" t="s">
        <v>16</v>
      </c>
      <c r="F786" s="221">
        <v>2</v>
      </c>
      <c r="G786" s="221">
        <v>2</v>
      </c>
      <c r="H786" s="225">
        <v>402</v>
      </c>
      <c r="I786" s="227">
        <v>0</v>
      </c>
      <c r="J786" s="227">
        <v>241.59999999999997</v>
      </c>
      <c r="K786" s="225">
        <f t="shared" si="207"/>
        <v>289250.44</v>
      </c>
      <c r="L786" s="238">
        <v>0</v>
      </c>
      <c r="M786" s="238">
        <v>0</v>
      </c>
      <c r="N786" s="238">
        <v>0</v>
      </c>
      <c r="O786" s="240">
        <f>'[2]Прод. прилож (2)'!$D$1373</f>
        <v>289250.44</v>
      </c>
      <c r="P786" s="238">
        <f>K786/H786</f>
        <v>719.5284577114428</v>
      </c>
      <c r="Q786" s="240">
        <v>9673</v>
      </c>
      <c r="R786" s="250" t="s">
        <v>35</v>
      </c>
      <c r="S786" s="17"/>
      <c r="T786" s="17"/>
    </row>
    <row r="787" spans="1:207" s="14" customFormat="1" ht="30" customHeight="1" x14ac:dyDescent="0.25">
      <c r="A787" s="228">
        <v>601</v>
      </c>
      <c r="B787" s="80" t="s">
        <v>326</v>
      </c>
      <c r="C787" s="229">
        <v>1964</v>
      </c>
      <c r="D787" s="230" t="s">
        <v>141</v>
      </c>
      <c r="E787" s="229" t="s">
        <v>16</v>
      </c>
      <c r="F787" s="231">
        <v>2</v>
      </c>
      <c r="G787" s="231">
        <v>2</v>
      </c>
      <c r="H787" s="232">
        <v>555</v>
      </c>
      <c r="I787" s="233">
        <v>0</v>
      </c>
      <c r="J787" s="233">
        <v>350.09999999999997</v>
      </c>
      <c r="K787" s="232">
        <f t="shared" si="207"/>
        <v>29259.65</v>
      </c>
      <c r="L787" s="196">
        <v>0</v>
      </c>
      <c r="M787" s="196">
        <v>0</v>
      </c>
      <c r="N787" s="196">
        <v>0</v>
      </c>
      <c r="O787" s="41">
        <f>'[1]Прод. прилож (2)'!$D$748</f>
        <v>29259.65</v>
      </c>
      <c r="P787" s="196">
        <f>K787/H787</f>
        <v>52.720090090090096</v>
      </c>
      <c r="Q787" s="41">
        <v>9673</v>
      </c>
      <c r="R787" s="57" t="s">
        <v>34</v>
      </c>
      <c r="S787" s="17"/>
      <c r="T787" s="17"/>
    </row>
    <row r="788" spans="1:207" s="14" customFormat="1" ht="30" customHeight="1" x14ac:dyDescent="0.25">
      <c r="A788" s="228">
        <v>602</v>
      </c>
      <c r="B788" s="80" t="s">
        <v>305</v>
      </c>
      <c r="C788" s="229">
        <v>1962</v>
      </c>
      <c r="D788" s="230" t="s">
        <v>141</v>
      </c>
      <c r="E788" s="229" t="s">
        <v>16</v>
      </c>
      <c r="F788" s="231">
        <v>2</v>
      </c>
      <c r="G788" s="231">
        <v>2</v>
      </c>
      <c r="H788" s="232">
        <v>472</v>
      </c>
      <c r="I788" s="233">
        <v>0</v>
      </c>
      <c r="J788" s="233">
        <v>371.8</v>
      </c>
      <c r="K788" s="232">
        <f t="shared" ref="K788:K792" si="209">SUM(L788:O788)</f>
        <v>21357.64</v>
      </c>
      <c r="L788" s="51">
        <v>0</v>
      </c>
      <c r="M788" s="51">
        <v>0</v>
      </c>
      <c r="N788" s="51">
        <v>0</v>
      </c>
      <c r="O788" s="43">
        <f>'[1]Прод. прилож (2)'!$D$751</f>
        <v>21357.64</v>
      </c>
      <c r="P788" s="51">
        <f t="shared" ref="P788:P792" si="210">K788/H788</f>
        <v>45.249237288135589</v>
      </c>
      <c r="Q788" s="43">
        <v>9673</v>
      </c>
      <c r="R788" s="57" t="s">
        <v>34</v>
      </c>
      <c r="S788" s="17"/>
      <c r="T788" s="17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  <c r="FE788" s="2"/>
      <c r="FF788" s="2"/>
      <c r="FG788" s="2"/>
      <c r="FH788" s="2"/>
      <c r="FI788" s="2"/>
      <c r="FJ788" s="2"/>
      <c r="FK788" s="2"/>
      <c r="FL788" s="2"/>
      <c r="FM788" s="2"/>
      <c r="FN788" s="2"/>
      <c r="FO788" s="2"/>
      <c r="FP788" s="2"/>
      <c r="FQ788" s="2"/>
      <c r="FR788" s="2"/>
      <c r="FS788" s="2"/>
      <c r="FT788" s="2"/>
      <c r="FU788" s="2"/>
      <c r="FV788" s="2"/>
      <c r="FW788" s="2"/>
      <c r="FX788" s="2"/>
      <c r="FY788" s="2"/>
      <c r="FZ788" s="2"/>
      <c r="GA788" s="2"/>
      <c r="GB788" s="2"/>
      <c r="GC788" s="2"/>
      <c r="GD788" s="2"/>
      <c r="GE788" s="2"/>
      <c r="GF788" s="2"/>
      <c r="GG788" s="2"/>
      <c r="GH788" s="2"/>
      <c r="GI788" s="2"/>
      <c r="GJ788" s="2"/>
      <c r="GK788" s="2"/>
      <c r="GL788" s="2"/>
      <c r="GM788" s="2"/>
      <c r="GN788" s="2"/>
      <c r="GO788" s="2"/>
      <c r="GP788" s="2"/>
      <c r="GQ788" s="2"/>
      <c r="GR788" s="2"/>
      <c r="GS788" s="2"/>
      <c r="GT788" s="2"/>
      <c r="GU788" s="2"/>
      <c r="GV788" s="2"/>
      <c r="GW788" s="2"/>
      <c r="GX788" s="2"/>
      <c r="GY788" s="2"/>
    </row>
    <row r="789" spans="1:207" s="14" customFormat="1" ht="30" customHeight="1" x14ac:dyDescent="0.25">
      <c r="A789" s="354">
        <v>603</v>
      </c>
      <c r="B789" s="381" t="s">
        <v>306</v>
      </c>
      <c r="C789" s="358">
        <v>1965</v>
      </c>
      <c r="D789" s="360" t="s">
        <v>141</v>
      </c>
      <c r="E789" s="358" t="s">
        <v>16</v>
      </c>
      <c r="F789" s="368">
        <v>2</v>
      </c>
      <c r="G789" s="368">
        <v>2</v>
      </c>
      <c r="H789" s="373">
        <v>426.8</v>
      </c>
      <c r="I789" s="391">
        <v>0</v>
      </c>
      <c r="J789" s="391">
        <v>383.4</v>
      </c>
      <c r="K789" s="232">
        <f t="shared" si="209"/>
        <v>22360.69</v>
      </c>
      <c r="L789" s="51">
        <v>0</v>
      </c>
      <c r="M789" s="51">
        <v>0</v>
      </c>
      <c r="N789" s="51">
        <v>0</v>
      </c>
      <c r="O789" s="43">
        <f>'[1]Прод. прилож (2)'!$D$752</f>
        <v>22360.69</v>
      </c>
      <c r="P789" s="51">
        <f t="shared" si="210"/>
        <v>52.391494845360818</v>
      </c>
      <c r="Q789" s="43">
        <v>9673</v>
      </c>
      <c r="R789" s="57" t="s">
        <v>34</v>
      </c>
      <c r="S789" s="17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  <c r="FS789" s="2"/>
      <c r="FT789" s="2"/>
      <c r="FU789" s="2"/>
      <c r="FV789" s="2"/>
      <c r="FW789" s="2"/>
      <c r="FX789" s="2"/>
      <c r="FY789" s="2"/>
      <c r="FZ789" s="2"/>
      <c r="GA789" s="2"/>
      <c r="GB789" s="2"/>
      <c r="GC789" s="2"/>
      <c r="GD789" s="2"/>
      <c r="GE789" s="2"/>
      <c r="GF789" s="2"/>
      <c r="GG789" s="2"/>
      <c r="GH789" s="2"/>
      <c r="GI789" s="2"/>
      <c r="GJ789" s="2"/>
      <c r="GK789" s="2"/>
      <c r="GL789" s="2"/>
      <c r="GM789" s="2"/>
      <c r="GN789" s="2"/>
      <c r="GO789" s="2"/>
      <c r="GP789" s="2"/>
      <c r="GQ789" s="2"/>
      <c r="GR789" s="2"/>
      <c r="GS789" s="2"/>
      <c r="GT789" s="2"/>
      <c r="GU789" s="2"/>
      <c r="GV789" s="2"/>
      <c r="GW789" s="2"/>
      <c r="GX789" s="2"/>
      <c r="GY789" s="2"/>
    </row>
    <row r="790" spans="1:207" s="14" customFormat="1" ht="30" customHeight="1" x14ac:dyDescent="0.25">
      <c r="A790" s="355"/>
      <c r="B790" s="382"/>
      <c r="C790" s="359"/>
      <c r="D790" s="361"/>
      <c r="E790" s="359"/>
      <c r="F790" s="369"/>
      <c r="G790" s="369"/>
      <c r="H790" s="374"/>
      <c r="I790" s="392"/>
      <c r="J790" s="392"/>
      <c r="K790" s="232">
        <f t="shared" si="209"/>
        <v>4856432.12</v>
      </c>
      <c r="L790" s="51">
        <v>0</v>
      </c>
      <c r="M790" s="51">
        <v>0</v>
      </c>
      <c r="N790" s="51">
        <v>0</v>
      </c>
      <c r="O790" s="43">
        <f>'[2]Прод. прилож (2)'!$D$1375</f>
        <v>4856432.12</v>
      </c>
      <c r="P790" s="51">
        <f>K790/H789</f>
        <v>11378.706935332708</v>
      </c>
      <c r="Q790" s="41">
        <v>9673</v>
      </c>
      <c r="R790" s="57" t="s">
        <v>35</v>
      </c>
      <c r="S790" s="17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  <c r="FS790" s="2"/>
      <c r="FT790" s="2"/>
      <c r="FU790" s="2"/>
      <c r="FV790" s="2"/>
      <c r="FW790" s="2"/>
      <c r="FX790" s="2"/>
      <c r="FY790" s="2"/>
      <c r="FZ790" s="2"/>
      <c r="GA790" s="2"/>
      <c r="GB790" s="2"/>
      <c r="GC790" s="2"/>
      <c r="GD790" s="2"/>
      <c r="GE790" s="2"/>
      <c r="GF790" s="2"/>
      <c r="GG790" s="2"/>
      <c r="GH790" s="2"/>
      <c r="GI790" s="2"/>
      <c r="GJ790" s="2"/>
      <c r="GK790" s="2"/>
      <c r="GL790" s="2"/>
      <c r="GM790" s="2"/>
      <c r="GN790" s="2"/>
      <c r="GO790" s="2"/>
      <c r="GP790" s="2"/>
      <c r="GQ790" s="2"/>
      <c r="GR790" s="2"/>
      <c r="GS790" s="2"/>
      <c r="GT790" s="2"/>
      <c r="GU790" s="2"/>
      <c r="GV790" s="2"/>
      <c r="GW790" s="2"/>
      <c r="GX790" s="2"/>
      <c r="GY790" s="2"/>
    </row>
    <row r="791" spans="1:207" s="14" customFormat="1" ht="30" customHeight="1" x14ac:dyDescent="0.25">
      <c r="A791" s="228">
        <v>604</v>
      </c>
      <c r="B791" s="80" t="s">
        <v>307</v>
      </c>
      <c r="C791" s="229">
        <v>1963</v>
      </c>
      <c r="D791" s="230" t="s">
        <v>141</v>
      </c>
      <c r="E791" s="229" t="s">
        <v>16</v>
      </c>
      <c r="F791" s="231">
        <v>2</v>
      </c>
      <c r="G791" s="231">
        <v>2</v>
      </c>
      <c r="H791" s="61">
        <v>427</v>
      </c>
      <c r="I791" s="232">
        <v>0</v>
      </c>
      <c r="J791" s="232">
        <v>383.7</v>
      </c>
      <c r="K791" s="232">
        <f t="shared" si="209"/>
        <v>21968.1</v>
      </c>
      <c r="L791" s="51">
        <v>0</v>
      </c>
      <c r="M791" s="51">
        <v>0</v>
      </c>
      <c r="N791" s="51">
        <v>0</v>
      </c>
      <c r="O791" s="43">
        <f>'[2]Прод. прилож (2)'!$D$1376</f>
        <v>21968.1</v>
      </c>
      <c r="P791" s="51">
        <f t="shared" si="210"/>
        <v>51.447540983606551</v>
      </c>
      <c r="Q791" s="43">
        <v>9673</v>
      </c>
      <c r="R791" s="57" t="s">
        <v>35</v>
      </c>
      <c r="S791" s="17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  <c r="FE791" s="2"/>
      <c r="FF791" s="2"/>
      <c r="FG791" s="2"/>
      <c r="FH791" s="2"/>
      <c r="FI791" s="2"/>
      <c r="FJ791" s="2"/>
      <c r="FK791" s="2"/>
      <c r="FL791" s="2"/>
      <c r="FM791" s="2"/>
      <c r="FN791" s="2"/>
      <c r="FO791" s="2"/>
      <c r="FP791" s="2"/>
      <c r="FQ791" s="2"/>
      <c r="FR791" s="2"/>
      <c r="FS791" s="2"/>
      <c r="FT791" s="2"/>
      <c r="FU791" s="2"/>
      <c r="FV791" s="2"/>
      <c r="FW791" s="2"/>
      <c r="FX791" s="2"/>
      <c r="FY791" s="2"/>
      <c r="FZ791" s="2"/>
      <c r="GA791" s="2"/>
      <c r="GB791" s="2"/>
      <c r="GC791" s="2"/>
      <c r="GD791" s="2"/>
      <c r="GE791" s="2"/>
      <c r="GF791" s="2"/>
      <c r="GG791" s="2"/>
      <c r="GH791" s="2"/>
      <c r="GI791" s="2"/>
      <c r="GJ791" s="2"/>
      <c r="GK791" s="2"/>
      <c r="GL791" s="2"/>
      <c r="GM791" s="2"/>
      <c r="GN791" s="2"/>
      <c r="GO791" s="2"/>
      <c r="GP791" s="2"/>
      <c r="GQ791" s="2"/>
      <c r="GR791" s="2"/>
      <c r="GS791" s="2"/>
      <c r="GT791" s="2"/>
      <c r="GU791" s="2"/>
      <c r="GV791" s="2"/>
      <c r="GW791" s="2"/>
      <c r="GX791" s="2"/>
      <c r="GY791" s="2"/>
    </row>
    <row r="792" spans="1:207" s="14" customFormat="1" ht="30" customHeight="1" x14ac:dyDescent="0.25">
      <c r="A792" s="228">
        <v>605</v>
      </c>
      <c r="B792" s="80" t="s">
        <v>308</v>
      </c>
      <c r="C792" s="229">
        <v>1965</v>
      </c>
      <c r="D792" s="230" t="s">
        <v>141</v>
      </c>
      <c r="E792" s="229" t="s">
        <v>16</v>
      </c>
      <c r="F792" s="231">
        <v>2</v>
      </c>
      <c r="G792" s="231">
        <v>2</v>
      </c>
      <c r="H792" s="61">
        <v>370.5</v>
      </c>
      <c r="I792" s="232">
        <v>0</v>
      </c>
      <c r="J792" s="232">
        <v>317.39999999999998</v>
      </c>
      <c r="K792" s="232">
        <f t="shared" si="209"/>
        <v>21458.77</v>
      </c>
      <c r="L792" s="51">
        <v>0</v>
      </c>
      <c r="M792" s="51">
        <v>0</v>
      </c>
      <c r="N792" s="51">
        <v>0</v>
      </c>
      <c r="O792" s="43">
        <f>'[2]Прод. прилож (2)'!$D$1377</f>
        <v>21458.77</v>
      </c>
      <c r="P792" s="51">
        <f t="shared" si="210"/>
        <v>57.918407557354925</v>
      </c>
      <c r="Q792" s="43">
        <v>9673</v>
      </c>
      <c r="R792" s="57" t="s">
        <v>35</v>
      </c>
      <c r="S792" s="17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  <c r="FE792" s="2"/>
      <c r="FF792" s="2"/>
      <c r="FG792" s="2"/>
      <c r="FH792" s="2"/>
      <c r="FI792" s="2"/>
      <c r="FJ792" s="2"/>
      <c r="FK792" s="2"/>
      <c r="FL792" s="2"/>
      <c r="FM792" s="2"/>
      <c r="FN792" s="2"/>
      <c r="FO792" s="2"/>
      <c r="FP792" s="2"/>
      <c r="FQ792" s="2"/>
      <c r="FR792" s="2"/>
      <c r="FS792" s="2"/>
      <c r="FT792" s="2"/>
      <c r="FU792" s="2"/>
      <c r="FV792" s="2"/>
      <c r="FW792" s="2"/>
      <c r="FX792" s="2"/>
      <c r="FY792" s="2"/>
      <c r="FZ792" s="2"/>
      <c r="GA792" s="2"/>
      <c r="GB792" s="2"/>
      <c r="GC792" s="2"/>
      <c r="GD792" s="2"/>
      <c r="GE792" s="2"/>
      <c r="GF792" s="2"/>
      <c r="GG792" s="2"/>
      <c r="GH792" s="2"/>
      <c r="GI792" s="2"/>
      <c r="GJ792" s="2"/>
      <c r="GK792" s="2"/>
      <c r="GL792" s="2"/>
      <c r="GM792" s="2"/>
      <c r="GN792" s="2"/>
      <c r="GO792" s="2"/>
      <c r="GP792" s="2"/>
      <c r="GQ792" s="2"/>
      <c r="GR792" s="2"/>
      <c r="GS792" s="2"/>
      <c r="GT792" s="2"/>
      <c r="GU792" s="2"/>
      <c r="GV792" s="2"/>
      <c r="GW792" s="2"/>
      <c r="GX792" s="2"/>
      <c r="GY792" s="2"/>
    </row>
    <row r="793" spans="1:207" s="84" customFormat="1" ht="30" customHeight="1" x14ac:dyDescent="0.25">
      <c r="A793" s="228">
        <v>606</v>
      </c>
      <c r="B793" s="199" t="s">
        <v>963</v>
      </c>
      <c r="C793" s="210">
        <v>1983</v>
      </c>
      <c r="D793" s="210">
        <v>2009</v>
      </c>
      <c r="E793" s="210" t="s">
        <v>18</v>
      </c>
      <c r="F793" s="221">
        <v>3</v>
      </c>
      <c r="G793" s="221">
        <v>2</v>
      </c>
      <c r="H793" s="225">
        <v>1090.9000000000001</v>
      </c>
      <c r="I793" s="227">
        <v>0</v>
      </c>
      <c r="J793" s="227">
        <v>735.4</v>
      </c>
      <c r="K793" s="232">
        <f>SUM(L793:O793)</f>
        <v>1560154.03</v>
      </c>
      <c r="L793" s="43">
        <v>0</v>
      </c>
      <c r="M793" s="43">
        <v>0</v>
      </c>
      <c r="N793" s="43">
        <v>0</v>
      </c>
      <c r="O793" s="196">
        <f>'[1]Прод. прилож (2)'!$D$754</f>
        <v>1560154.03</v>
      </c>
      <c r="P793" s="41">
        <f>K793/H793</f>
        <v>1430.1531121092676</v>
      </c>
      <c r="Q793" s="232">
        <v>9673</v>
      </c>
      <c r="R793" s="281" t="s">
        <v>34</v>
      </c>
    </row>
    <row r="794" spans="1:207" ht="30" customHeight="1" x14ac:dyDescent="0.25">
      <c r="A794" s="228">
        <v>607</v>
      </c>
      <c r="B794" s="257" t="s">
        <v>950</v>
      </c>
      <c r="C794" s="216" t="s">
        <v>951</v>
      </c>
      <c r="D794" s="210">
        <v>2009</v>
      </c>
      <c r="E794" s="210" t="s">
        <v>16</v>
      </c>
      <c r="F794" s="242">
        <v>2</v>
      </c>
      <c r="G794" s="242">
        <v>2</v>
      </c>
      <c r="H794" s="238">
        <v>1054</v>
      </c>
      <c r="I794" s="236">
        <v>0</v>
      </c>
      <c r="J794" s="236">
        <v>734</v>
      </c>
      <c r="K794" s="232">
        <f>SUM(L794:O794)</f>
        <v>32561.41</v>
      </c>
      <c r="L794" s="43">
        <v>0</v>
      </c>
      <c r="M794" s="43">
        <v>0</v>
      </c>
      <c r="N794" s="43">
        <v>0</v>
      </c>
      <c r="O794" s="196">
        <f>'[1]Прод. прилож (2)'!$D$755</f>
        <v>32561.41</v>
      </c>
      <c r="P794" s="41">
        <f>K794/H794</f>
        <v>30.893178368121443</v>
      </c>
      <c r="Q794" s="232">
        <v>9673</v>
      </c>
      <c r="R794" s="281" t="s">
        <v>34</v>
      </c>
      <c r="S794" s="17"/>
      <c r="T794" s="17"/>
    </row>
    <row r="795" spans="1:207" s="14" customFormat="1" ht="30" customHeight="1" x14ac:dyDescent="0.25">
      <c r="A795" s="412" t="s">
        <v>1395</v>
      </c>
      <c r="B795" s="412"/>
      <c r="C795" s="412"/>
      <c r="D795" s="412"/>
      <c r="E795" s="412"/>
      <c r="F795" s="412"/>
      <c r="G795" s="412"/>
      <c r="H795" s="412"/>
      <c r="I795" s="412"/>
      <c r="J795" s="412"/>
      <c r="K795" s="412"/>
      <c r="L795" s="412"/>
      <c r="M795" s="412"/>
      <c r="N795" s="412"/>
      <c r="O795" s="412"/>
      <c r="P795" s="412"/>
      <c r="Q795" s="412"/>
      <c r="R795" s="412"/>
    </row>
    <row r="796" spans="1:207" s="116" customFormat="1" ht="30" customHeight="1" x14ac:dyDescent="0.25">
      <c r="A796" s="396" t="s">
        <v>1386</v>
      </c>
      <c r="B796" s="396"/>
      <c r="C796" s="219" t="s">
        <v>17</v>
      </c>
      <c r="D796" s="219" t="s">
        <v>17</v>
      </c>
      <c r="E796" s="219" t="s">
        <v>17</v>
      </c>
      <c r="F796" s="73" t="s">
        <v>17</v>
      </c>
      <c r="G796" s="73" t="s">
        <v>17</v>
      </c>
      <c r="H796" s="74">
        <f>SUM(H797:H1358)</f>
        <v>1592882.4400000004</v>
      </c>
      <c r="I796" s="74">
        <f t="shared" ref="I796:O796" si="211">SUM(I797:I1358)</f>
        <v>75680.280000000042</v>
      </c>
      <c r="J796" s="74">
        <f t="shared" si="211"/>
        <v>1190496.9600000014</v>
      </c>
      <c r="K796" s="74">
        <f t="shared" si="211"/>
        <v>2423738058.440001</v>
      </c>
      <c r="L796" s="74">
        <f t="shared" si="211"/>
        <v>0</v>
      </c>
      <c r="M796" s="74">
        <f t="shared" si="211"/>
        <v>110679199.77</v>
      </c>
      <c r="N796" s="74">
        <f t="shared" si="211"/>
        <v>0</v>
      </c>
      <c r="O796" s="74">
        <f t="shared" si="211"/>
        <v>2309378565.2200012</v>
      </c>
      <c r="P796" s="29">
        <f t="shared" ref="P796:P806" si="212">K796/H796</f>
        <v>1521.6051088114202</v>
      </c>
      <c r="Q796" s="75" t="s">
        <v>17</v>
      </c>
      <c r="R796" s="76" t="s">
        <v>17</v>
      </c>
      <c r="S796" s="46"/>
      <c r="T796" s="15"/>
      <c r="U796" s="15"/>
    </row>
    <row r="797" spans="1:207" s="15" customFormat="1" ht="30" customHeight="1" x14ac:dyDescent="0.25">
      <c r="A797" s="340">
        <v>608</v>
      </c>
      <c r="B797" s="335" t="s">
        <v>344</v>
      </c>
      <c r="C797" s="330">
        <v>1964</v>
      </c>
      <c r="D797" s="330" t="s">
        <v>141</v>
      </c>
      <c r="E797" s="330" t="s">
        <v>16</v>
      </c>
      <c r="F797" s="26">
        <v>5</v>
      </c>
      <c r="G797" s="26">
        <v>4</v>
      </c>
      <c r="H797" s="39">
        <v>5204.3999999999996</v>
      </c>
      <c r="I797" s="119">
        <v>630.9</v>
      </c>
      <c r="J797" s="39">
        <v>2592.84</v>
      </c>
      <c r="K797" s="343">
        <f t="shared" ref="K797:K891" si="213">SUM(L797:O797)</f>
        <v>8021250</v>
      </c>
      <c r="L797" s="196">
        <v>0</v>
      </c>
      <c r="M797" s="196">
        <v>0</v>
      </c>
      <c r="N797" s="196">
        <v>0</v>
      </c>
      <c r="O797" s="39">
        <f>'[1]Прод. прилож (2)'!$D$242</f>
        <v>8021250</v>
      </c>
      <c r="P797" s="196">
        <f t="shared" si="212"/>
        <v>1541.2439474290986</v>
      </c>
      <c r="Q797" s="41">
        <v>9673</v>
      </c>
      <c r="R797" s="57" t="s">
        <v>33</v>
      </c>
      <c r="S797" s="141"/>
      <c r="V797" s="116"/>
      <c r="W797" s="116"/>
      <c r="X797" s="116"/>
      <c r="Y797" s="116"/>
      <c r="Z797" s="116"/>
      <c r="AA797" s="116"/>
      <c r="AB797" s="116"/>
      <c r="AC797" s="116"/>
      <c r="AD797" s="116"/>
      <c r="AE797" s="116"/>
      <c r="AF797" s="116"/>
      <c r="AG797" s="116"/>
      <c r="AH797" s="116"/>
      <c r="AI797" s="116"/>
      <c r="AJ797" s="116"/>
      <c r="AK797" s="116"/>
      <c r="AL797" s="116"/>
      <c r="AM797" s="116"/>
      <c r="AN797" s="116"/>
      <c r="AO797" s="116"/>
      <c r="AP797" s="116"/>
      <c r="AQ797" s="116"/>
      <c r="AR797" s="116"/>
      <c r="AS797" s="116"/>
      <c r="AT797" s="116"/>
      <c r="AU797" s="116"/>
      <c r="AV797" s="116"/>
      <c r="AW797" s="116"/>
      <c r="AX797" s="116"/>
      <c r="AY797" s="116"/>
      <c r="AZ797" s="116"/>
      <c r="BA797" s="116"/>
      <c r="BB797" s="116"/>
      <c r="BC797" s="116"/>
      <c r="BD797" s="116"/>
      <c r="BE797" s="116"/>
      <c r="BF797" s="116"/>
      <c r="BG797" s="116"/>
      <c r="BH797" s="116"/>
      <c r="BI797" s="116"/>
      <c r="BJ797" s="116"/>
      <c r="BK797" s="116"/>
      <c r="BL797" s="116"/>
      <c r="BM797" s="116"/>
      <c r="BN797" s="116"/>
      <c r="BO797" s="116"/>
      <c r="BP797" s="116"/>
      <c r="BQ797" s="116"/>
      <c r="BR797" s="116"/>
      <c r="BS797" s="116"/>
      <c r="BT797" s="116"/>
      <c r="BU797" s="116"/>
      <c r="BV797" s="116"/>
      <c r="BW797" s="116"/>
      <c r="BX797" s="116"/>
      <c r="BY797" s="116"/>
      <c r="BZ797" s="116"/>
      <c r="CA797" s="116"/>
      <c r="CB797" s="116"/>
      <c r="CC797" s="116"/>
      <c r="CD797" s="116"/>
      <c r="CE797" s="116"/>
      <c r="CF797" s="116"/>
      <c r="CG797" s="116"/>
      <c r="CH797" s="116"/>
      <c r="CI797" s="116"/>
      <c r="CJ797" s="116"/>
      <c r="CK797" s="116"/>
      <c r="CL797" s="116"/>
      <c r="CM797" s="116"/>
      <c r="CN797" s="116"/>
      <c r="CO797" s="116"/>
      <c r="CP797" s="116"/>
      <c r="CQ797" s="116"/>
      <c r="CR797" s="116"/>
      <c r="CS797" s="116"/>
      <c r="CT797" s="116"/>
      <c r="CU797" s="116"/>
      <c r="CV797" s="116"/>
      <c r="CW797" s="116"/>
      <c r="CX797" s="116"/>
      <c r="CY797" s="116"/>
      <c r="CZ797" s="116"/>
      <c r="DA797" s="116"/>
      <c r="DB797" s="116"/>
      <c r="DC797" s="116"/>
      <c r="DD797" s="116"/>
      <c r="DE797" s="116"/>
      <c r="DF797" s="116"/>
      <c r="DG797" s="116"/>
      <c r="DH797" s="116"/>
      <c r="DI797" s="116"/>
      <c r="DJ797" s="116"/>
      <c r="DK797" s="116"/>
      <c r="DL797" s="116"/>
      <c r="DM797" s="116"/>
      <c r="DN797" s="116"/>
      <c r="DO797" s="116"/>
      <c r="DP797" s="116"/>
      <c r="DQ797" s="116"/>
      <c r="DR797" s="116"/>
      <c r="DS797" s="116"/>
      <c r="DT797" s="116"/>
      <c r="DU797" s="116"/>
      <c r="DV797" s="116"/>
      <c r="DW797" s="116"/>
      <c r="DX797" s="116"/>
      <c r="DY797" s="116"/>
      <c r="DZ797" s="116"/>
      <c r="EA797" s="116"/>
      <c r="EB797" s="116"/>
      <c r="EC797" s="116"/>
      <c r="ED797" s="116"/>
      <c r="EE797" s="116"/>
      <c r="EF797" s="116"/>
      <c r="EG797" s="116"/>
      <c r="EH797" s="116"/>
      <c r="EI797" s="116"/>
      <c r="EJ797" s="116"/>
      <c r="EK797" s="116"/>
      <c r="EL797" s="116"/>
      <c r="EM797" s="116"/>
      <c r="EN797" s="116"/>
      <c r="EO797" s="116"/>
      <c r="EP797" s="116"/>
      <c r="EQ797" s="116"/>
      <c r="ER797" s="116"/>
      <c r="ES797" s="116"/>
      <c r="ET797" s="116"/>
      <c r="EU797" s="116"/>
      <c r="EV797" s="116"/>
      <c r="EW797" s="116"/>
      <c r="EX797" s="116"/>
      <c r="EY797" s="116"/>
      <c r="EZ797" s="116"/>
      <c r="FA797" s="116"/>
      <c r="FB797" s="116"/>
      <c r="FC797" s="116"/>
      <c r="FD797" s="116"/>
      <c r="FE797" s="116"/>
      <c r="FF797" s="116"/>
      <c r="FG797" s="116"/>
      <c r="FH797" s="116"/>
      <c r="FI797" s="116"/>
      <c r="FJ797" s="116"/>
      <c r="FK797" s="116"/>
      <c r="FL797" s="116"/>
      <c r="FM797" s="116"/>
      <c r="FN797" s="116"/>
      <c r="FO797" s="116"/>
      <c r="FP797" s="116"/>
      <c r="FQ797" s="116"/>
      <c r="FR797" s="116"/>
      <c r="FS797" s="116"/>
      <c r="FT797" s="116"/>
      <c r="FU797" s="116"/>
      <c r="FV797" s="116"/>
      <c r="FW797" s="116"/>
      <c r="FX797" s="116"/>
      <c r="FY797" s="116"/>
      <c r="FZ797" s="116"/>
      <c r="GA797" s="116"/>
      <c r="GB797" s="116"/>
      <c r="GC797" s="116"/>
      <c r="GD797" s="116"/>
      <c r="GE797" s="116"/>
      <c r="GF797" s="116"/>
      <c r="GG797" s="116"/>
      <c r="GH797" s="116"/>
      <c r="GI797" s="116"/>
      <c r="GJ797" s="116"/>
      <c r="GK797" s="116"/>
      <c r="GL797" s="116"/>
      <c r="GM797" s="116"/>
      <c r="GN797" s="116"/>
      <c r="GO797" s="116"/>
      <c r="GP797" s="116"/>
      <c r="GQ797" s="116"/>
      <c r="GR797" s="116"/>
      <c r="GS797" s="116"/>
      <c r="GT797" s="116"/>
      <c r="GU797" s="116"/>
      <c r="GV797" s="116"/>
      <c r="GW797" s="116"/>
      <c r="GX797" s="116"/>
      <c r="GY797" s="116"/>
    </row>
    <row r="798" spans="1:207" s="15" customFormat="1" ht="30" customHeight="1" x14ac:dyDescent="0.25">
      <c r="A798" s="228">
        <v>609</v>
      </c>
      <c r="B798" s="234" t="s">
        <v>345</v>
      </c>
      <c r="C798" s="230">
        <v>1962</v>
      </c>
      <c r="D798" s="230" t="s">
        <v>141</v>
      </c>
      <c r="E798" s="230" t="s">
        <v>16</v>
      </c>
      <c r="F798" s="26">
        <v>5</v>
      </c>
      <c r="G798" s="26">
        <v>4</v>
      </c>
      <c r="H798" s="39">
        <v>5377.5</v>
      </c>
      <c r="I798" s="119">
        <v>0</v>
      </c>
      <c r="J798" s="39">
        <v>2556.96</v>
      </c>
      <c r="K798" s="232">
        <f t="shared" si="213"/>
        <v>7765541.6799999997</v>
      </c>
      <c r="L798" s="196">
        <v>0</v>
      </c>
      <c r="M798" s="196">
        <v>0</v>
      </c>
      <c r="N798" s="196">
        <v>0</v>
      </c>
      <c r="O798" s="39">
        <f>'[1]Прод. прилож (2)'!$D$243</f>
        <v>7765541.6799999997</v>
      </c>
      <c r="P798" s="196">
        <f t="shared" si="212"/>
        <v>1444.0802752208274</v>
      </c>
      <c r="Q798" s="41">
        <v>9673</v>
      </c>
      <c r="R798" s="57" t="s">
        <v>33</v>
      </c>
      <c r="S798" s="131"/>
      <c r="V798" s="116"/>
      <c r="W798" s="116"/>
      <c r="X798" s="116"/>
      <c r="Y798" s="116"/>
      <c r="Z798" s="116"/>
      <c r="AA798" s="116"/>
      <c r="AB798" s="116"/>
      <c r="AC798" s="116"/>
      <c r="AD798" s="116"/>
      <c r="AE798" s="116"/>
      <c r="AF798" s="116"/>
      <c r="AG798" s="116"/>
      <c r="AH798" s="116"/>
      <c r="AI798" s="116"/>
      <c r="AJ798" s="116"/>
      <c r="AK798" s="116"/>
      <c r="AL798" s="116"/>
      <c r="AM798" s="116"/>
      <c r="AN798" s="116"/>
      <c r="AO798" s="116"/>
      <c r="AP798" s="116"/>
      <c r="AQ798" s="116"/>
      <c r="AR798" s="116"/>
      <c r="AS798" s="116"/>
      <c r="AT798" s="116"/>
      <c r="AU798" s="116"/>
      <c r="AV798" s="116"/>
      <c r="AW798" s="116"/>
      <c r="AX798" s="116"/>
      <c r="AY798" s="116"/>
      <c r="AZ798" s="116"/>
      <c r="BA798" s="116"/>
      <c r="BB798" s="116"/>
      <c r="BC798" s="116"/>
      <c r="BD798" s="116"/>
      <c r="BE798" s="116"/>
      <c r="BF798" s="116"/>
      <c r="BG798" s="116"/>
      <c r="BH798" s="116"/>
      <c r="BI798" s="116"/>
      <c r="BJ798" s="116"/>
      <c r="BK798" s="116"/>
      <c r="BL798" s="116"/>
      <c r="BM798" s="116"/>
      <c r="BN798" s="116"/>
      <c r="BO798" s="116"/>
      <c r="BP798" s="116"/>
      <c r="BQ798" s="116"/>
      <c r="BR798" s="116"/>
      <c r="BS798" s="116"/>
      <c r="BT798" s="116"/>
      <c r="BU798" s="116"/>
      <c r="BV798" s="116"/>
      <c r="BW798" s="116"/>
      <c r="BX798" s="116"/>
      <c r="BY798" s="116"/>
      <c r="BZ798" s="116"/>
      <c r="CA798" s="116"/>
      <c r="CB798" s="116"/>
      <c r="CC798" s="116"/>
      <c r="CD798" s="116"/>
      <c r="CE798" s="116"/>
      <c r="CF798" s="116"/>
      <c r="CG798" s="116"/>
      <c r="CH798" s="116"/>
      <c r="CI798" s="116"/>
      <c r="CJ798" s="116"/>
      <c r="CK798" s="116"/>
      <c r="CL798" s="116"/>
      <c r="CM798" s="116"/>
      <c r="CN798" s="116"/>
      <c r="CO798" s="116"/>
      <c r="CP798" s="116"/>
      <c r="CQ798" s="116"/>
      <c r="CR798" s="116"/>
      <c r="CS798" s="116"/>
      <c r="CT798" s="116"/>
      <c r="CU798" s="116"/>
      <c r="CV798" s="116"/>
      <c r="CW798" s="116"/>
      <c r="CX798" s="116"/>
      <c r="CY798" s="116"/>
      <c r="CZ798" s="116"/>
      <c r="DA798" s="116"/>
      <c r="DB798" s="116"/>
      <c r="DC798" s="116"/>
      <c r="DD798" s="116"/>
      <c r="DE798" s="116"/>
      <c r="DF798" s="116"/>
      <c r="DG798" s="116"/>
      <c r="DH798" s="116"/>
      <c r="DI798" s="116"/>
      <c r="DJ798" s="116"/>
      <c r="DK798" s="116"/>
      <c r="DL798" s="116"/>
      <c r="DM798" s="116"/>
      <c r="DN798" s="116"/>
      <c r="DO798" s="116"/>
      <c r="DP798" s="116"/>
      <c r="DQ798" s="116"/>
      <c r="DR798" s="116"/>
      <c r="DS798" s="116"/>
      <c r="DT798" s="116"/>
      <c r="DU798" s="116"/>
      <c r="DV798" s="116"/>
      <c r="DW798" s="116"/>
      <c r="DX798" s="116"/>
      <c r="DY798" s="116"/>
      <c r="DZ798" s="116"/>
      <c r="EA798" s="116"/>
      <c r="EB798" s="116"/>
      <c r="EC798" s="116"/>
      <c r="ED798" s="116"/>
      <c r="EE798" s="116"/>
      <c r="EF798" s="116"/>
      <c r="EG798" s="116"/>
      <c r="EH798" s="116"/>
      <c r="EI798" s="116"/>
      <c r="EJ798" s="116"/>
      <c r="EK798" s="116"/>
      <c r="EL798" s="116"/>
      <c r="EM798" s="116"/>
      <c r="EN798" s="116"/>
      <c r="EO798" s="116"/>
      <c r="EP798" s="116"/>
      <c r="EQ798" s="116"/>
      <c r="ER798" s="116"/>
      <c r="ES798" s="116"/>
      <c r="ET798" s="116"/>
      <c r="EU798" s="116"/>
      <c r="EV798" s="116"/>
      <c r="EW798" s="116"/>
      <c r="EX798" s="116"/>
      <c r="EY798" s="116"/>
      <c r="EZ798" s="116"/>
      <c r="FA798" s="116"/>
      <c r="FB798" s="116"/>
      <c r="FC798" s="116"/>
      <c r="FD798" s="116"/>
      <c r="FE798" s="116"/>
      <c r="FF798" s="116"/>
      <c r="FG798" s="116"/>
      <c r="FH798" s="116"/>
      <c r="FI798" s="116"/>
      <c r="FJ798" s="116"/>
      <c r="FK798" s="116"/>
      <c r="FL798" s="116"/>
      <c r="FM798" s="116"/>
      <c r="FN798" s="116"/>
      <c r="FO798" s="116"/>
      <c r="FP798" s="116"/>
      <c r="FQ798" s="116"/>
      <c r="FR798" s="116"/>
      <c r="FS798" s="116"/>
      <c r="FT798" s="116"/>
      <c r="FU798" s="116"/>
      <c r="FV798" s="116"/>
      <c r="FW798" s="116"/>
      <c r="FX798" s="116"/>
      <c r="FY798" s="116"/>
      <c r="FZ798" s="116"/>
      <c r="GA798" s="116"/>
      <c r="GB798" s="116"/>
      <c r="GC798" s="116"/>
      <c r="GD798" s="116"/>
      <c r="GE798" s="116"/>
      <c r="GF798" s="116"/>
      <c r="GG798" s="116"/>
      <c r="GH798" s="116"/>
      <c r="GI798" s="116"/>
      <c r="GJ798" s="116"/>
      <c r="GK798" s="116"/>
      <c r="GL798" s="116"/>
      <c r="GM798" s="116"/>
      <c r="GN798" s="116"/>
      <c r="GO798" s="116"/>
      <c r="GP798" s="116"/>
      <c r="GQ798" s="116"/>
      <c r="GR798" s="116"/>
      <c r="GS798" s="116"/>
      <c r="GT798" s="116"/>
      <c r="GU798" s="116"/>
      <c r="GV798" s="116"/>
      <c r="GW798" s="116"/>
      <c r="GX798" s="116"/>
      <c r="GY798" s="116"/>
    </row>
    <row r="799" spans="1:207" s="116" customFormat="1" ht="30" customHeight="1" x14ac:dyDescent="0.25">
      <c r="A799" s="228">
        <v>610</v>
      </c>
      <c r="B799" s="234" t="s">
        <v>346</v>
      </c>
      <c r="C799" s="230">
        <v>1962</v>
      </c>
      <c r="D799" s="230" t="s">
        <v>141</v>
      </c>
      <c r="E799" s="230" t="s">
        <v>16</v>
      </c>
      <c r="F799" s="26">
        <v>4</v>
      </c>
      <c r="G799" s="26">
        <v>2</v>
      </c>
      <c r="H799" s="39">
        <v>2045</v>
      </c>
      <c r="I799" s="119">
        <v>86.2</v>
      </c>
      <c r="J799" s="39">
        <v>1116.68</v>
      </c>
      <c r="K799" s="232">
        <f t="shared" si="213"/>
        <v>3888293.32</v>
      </c>
      <c r="L799" s="196">
        <v>0</v>
      </c>
      <c r="M799" s="196">
        <v>0</v>
      </c>
      <c r="N799" s="196">
        <v>0</v>
      </c>
      <c r="O799" s="39">
        <f>'[1]Прод. прилож (2)'!$D$244</f>
        <v>3888293.32</v>
      </c>
      <c r="P799" s="196">
        <f t="shared" si="212"/>
        <v>1901.3659266503666</v>
      </c>
      <c r="Q799" s="41">
        <v>9673</v>
      </c>
      <c r="R799" s="57" t="s">
        <v>33</v>
      </c>
      <c r="S799" s="141"/>
      <c r="T799" s="15"/>
      <c r="U799" s="15"/>
    </row>
    <row r="800" spans="1:207" s="116" customFormat="1" ht="30" customHeight="1" x14ac:dyDescent="0.25">
      <c r="A800" s="228">
        <v>611</v>
      </c>
      <c r="B800" s="234" t="s">
        <v>347</v>
      </c>
      <c r="C800" s="230">
        <v>1963</v>
      </c>
      <c r="D800" s="230" t="s">
        <v>141</v>
      </c>
      <c r="E800" s="47" t="s">
        <v>16</v>
      </c>
      <c r="F800" s="26">
        <v>4</v>
      </c>
      <c r="G800" s="26">
        <v>2</v>
      </c>
      <c r="H800" s="39">
        <v>2418.5</v>
      </c>
      <c r="I800" s="119">
        <v>99.5</v>
      </c>
      <c r="J800" s="39">
        <v>1186.47</v>
      </c>
      <c r="K800" s="232">
        <f t="shared" si="213"/>
        <v>47188.31</v>
      </c>
      <c r="L800" s="196">
        <v>0</v>
      </c>
      <c r="M800" s="196">
        <v>0</v>
      </c>
      <c r="N800" s="196">
        <v>0</v>
      </c>
      <c r="O800" s="39">
        <f>'[1]Прод. прилож (2)'!$D$757</f>
        <v>47188.31</v>
      </c>
      <c r="P800" s="196">
        <f t="shared" si="212"/>
        <v>19.511395493074218</v>
      </c>
      <c r="Q800" s="41">
        <v>9673</v>
      </c>
      <c r="R800" s="57" t="s">
        <v>34</v>
      </c>
      <c r="S800" s="46"/>
      <c r="T800" s="15"/>
      <c r="U800" s="15"/>
    </row>
    <row r="801" spans="1:207" s="116" customFormat="1" ht="30" customHeight="1" x14ac:dyDescent="0.25">
      <c r="A801" s="228">
        <v>612</v>
      </c>
      <c r="B801" s="234" t="s">
        <v>348</v>
      </c>
      <c r="C801" s="230">
        <v>1963</v>
      </c>
      <c r="D801" s="230" t="s">
        <v>141</v>
      </c>
      <c r="E801" s="47" t="s">
        <v>16</v>
      </c>
      <c r="F801" s="26">
        <v>4</v>
      </c>
      <c r="G801" s="26">
        <v>2</v>
      </c>
      <c r="H801" s="39">
        <v>1900.6</v>
      </c>
      <c r="I801" s="119">
        <v>0</v>
      </c>
      <c r="J801" s="39">
        <v>1270.02</v>
      </c>
      <c r="K801" s="232">
        <f t="shared" si="213"/>
        <v>47188.31</v>
      </c>
      <c r="L801" s="196">
        <v>0</v>
      </c>
      <c r="M801" s="196">
        <v>0</v>
      </c>
      <c r="N801" s="196">
        <v>0</v>
      </c>
      <c r="O801" s="39">
        <f>'[1]Прод. прилож (2)'!$D$758</f>
        <v>47188.31</v>
      </c>
      <c r="P801" s="196">
        <f t="shared" si="212"/>
        <v>24.8281121751026</v>
      </c>
      <c r="Q801" s="41">
        <v>9673</v>
      </c>
      <c r="R801" s="57" t="s">
        <v>34</v>
      </c>
      <c r="S801" s="46"/>
      <c r="T801" s="15"/>
      <c r="U801" s="15"/>
    </row>
    <row r="802" spans="1:207" s="116" customFormat="1" ht="30" customHeight="1" x14ac:dyDescent="0.25">
      <c r="A802" s="354">
        <v>613</v>
      </c>
      <c r="B802" s="356" t="s">
        <v>1091</v>
      </c>
      <c r="C802" s="358">
        <v>1959</v>
      </c>
      <c r="D802" s="358" t="s">
        <v>141</v>
      </c>
      <c r="E802" s="358" t="s">
        <v>16</v>
      </c>
      <c r="F802" s="362">
        <v>4</v>
      </c>
      <c r="G802" s="362">
        <v>1</v>
      </c>
      <c r="H802" s="364">
        <v>893.98</v>
      </c>
      <c r="I802" s="366">
        <v>45.4</v>
      </c>
      <c r="J802" s="366">
        <v>453.78</v>
      </c>
      <c r="K802" s="232">
        <f t="shared" ref="K802:K803" si="214">SUM(L802:O802)</f>
        <v>22529.35</v>
      </c>
      <c r="L802" s="39">
        <v>0</v>
      </c>
      <c r="M802" s="39">
        <v>0</v>
      </c>
      <c r="N802" s="39">
        <v>0</v>
      </c>
      <c r="O802" s="39">
        <f>'[1]Прод. прилож (2)'!$D$760</f>
        <v>22529.35</v>
      </c>
      <c r="P802" s="41">
        <f t="shared" si="212"/>
        <v>25.201178997293002</v>
      </c>
      <c r="Q802" s="232">
        <v>9673</v>
      </c>
      <c r="R802" s="57" t="s">
        <v>34</v>
      </c>
      <c r="S802" s="15"/>
      <c r="T802" s="15"/>
      <c r="U802" s="15"/>
    </row>
    <row r="803" spans="1:207" s="116" customFormat="1" ht="30" customHeight="1" x14ac:dyDescent="0.25">
      <c r="A803" s="355"/>
      <c r="B803" s="357"/>
      <c r="C803" s="359"/>
      <c r="D803" s="359"/>
      <c r="E803" s="359"/>
      <c r="F803" s="363"/>
      <c r="G803" s="363"/>
      <c r="H803" s="365"/>
      <c r="I803" s="367"/>
      <c r="J803" s="367"/>
      <c r="K803" s="232">
        <f t="shared" si="214"/>
        <v>5222575.3899999997</v>
      </c>
      <c r="L803" s="202">
        <v>0</v>
      </c>
      <c r="M803" s="202">
        <v>0</v>
      </c>
      <c r="N803" s="202">
        <v>0</v>
      </c>
      <c r="O803" s="202">
        <f>'[2]Прод. прилож (2)'!$D$1384</f>
        <v>5222575.3899999997</v>
      </c>
      <c r="P803" s="239">
        <f>K803/H802</f>
        <v>5841.9376160540496</v>
      </c>
      <c r="Q803" s="41">
        <v>9673</v>
      </c>
      <c r="R803" s="57" t="s">
        <v>35</v>
      </c>
      <c r="S803" s="46"/>
      <c r="T803" s="15"/>
      <c r="U803" s="15"/>
    </row>
    <row r="804" spans="1:207" s="116" customFormat="1" ht="30" customHeight="1" x14ac:dyDescent="0.25">
      <c r="A804" s="354">
        <v>614</v>
      </c>
      <c r="B804" s="356" t="s">
        <v>349</v>
      </c>
      <c r="C804" s="360">
        <v>1958</v>
      </c>
      <c r="D804" s="360" t="s">
        <v>141</v>
      </c>
      <c r="E804" s="360" t="s">
        <v>268</v>
      </c>
      <c r="F804" s="362">
        <v>3</v>
      </c>
      <c r="G804" s="362">
        <v>3</v>
      </c>
      <c r="H804" s="364">
        <v>3154.02</v>
      </c>
      <c r="I804" s="366">
        <v>712.5</v>
      </c>
      <c r="J804" s="366">
        <v>800.22</v>
      </c>
      <c r="K804" s="224">
        <f t="shared" si="213"/>
        <v>720987.26</v>
      </c>
      <c r="L804" s="237">
        <v>0</v>
      </c>
      <c r="M804" s="237">
        <v>0</v>
      </c>
      <c r="N804" s="237">
        <v>0</v>
      </c>
      <c r="O804" s="202">
        <f>'[1]Прод. прилож (2)'!$D$759</f>
        <v>720987.26</v>
      </c>
      <c r="P804" s="237">
        <f t="shared" si="212"/>
        <v>228.5931160867718</v>
      </c>
      <c r="Q804" s="41">
        <v>9673</v>
      </c>
      <c r="R804" s="57" t="s">
        <v>34</v>
      </c>
      <c r="S804" s="46"/>
      <c r="T804" s="15"/>
      <c r="U804" s="15"/>
    </row>
    <row r="805" spans="1:207" ht="30" customHeight="1" x14ac:dyDescent="0.25">
      <c r="A805" s="355"/>
      <c r="B805" s="357"/>
      <c r="C805" s="361"/>
      <c r="D805" s="361"/>
      <c r="E805" s="361"/>
      <c r="F805" s="363"/>
      <c r="G805" s="363"/>
      <c r="H805" s="365"/>
      <c r="I805" s="367"/>
      <c r="J805" s="367"/>
      <c r="K805" s="224">
        <f>SUM(L805:O805)</f>
        <v>15450594.310000001</v>
      </c>
      <c r="L805" s="237">
        <v>0</v>
      </c>
      <c r="M805" s="237">
        <v>0</v>
      </c>
      <c r="N805" s="237">
        <v>0</v>
      </c>
      <c r="O805" s="239">
        <f>'[2]Прод. прилож (2)'!$D$1383</f>
        <v>15450594.310000001</v>
      </c>
      <c r="P805" s="204">
        <f>K805/H804</f>
        <v>4898.6989017190763</v>
      </c>
      <c r="Q805" s="41">
        <v>9673</v>
      </c>
      <c r="R805" s="57" t="s">
        <v>35</v>
      </c>
      <c r="S805" s="14"/>
    </row>
    <row r="806" spans="1:207" s="91" customFormat="1" ht="30" customHeight="1" x14ac:dyDescent="0.25">
      <c r="A806" s="228">
        <v>615</v>
      </c>
      <c r="B806" s="81" t="s">
        <v>350</v>
      </c>
      <c r="C806" s="47">
        <v>1917</v>
      </c>
      <c r="D806" s="230" t="s">
        <v>141</v>
      </c>
      <c r="E806" s="47" t="s">
        <v>16</v>
      </c>
      <c r="F806" s="26">
        <v>2</v>
      </c>
      <c r="G806" s="26">
        <v>2</v>
      </c>
      <c r="H806" s="39">
        <v>505.1</v>
      </c>
      <c r="I806" s="119">
        <v>0</v>
      </c>
      <c r="J806" s="119">
        <v>458.1</v>
      </c>
      <c r="K806" s="232">
        <f t="shared" si="213"/>
        <v>2560762.61</v>
      </c>
      <c r="L806" s="196">
        <v>0</v>
      </c>
      <c r="M806" s="196">
        <v>0</v>
      </c>
      <c r="N806" s="196">
        <v>0</v>
      </c>
      <c r="O806" s="39">
        <f>'[1]Прод. прилож (2)'!$D$245</f>
        <v>2560762.61</v>
      </c>
      <c r="P806" s="196">
        <f t="shared" si="212"/>
        <v>5069.8131261136405</v>
      </c>
      <c r="Q806" s="41">
        <v>9673</v>
      </c>
      <c r="R806" s="57" t="s">
        <v>33</v>
      </c>
      <c r="S806" s="130"/>
      <c r="T806" s="14"/>
      <c r="U806" s="14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</row>
    <row r="807" spans="1:207" s="91" customFormat="1" ht="30" customHeight="1" x14ac:dyDescent="0.25">
      <c r="A807" s="228">
        <v>616</v>
      </c>
      <c r="B807" s="234" t="s">
        <v>972</v>
      </c>
      <c r="C807" s="209" t="s">
        <v>998</v>
      </c>
      <c r="D807" s="209" t="s">
        <v>141</v>
      </c>
      <c r="E807" s="209" t="s">
        <v>16</v>
      </c>
      <c r="F807" s="220">
        <v>2</v>
      </c>
      <c r="G807" s="220">
        <v>3</v>
      </c>
      <c r="H807" s="239">
        <v>1216.0999999999999</v>
      </c>
      <c r="I807" s="247">
        <v>713.6</v>
      </c>
      <c r="J807" s="247">
        <v>102.9</v>
      </c>
      <c r="K807" s="41">
        <f t="shared" si="213"/>
        <v>3705032.89</v>
      </c>
      <c r="L807" s="43">
        <v>0</v>
      </c>
      <c r="M807" s="43">
        <v>0</v>
      </c>
      <c r="N807" s="43">
        <v>0</v>
      </c>
      <c r="O807" s="196">
        <f>'[1]Прод. прилож (2)'!$D$246</f>
        <v>3705032.89</v>
      </c>
      <c r="P807" s="41">
        <f>O807/H807</f>
        <v>3046.6515006989562</v>
      </c>
      <c r="Q807" s="41">
        <v>9673</v>
      </c>
      <c r="R807" s="57" t="s">
        <v>33</v>
      </c>
      <c r="S807" s="145"/>
    </row>
    <row r="808" spans="1:207" s="117" customFormat="1" ht="30" customHeight="1" x14ac:dyDescent="0.25">
      <c r="A808" s="354">
        <v>617</v>
      </c>
      <c r="B808" s="356" t="s">
        <v>351</v>
      </c>
      <c r="C808" s="358">
        <v>1917</v>
      </c>
      <c r="D808" s="358" t="s">
        <v>141</v>
      </c>
      <c r="E808" s="358" t="s">
        <v>16</v>
      </c>
      <c r="F808" s="368">
        <v>2</v>
      </c>
      <c r="G808" s="368">
        <v>1</v>
      </c>
      <c r="H808" s="432">
        <v>952.7</v>
      </c>
      <c r="I808" s="387">
        <v>557.6</v>
      </c>
      <c r="J808" s="387">
        <v>93.9</v>
      </c>
      <c r="K808" s="239">
        <f t="shared" ref="K808" si="215">SUM(L808:O808)</f>
        <v>2935118.88</v>
      </c>
      <c r="L808" s="149">
        <v>0</v>
      </c>
      <c r="M808" s="149">
        <v>0</v>
      </c>
      <c r="N808" s="149">
        <v>0</v>
      </c>
      <c r="O808" s="237">
        <f>'[1]Прод. прилож (2)'!$D$247</f>
        <v>2935118.88</v>
      </c>
      <c r="P808" s="239">
        <f>O808/H808</f>
        <v>3080.8427416815366</v>
      </c>
      <c r="Q808" s="239">
        <v>9673</v>
      </c>
      <c r="R808" s="279" t="s">
        <v>33</v>
      </c>
      <c r="S808" s="188"/>
      <c r="T808" s="189"/>
      <c r="U808" s="189"/>
      <c r="V808" s="189"/>
      <c r="W808" s="189"/>
      <c r="X808" s="189"/>
      <c r="Y808" s="189"/>
      <c r="Z808" s="189"/>
      <c r="AA808" s="189"/>
      <c r="AB808" s="189"/>
      <c r="AC808" s="189"/>
      <c r="AD808" s="189"/>
      <c r="AE808" s="189"/>
      <c r="AF808" s="189"/>
      <c r="AG808" s="189"/>
      <c r="AH808" s="189"/>
      <c r="AI808" s="189"/>
      <c r="AJ808" s="189"/>
      <c r="AK808" s="189"/>
      <c r="AL808" s="189"/>
      <c r="AM808" s="189"/>
      <c r="AN808" s="189"/>
      <c r="AO808" s="189"/>
      <c r="AP808" s="189"/>
      <c r="AQ808" s="189"/>
      <c r="AR808" s="189"/>
      <c r="AS808" s="189"/>
      <c r="AT808" s="189"/>
      <c r="AU808" s="189"/>
      <c r="AV808" s="189"/>
      <c r="AW808" s="189"/>
      <c r="AX808" s="189"/>
      <c r="AY808" s="189"/>
      <c r="AZ808" s="189"/>
      <c r="BA808" s="189"/>
      <c r="BB808" s="189"/>
      <c r="BC808" s="189"/>
      <c r="BD808" s="189"/>
      <c r="BE808" s="189"/>
      <c r="BF808" s="189"/>
      <c r="BG808" s="189"/>
      <c r="BH808" s="189"/>
      <c r="BI808" s="189"/>
      <c r="BJ808" s="189"/>
      <c r="BK808" s="189"/>
      <c r="BL808" s="189"/>
      <c r="BM808" s="189"/>
      <c r="BN808" s="189"/>
      <c r="BO808" s="189"/>
      <c r="BP808" s="189"/>
      <c r="BQ808" s="189"/>
      <c r="BR808" s="189"/>
      <c r="BS808" s="189"/>
      <c r="BT808" s="189"/>
      <c r="BU808" s="189"/>
      <c r="BV808" s="189"/>
      <c r="BW808" s="189"/>
      <c r="BX808" s="189"/>
      <c r="BY808" s="189"/>
      <c r="BZ808" s="189"/>
      <c r="CA808" s="189"/>
      <c r="CB808" s="189"/>
      <c r="CC808" s="189"/>
      <c r="CD808" s="189"/>
      <c r="CE808" s="189"/>
      <c r="CF808" s="189"/>
      <c r="CG808" s="189"/>
      <c r="CH808" s="189"/>
      <c r="CI808" s="189"/>
      <c r="CJ808" s="189"/>
      <c r="CK808" s="189"/>
      <c r="CL808" s="189"/>
      <c r="CM808" s="189"/>
      <c r="CN808" s="189"/>
      <c r="CO808" s="189"/>
      <c r="CP808" s="189"/>
      <c r="CQ808" s="189"/>
      <c r="CR808" s="189"/>
      <c r="CS808" s="189"/>
      <c r="CT808" s="189"/>
      <c r="CU808" s="189"/>
      <c r="CV808" s="189"/>
      <c r="CW808" s="189"/>
      <c r="CX808" s="189"/>
      <c r="CY808" s="189"/>
      <c r="CZ808" s="189"/>
      <c r="DA808" s="189"/>
      <c r="DB808" s="189"/>
      <c r="DC808" s="189"/>
      <c r="DD808" s="189"/>
      <c r="DE808" s="189"/>
      <c r="DF808" s="189"/>
      <c r="DG808" s="189"/>
      <c r="DH808" s="189"/>
      <c r="DI808" s="189"/>
      <c r="DJ808" s="189"/>
      <c r="DK808" s="189"/>
      <c r="DL808" s="189"/>
      <c r="DM808" s="189"/>
      <c r="DN808" s="189"/>
      <c r="DO808" s="189"/>
      <c r="DP808" s="189"/>
      <c r="DQ808" s="189"/>
      <c r="DR808" s="189"/>
      <c r="DS808" s="189"/>
      <c r="DT808" s="189"/>
      <c r="DU808" s="189"/>
      <c r="DV808" s="189"/>
      <c r="DW808" s="189"/>
      <c r="DX808" s="189"/>
      <c r="DY808" s="189"/>
      <c r="DZ808" s="189"/>
      <c r="EA808" s="189"/>
      <c r="EB808" s="189"/>
      <c r="EC808" s="189"/>
      <c r="ED808" s="189"/>
      <c r="EE808" s="189"/>
      <c r="EF808" s="189"/>
      <c r="EG808" s="189"/>
      <c r="EH808" s="189"/>
      <c r="EI808" s="189"/>
      <c r="EJ808" s="189"/>
      <c r="EK808" s="189"/>
      <c r="EL808" s="189"/>
      <c r="EM808" s="189"/>
      <c r="EN808" s="189"/>
      <c r="EO808" s="189"/>
      <c r="EP808" s="189"/>
      <c r="EQ808" s="189"/>
      <c r="ER808" s="189"/>
      <c r="ES808" s="189"/>
      <c r="ET808" s="189"/>
      <c r="EU808" s="189"/>
      <c r="EV808" s="189"/>
      <c r="EW808" s="189"/>
      <c r="EX808" s="189"/>
      <c r="EY808" s="189"/>
      <c r="EZ808" s="189"/>
      <c r="FA808" s="189"/>
      <c r="FB808" s="189"/>
      <c r="FC808" s="189"/>
      <c r="FD808" s="189"/>
      <c r="FE808" s="189"/>
      <c r="FF808" s="189"/>
      <c r="FG808" s="189"/>
      <c r="FH808" s="189"/>
      <c r="FI808" s="189"/>
      <c r="FJ808" s="189"/>
      <c r="FK808" s="189"/>
      <c r="FL808" s="189"/>
      <c r="FM808" s="189"/>
      <c r="FN808" s="189"/>
      <c r="FO808" s="189"/>
      <c r="FP808" s="189"/>
      <c r="FQ808" s="189"/>
      <c r="FR808" s="189"/>
      <c r="FS808" s="189"/>
      <c r="FT808" s="189"/>
      <c r="FU808" s="189"/>
      <c r="FV808" s="189"/>
      <c r="FW808" s="189"/>
      <c r="FX808" s="189"/>
      <c r="FY808" s="189"/>
      <c r="FZ808" s="189"/>
      <c r="GA808" s="189"/>
      <c r="GB808" s="189"/>
      <c r="GC808" s="189"/>
      <c r="GD808" s="189"/>
      <c r="GE808" s="189"/>
      <c r="GF808" s="189"/>
      <c r="GG808" s="189"/>
      <c r="GH808" s="189"/>
      <c r="GI808" s="189"/>
      <c r="GJ808" s="189"/>
      <c r="GK808" s="189"/>
      <c r="GL808" s="189"/>
      <c r="GM808" s="189"/>
      <c r="GN808" s="189"/>
      <c r="GO808" s="189"/>
      <c r="GP808" s="189"/>
      <c r="GQ808" s="189"/>
      <c r="GR808" s="189"/>
      <c r="GS808" s="189"/>
      <c r="GT808" s="189"/>
      <c r="GU808" s="189"/>
      <c r="GV808" s="189"/>
      <c r="GW808" s="189"/>
      <c r="GX808" s="189"/>
      <c r="GY808" s="189"/>
    </row>
    <row r="809" spans="1:207" s="116" customFormat="1" ht="30" customHeight="1" x14ac:dyDescent="0.25">
      <c r="A809" s="355"/>
      <c r="B809" s="357"/>
      <c r="C809" s="359"/>
      <c r="D809" s="359"/>
      <c r="E809" s="359"/>
      <c r="F809" s="369"/>
      <c r="G809" s="369"/>
      <c r="H809" s="403"/>
      <c r="I809" s="388"/>
      <c r="J809" s="388"/>
      <c r="K809" s="41">
        <f t="shared" si="213"/>
        <v>32030.41</v>
      </c>
      <c r="L809" s="43">
        <v>0</v>
      </c>
      <c r="M809" s="43">
        <v>0</v>
      </c>
      <c r="N809" s="43">
        <v>0</v>
      </c>
      <c r="O809" s="196">
        <f>'[1]Прод. прилож (2)'!$D$762</f>
        <v>32030.41</v>
      </c>
      <c r="P809" s="41">
        <f>K809/H808</f>
        <v>33.620667576361917</v>
      </c>
      <c r="Q809" s="41">
        <v>9673</v>
      </c>
      <c r="R809" s="57" t="s">
        <v>34</v>
      </c>
      <c r="S809" s="148"/>
      <c r="T809" s="89"/>
      <c r="U809" s="89"/>
      <c r="V809" s="89"/>
      <c r="W809" s="89"/>
      <c r="X809" s="89"/>
      <c r="Y809" s="89"/>
      <c r="Z809" s="89"/>
      <c r="AA809" s="89"/>
      <c r="AB809" s="89"/>
      <c r="AC809" s="89"/>
      <c r="AD809" s="89"/>
      <c r="AE809" s="89"/>
      <c r="AF809" s="89"/>
      <c r="AG809" s="89"/>
      <c r="AH809" s="89"/>
      <c r="AI809" s="89"/>
      <c r="AJ809" s="89"/>
      <c r="AK809" s="89"/>
      <c r="AL809" s="89"/>
      <c r="AM809" s="89"/>
      <c r="AN809" s="89"/>
      <c r="AO809" s="89"/>
      <c r="AP809" s="89"/>
      <c r="AQ809" s="89"/>
      <c r="AR809" s="89"/>
      <c r="AS809" s="89"/>
      <c r="AT809" s="89"/>
      <c r="AU809" s="89"/>
      <c r="AV809" s="89"/>
      <c r="AW809" s="89"/>
      <c r="AX809" s="89"/>
      <c r="AY809" s="89"/>
      <c r="AZ809" s="89"/>
      <c r="BA809" s="89"/>
      <c r="BB809" s="89"/>
      <c r="BC809" s="89"/>
      <c r="BD809" s="89"/>
      <c r="BE809" s="89"/>
      <c r="BF809" s="89"/>
      <c r="BG809" s="89"/>
      <c r="BH809" s="89"/>
      <c r="BI809" s="89"/>
      <c r="BJ809" s="89"/>
      <c r="BK809" s="89"/>
      <c r="BL809" s="89"/>
      <c r="BM809" s="89"/>
      <c r="BN809" s="89"/>
      <c r="BO809" s="89"/>
      <c r="BP809" s="89"/>
      <c r="BQ809" s="89"/>
      <c r="BR809" s="89"/>
      <c r="BS809" s="89"/>
      <c r="BT809" s="89"/>
      <c r="BU809" s="89"/>
      <c r="BV809" s="89"/>
      <c r="BW809" s="89"/>
      <c r="BX809" s="89"/>
      <c r="BY809" s="89"/>
      <c r="BZ809" s="89"/>
      <c r="CA809" s="89"/>
      <c r="CB809" s="89"/>
      <c r="CC809" s="89"/>
      <c r="CD809" s="89"/>
      <c r="CE809" s="89"/>
      <c r="CF809" s="89"/>
      <c r="CG809" s="89"/>
      <c r="CH809" s="89"/>
      <c r="CI809" s="89"/>
      <c r="CJ809" s="89"/>
      <c r="CK809" s="89"/>
      <c r="CL809" s="89"/>
      <c r="CM809" s="89"/>
      <c r="CN809" s="89"/>
      <c r="CO809" s="89"/>
      <c r="CP809" s="89"/>
      <c r="CQ809" s="89"/>
      <c r="CR809" s="89"/>
      <c r="CS809" s="89"/>
      <c r="CT809" s="89"/>
      <c r="CU809" s="89"/>
      <c r="CV809" s="89"/>
      <c r="CW809" s="89"/>
      <c r="CX809" s="89"/>
      <c r="CY809" s="89"/>
      <c r="CZ809" s="89"/>
      <c r="DA809" s="89"/>
      <c r="DB809" s="89"/>
      <c r="DC809" s="89"/>
      <c r="DD809" s="89"/>
      <c r="DE809" s="89"/>
      <c r="DF809" s="89"/>
      <c r="DG809" s="89"/>
      <c r="DH809" s="89"/>
      <c r="DI809" s="89"/>
      <c r="DJ809" s="89"/>
      <c r="DK809" s="89"/>
      <c r="DL809" s="89"/>
      <c r="DM809" s="89"/>
      <c r="DN809" s="89"/>
      <c r="DO809" s="89"/>
      <c r="DP809" s="89"/>
      <c r="DQ809" s="89"/>
      <c r="DR809" s="89"/>
      <c r="DS809" s="89"/>
      <c r="DT809" s="89"/>
      <c r="DU809" s="89"/>
      <c r="DV809" s="89"/>
      <c r="DW809" s="89"/>
      <c r="DX809" s="89"/>
      <c r="DY809" s="89"/>
      <c r="DZ809" s="89"/>
      <c r="EA809" s="89"/>
      <c r="EB809" s="89"/>
      <c r="EC809" s="89"/>
      <c r="ED809" s="89"/>
      <c r="EE809" s="89"/>
      <c r="EF809" s="89"/>
      <c r="EG809" s="89"/>
      <c r="EH809" s="89"/>
      <c r="EI809" s="89"/>
      <c r="EJ809" s="89"/>
      <c r="EK809" s="89"/>
      <c r="EL809" s="89"/>
      <c r="EM809" s="89"/>
      <c r="EN809" s="89"/>
      <c r="EO809" s="89"/>
      <c r="EP809" s="89"/>
      <c r="EQ809" s="89"/>
      <c r="ER809" s="89"/>
      <c r="ES809" s="89"/>
      <c r="ET809" s="89"/>
      <c r="EU809" s="89"/>
      <c r="EV809" s="89"/>
      <c r="EW809" s="89"/>
      <c r="EX809" s="89"/>
      <c r="EY809" s="89"/>
      <c r="EZ809" s="89"/>
      <c r="FA809" s="89"/>
      <c r="FB809" s="89"/>
      <c r="FC809" s="89"/>
      <c r="FD809" s="89"/>
      <c r="FE809" s="89"/>
      <c r="FF809" s="89"/>
      <c r="FG809" s="89"/>
      <c r="FH809" s="89"/>
      <c r="FI809" s="89"/>
      <c r="FJ809" s="89"/>
      <c r="FK809" s="89"/>
      <c r="FL809" s="89"/>
      <c r="FM809" s="89"/>
      <c r="FN809" s="89"/>
      <c r="FO809" s="89"/>
      <c r="FP809" s="89"/>
      <c r="FQ809" s="89"/>
      <c r="FR809" s="89"/>
      <c r="FS809" s="89"/>
      <c r="FT809" s="89"/>
      <c r="FU809" s="89"/>
      <c r="FV809" s="89"/>
      <c r="FW809" s="89"/>
      <c r="FX809" s="89"/>
      <c r="FY809" s="89"/>
      <c r="FZ809" s="89"/>
      <c r="GA809" s="89"/>
      <c r="GB809" s="89"/>
      <c r="GC809" s="89"/>
      <c r="GD809" s="89"/>
      <c r="GE809" s="89"/>
      <c r="GF809" s="89"/>
      <c r="GG809" s="89"/>
      <c r="GH809" s="89"/>
      <c r="GI809" s="89"/>
      <c r="GJ809" s="89"/>
      <c r="GK809" s="89"/>
      <c r="GL809" s="89"/>
      <c r="GM809" s="89"/>
      <c r="GN809" s="89"/>
      <c r="GO809" s="89"/>
      <c r="GP809" s="89"/>
      <c r="GQ809" s="89"/>
      <c r="GR809" s="89"/>
      <c r="GS809" s="89"/>
      <c r="GT809" s="89"/>
      <c r="GU809" s="89"/>
      <c r="GV809" s="89"/>
      <c r="GW809" s="89"/>
      <c r="GX809" s="89"/>
      <c r="GY809" s="89"/>
    </row>
    <row r="810" spans="1:207" s="116" customFormat="1" ht="30" customHeight="1" x14ac:dyDescent="0.25">
      <c r="A810" s="228">
        <v>618</v>
      </c>
      <c r="B810" s="81" t="s">
        <v>352</v>
      </c>
      <c r="C810" s="47">
        <v>1963</v>
      </c>
      <c r="D810" s="230" t="s">
        <v>141</v>
      </c>
      <c r="E810" s="47" t="s">
        <v>16</v>
      </c>
      <c r="F810" s="26">
        <v>4</v>
      </c>
      <c r="G810" s="26">
        <v>4</v>
      </c>
      <c r="H810" s="239">
        <v>2752.2</v>
      </c>
      <c r="I810" s="119">
        <v>204.3</v>
      </c>
      <c r="J810" s="39">
        <v>2336.85</v>
      </c>
      <c r="K810" s="232">
        <f t="shared" si="213"/>
        <v>95769.54</v>
      </c>
      <c r="L810" s="196">
        <v>0</v>
      </c>
      <c r="M810" s="196">
        <v>0</v>
      </c>
      <c r="N810" s="196">
        <v>0</v>
      </c>
      <c r="O810" s="39">
        <f>'[1]Прод. прилож (2)'!$D$763</f>
        <v>95769.54</v>
      </c>
      <c r="P810" s="196">
        <f t="shared" ref="P810:P857" si="216">K810/H810</f>
        <v>34.797449313276651</v>
      </c>
      <c r="Q810" s="41">
        <v>9673</v>
      </c>
      <c r="R810" s="57" t="s">
        <v>34</v>
      </c>
      <c r="S810" s="46"/>
      <c r="T810" s="15"/>
      <c r="U810" s="15"/>
    </row>
    <row r="811" spans="1:207" s="116" customFormat="1" ht="30" customHeight="1" x14ac:dyDescent="0.25">
      <c r="A811" s="228">
        <v>619</v>
      </c>
      <c r="B811" s="81" t="s">
        <v>353</v>
      </c>
      <c r="C811" s="47">
        <v>1964</v>
      </c>
      <c r="D811" s="230" t="s">
        <v>141</v>
      </c>
      <c r="E811" s="230" t="s">
        <v>16</v>
      </c>
      <c r="F811" s="26">
        <v>4</v>
      </c>
      <c r="G811" s="26">
        <v>4</v>
      </c>
      <c r="H811" s="239">
        <v>2721.2</v>
      </c>
      <c r="I811" s="119">
        <v>72.099999999999994</v>
      </c>
      <c r="J811" s="39">
        <v>2438.0300000000002</v>
      </c>
      <c r="K811" s="232">
        <f t="shared" si="213"/>
        <v>95399.95</v>
      </c>
      <c r="L811" s="196">
        <v>0</v>
      </c>
      <c r="M811" s="196">
        <v>0</v>
      </c>
      <c r="N811" s="196">
        <v>0</v>
      </c>
      <c r="O811" s="39">
        <f>'[1]Прод. прилож (2)'!$D$764</f>
        <v>95399.95</v>
      </c>
      <c r="P811" s="196">
        <f t="shared" si="216"/>
        <v>35.058044245185947</v>
      </c>
      <c r="Q811" s="41">
        <v>9673</v>
      </c>
      <c r="R811" s="57" t="s">
        <v>34</v>
      </c>
      <c r="S811" s="46"/>
      <c r="T811" s="15"/>
      <c r="U811" s="15"/>
    </row>
    <row r="812" spans="1:207" s="116" customFormat="1" ht="30" customHeight="1" x14ac:dyDescent="0.25">
      <c r="A812" s="379">
        <v>620</v>
      </c>
      <c r="B812" s="375" t="s">
        <v>354</v>
      </c>
      <c r="C812" s="377">
        <v>1917</v>
      </c>
      <c r="D812" s="360" t="s">
        <v>141</v>
      </c>
      <c r="E812" s="377" t="s">
        <v>16</v>
      </c>
      <c r="F812" s="362">
        <v>2</v>
      </c>
      <c r="G812" s="362">
        <v>2</v>
      </c>
      <c r="H812" s="364">
        <v>1152.9000000000001</v>
      </c>
      <c r="I812" s="366">
        <v>0</v>
      </c>
      <c r="J812" s="366">
        <v>624.1</v>
      </c>
      <c r="K812" s="232">
        <f t="shared" ref="K812" si="217">SUM(L812:O812)</f>
        <v>125287.38</v>
      </c>
      <c r="L812" s="196">
        <v>0</v>
      </c>
      <c r="M812" s="196">
        <v>0</v>
      </c>
      <c r="N812" s="196">
        <v>0</v>
      </c>
      <c r="O812" s="39">
        <f>'[1]Прод. прилож (2)'!$D$248</f>
        <v>125287.38</v>
      </c>
      <c r="P812" s="196">
        <f>K812/H812</f>
        <v>108.67150663544106</v>
      </c>
      <c r="Q812" s="41">
        <v>9673</v>
      </c>
      <c r="R812" s="57" t="s">
        <v>33</v>
      </c>
      <c r="S812" s="141"/>
      <c r="T812" s="15"/>
      <c r="U812" s="15"/>
    </row>
    <row r="813" spans="1:207" s="116" customFormat="1" ht="30" customHeight="1" x14ac:dyDescent="0.25">
      <c r="A813" s="380"/>
      <c r="B813" s="376"/>
      <c r="C813" s="378"/>
      <c r="D813" s="361"/>
      <c r="E813" s="378"/>
      <c r="F813" s="363"/>
      <c r="G813" s="363"/>
      <c r="H813" s="365"/>
      <c r="I813" s="367"/>
      <c r="J813" s="367"/>
      <c r="K813" s="232">
        <f t="shared" si="213"/>
        <v>469318.46</v>
      </c>
      <c r="L813" s="196">
        <v>0</v>
      </c>
      <c r="M813" s="196">
        <v>0</v>
      </c>
      <c r="N813" s="196">
        <v>0</v>
      </c>
      <c r="O813" s="39">
        <f>'[1]Прод. прилож (2)'!$D$761</f>
        <v>469318.46</v>
      </c>
      <c r="P813" s="196">
        <f>K813/H812</f>
        <v>407.07646803712379</v>
      </c>
      <c r="Q813" s="41">
        <v>9673</v>
      </c>
      <c r="R813" s="57" t="s">
        <v>34</v>
      </c>
      <c r="S813" s="46"/>
      <c r="T813" s="15"/>
      <c r="U813" s="15"/>
    </row>
    <row r="814" spans="1:207" s="116" customFormat="1" ht="30" customHeight="1" x14ac:dyDescent="0.25">
      <c r="A814" s="228">
        <v>621</v>
      </c>
      <c r="B814" s="81" t="s">
        <v>355</v>
      </c>
      <c r="C814" s="47">
        <v>1917</v>
      </c>
      <c r="D814" s="230" t="s">
        <v>141</v>
      </c>
      <c r="E814" s="47" t="s">
        <v>16</v>
      </c>
      <c r="F814" s="26">
        <v>2</v>
      </c>
      <c r="G814" s="26">
        <v>1</v>
      </c>
      <c r="H814" s="39">
        <v>425.7</v>
      </c>
      <c r="I814" s="119">
        <v>0</v>
      </c>
      <c r="J814" s="119">
        <v>402.3</v>
      </c>
      <c r="K814" s="232">
        <f t="shared" si="213"/>
        <v>2196473.9700000002</v>
      </c>
      <c r="L814" s="196">
        <v>0</v>
      </c>
      <c r="M814" s="196">
        <v>0</v>
      </c>
      <c r="N814" s="196">
        <v>0</v>
      </c>
      <c r="O814" s="39">
        <f>'[1]Прод. прилож (2)'!$D$249</f>
        <v>2196473.9700000002</v>
      </c>
      <c r="P814" s="196">
        <f t="shared" si="216"/>
        <v>5159.6757575757583</v>
      </c>
      <c r="Q814" s="41">
        <v>9673</v>
      </c>
      <c r="R814" s="57" t="s">
        <v>33</v>
      </c>
      <c r="S814" s="141"/>
      <c r="T814" s="15"/>
      <c r="U814" s="15"/>
    </row>
    <row r="815" spans="1:207" s="116" customFormat="1" ht="30" customHeight="1" x14ac:dyDescent="0.25">
      <c r="A815" s="228">
        <v>622</v>
      </c>
      <c r="B815" s="81" t="s">
        <v>356</v>
      </c>
      <c r="C815" s="47">
        <v>1917</v>
      </c>
      <c r="D815" s="230" t="s">
        <v>141</v>
      </c>
      <c r="E815" s="47" t="s">
        <v>16</v>
      </c>
      <c r="F815" s="26">
        <v>2</v>
      </c>
      <c r="G815" s="26">
        <v>1</v>
      </c>
      <c r="H815" s="39">
        <v>307.3</v>
      </c>
      <c r="I815" s="119">
        <v>0</v>
      </c>
      <c r="J815" s="119">
        <v>281.39999999999998</v>
      </c>
      <c r="K815" s="232">
        <f t="shared" si="213"/>
        <v>1937567.67</v>
      </c>
      <c r="L815" s="196">
        <v>0</v>
      </c>
      <c r="M815" s="196">
        <v>0</v>
      </c>
      <c r="N815" s="196">
        <v>0</v>
      </c>
      <c r="O815" s="39">
        <f>'[1]Прод. прилож (2)'!$D$250</f>
        <v>1937567.67</v>
      </c>
      <c r="P815" s="196">
        <f t="shared" si="216"/>
        <v>6305.1339733159775</v>
      </c>
      <c r="Q815" s="41">
        <v>9673</v>
      </c>
      <c r="R815" s="57" t="s">
        <v>33</v>
      </c>
      <c r="S815" s="141"/>
      <c r="T815" s="15"/>
      <c r="U815" s="15"/>
    </row>
    <row r="816" spans="1:207" s="85" customFormat="1" ht="30" customHeight="1" x14ac:dyDescent="0.25">
      <c r="A816" s="228">
        <v>623</v>
      </c>
      <c r="B816" s="208" t="s">
        <v>357</v>
      </c>
      <c r="C816" s="244">
        <v>1917</v>
      </c>
      <c r="D816" s="200" t="s">
        <v>141</v>
      </c>
      <c r="E816" s="244" t="s">
        <v>16</v>
      </c>
      <c r="F816" s="206">
        <v>2</v>
      </c>
      <c r="G816" s="206">
        <v>2</v>
      </c>
      <c r="H816" s="202">
        <v>499.1</v>
      </c>
      <c r="I816" s="204">
        <v>0</v>
      </c>
      <c r="J816" s="204">
        <v>453.7</v>
      </c>
      <c r="K816" s="232">
        <f t="shared" ref="K816" si="218">SUM(L816:O816)</f>
        <v>591534.16999999993</v>
      </c>
      <c r="L816" s="196">
        <v>0</v>
      </c>
      <c r="M816" s="196">
        <v>0</v>
      </c>
      <c r="N816" s="196">
        <v>0</v>
      </c>
      <c r="O816" s="39">
        <f>'[1]Прод. прилож (2)'!$D$251</f>
        <v>591534.16999999993</v>
      </c>
      <c r="P816" s="196">
        <f t="shared" ref="P816" si="219">K816/H816</f>
        <v>1185.2017030655177</v>
      </c>
      <c r="Q816" s="41">
        <v>9673</v>
      </c>
      <c r="R816" s="57" t="s">
        <v>33</v>
      </c>
      <c r="S816" s="131"/>
      <c r="T816" s="15"/>
      <c r="U816" s="15"/>
      <c r="V816" s="116"/>
      <c r="W816" s="116"/>
      <c r="X816" s="116"/>
      <c r="Y816" s="116"/>
      <c r="Z816" s="116"/>
      <c r="AA816" s="116"/>
      <c r="AB816" s="116"/>
      <c r="AC816" s="116"/>
      <c r="AD816" s="116"/>
      <c r="AE816" s="116"/>
      <c r="AF816" s="116"/>
      <c r="AG816" s="116"/>
      <c r="AH816" s="116"/>
      <c r="AI816" s="116"/>
      <c r="AJ816" s="116"/>
      <c r="AK816" s="116"/>
      <c r="AL816" s="116"/>
      <c r="AM816" s="116"/>
      <c r="AN816" s="116"/>
      <c r="AO816" s="116"/>
      <c r="AP816" s="116"/>
      <c r="AQ816" s="116"/>
      <c r="AR816" s="116"/>
      <c r="AS816" s="116"/>
      <c r="AT816" s="116"/>
      <c r="AU816" s="116"/>
      <c r="AV816" s="116"/>
      <c r="AW816" s="116"/>
      <c r="AX816" s="116"/>
      <c r="AY816" s="116"/>
      <c r="AZ816" s="116"/>
      <c r="BA816" s="116"/>
      <c r="BB816" s="116"/>
      <c r="BC816" s="116"/>
      <c r="BD816" s="116"/>
      <c r="BE816" s="116"/>
      <c r="BF816" s="116"/>
      <c r="BG816" s="116"/>
      <c r="BH816" s="116"/>
      <c r="BI816" s="116"/>
      <c r="BJ816" s="116"/>
      <c r="BK816" s="116"/>
      <c r="BL816" s="116"/>
      <c r="BM816" s="116"/>
      <c r="BN816" s="116"/>
      <c r="BO816" s="116"/>
      <c r="BP816" s="116"/>
      <c r="BQ816" s="116"/>
      <c r="BR816" s="116"/>
      <c r="BS816" s="116"/>
      <c r="BT816" s="116"/>
      <c r="BU816" s="116"/>
      <c r="BV816" s="116"/>
      <c r="BW816" s="116"/>
      <c r="BX816" s="116"/>
      <c r="BY816" s="116"/>
      <c r="BZ816" s="116"/>
      <c r="CA816" s="116"/>
      <c r="CB816" s="116"/>
      <c r="CC816" s="116"/>
      <c r="CD816" s="116"/>
      <c r="CE816" s="116"/>
      <c r="CF816" s="116"/>
      <c r="CG816" s="116"/>
      <c r="CH816" s="116"/>
      <c r="CI816" s="116"/>
      <c r="CJ816" s="116"/>
      <c r="CK816" s="116"/>
      <c r="CL816" s="116"/>
      <c r="CM816" s="116"/>
      <c r="CN816" s="116"/>
      <c r="CO816" s="116"/>
      <c r="CP816" s="116"/>
      <c r="CQ816" s="116"/>
      <c r="CR816" s="116"/>
      <c r="CS816" s="116"/>
      <c r="CT816" s="116"/>
      <c r="CU816" s="116"/>
      <c r="CV816" s="116"/>
      <c r="CW816" s="116"/>
      <c r="CX816" s="116"/>
      <c r="CY816" s="116"/>
      <c r="CZ816" s="116"/>
      <c r="DA816" s="116"/>
      <c r="DB816" s="116"/>
      <c r="DC816" s="116"/>
      <c r="DD816" s="116"/>
      <c r="DE816" s="116"/>
      <c r="DF816" s="116"/>
      <c r="DG816" s="116"/>
      <c r="DH816" s="116"/>
      <c r="DI816" s="116"/>
      <c r="DJ816" s="116"/>
      <c r="DK816" s="116"/>
      <c r="DL816" s="116"/>
      <c r="DM816" s="116"/>
      <c r="DN816" s="116"/>
      <c r="DO816" s="116"/>
      <c r="DP816" s="116"/>
      <c r="DQ816" s="116"/>
      <c r="DR816" s="116"/>
      <c r="DS816" s="116"/>
      <c r="DT816" s="116"/>
      <c r="DU816" s="116"/>
      <c r="DV816" s="116"/>
      <c r="DW816" s="116"/>
      <c r="DX816" s="116"/>
      <c r="DY816" s="116"/>
      <c r="DZ816" s="116"/>
      <c r="EA816" s="116"/>
      <c r="EB816" s="116"/>
      <c r="EC816" s="116"/>
      <c r="ED816" s="116"/>
      <c r="EE816" s="116"/>
      <c r="EF816" s="116"/>
      <c r="EG816" s="116"/>
      <c r="EH816" s="116"/>
      <c r="EI816" s="116"/>
      <c r="EJ816" s="116"/>
      <c r="EK816" s="116"/>
      <c r="EL816" s="116"/>
      <c r="EM816" s="116"/>
      <c r="EN816" s="116"/>
      <c r="EO816" s="116"/>
      <c r="EP816" s="116"/>
      <c r="EQ816" s="116"/>
      <c r="ER816" s="116"/>
      <c r="ES816" s="116"/>
      <c r="ET816" s="116"/>
      <c r="EU816" s="116"/>
      <c r="EV816" s="116"/>
      <c r="EW816" s="116"/>
      <c r="EX816" s="116"/>
      <c r="EY816" s="116"/>
      <c r="EZ816" s="116"/>
      <c r="FA816" s="116"/>
      <c r="FB816" s="116"/>
      <c r="FC816" s="116"/>
      <c r="FD816" s="116"/>
      <c r="FE816" s="116"/>
      <c r="FF816" s="116"/>
      <c r="FG816" s="116"/>
      <c r="FH816" s="116"/>
      <c r="FI816" s="116"/>
      <c r="FJ816" s="116"/>
      <c r="FK816" s="116"/>
      <c r="FL816" s="116"/>
      <c r="FM816" s="116"/>
      <c r="FN816" s="116"/>
      <c r="FO816" s="116"/>
      <c r="FP816" s="116"/>
      <c r="FQ816" s="116"/>
      <c r="FR816" s="116"/>
      <c r="FS816" s="116"/>
      <c r="FT816" s="116"/>
      <c r="FU816" s="116"/>
      <c r="FV816" s="116"/>
      <c r="FW816" s="116"/>
      <c r="FX816" s="116"/>
      <c r="FY816" s="116"/>
      <c r="FZ816" s="116"/>
      <c r="GA816" s="116"/>
      <c r="GB816" s="116"/>
      <c r="GC816" s="116"/>
      <c r="GD816" s="116"/>
      <c r="GE816" s="116"/>
      <c r="GF816" s="116"/>
      <c r="GG816" s="116"/>
      <c r="GH816" s="116"/>
      <c r="GI816" s="116"/>
      <c r="GJ816" s="116"/>
      <c r="GK816" s="116"/>
      <c r="GL816" s="116"/>
      <c r="GM816" s="116"/>
      <c r="GN816" s="116"/>
      <c r="GO816" s="116"/>
      <c r="GP816" s="116"/>
      <c r="GQ816" s="116"/>
      <c r="GR816" s="116"/>
      <c r="GS816" s="116"/>
      <c r="GT816" s="116"/>
      <c r="GU816" s="116"/>
      <c r="GV816" s="116"/>
      <c r="GW816" s="116"/>
      <c r="GX816" s="116"/>
      <c r="GY816" s="116"/>
    </row>
    <row r="817" spans="1:207" s="116" customFormat="1" ht="30" customHeight="1" x14ac:dyDescent="0.25">
      <c r="A817" s="228">
        <v>624</v>
      </c>
      <c r="B817" s="208" t="s">
        <v>358</v>
      </c>
      <c r="C817" s="244">
        <v>1917</v>
      </c>
      <c r="D817" s="200" t="s">
        <v>141</v>
      </c>
      <c r="E817" s="244" t="s">
        <v>16</v>
      </c>
      <c r="F817" s="206">
        <v>2</v>
      </c>
      <c r="G817" s="206">
        <v>2</v>
      </c>
      <c r="H817" s="202">
        <v>506.8</v>
      </c>
      <c r="I817" s="204">
        <v>0</v>
      </c>
      <c r="J817" s="204">
        <v>460.8</v>
      </c>
      <c r="K817" s="232">
        <f t="shared" ref="K817" si="220">SUM(L817:O817)</f>
        <v>587976.61</v>
      </c>
      <c r="L817" s="196">
        <v>0</v>
      </c>
      <c r="M817" s="196">
        <v>0</v>
      </c>
      <c r="N817" s="196">
        <v>0</v>
      </c>
      <c r="O817" s="39">
        <f>'[1]Прод. прилож (2)'!$D$252</f>
        <v>587976.61</v>
      </c>
      <c r="P817" s="196">
        <f t="shared" ref="P817" si="221">K817/H817</f>
        <v>1160.1748421468035</v>
      </c>
      <c r="Q817" s="41">
        <v>9673</v>
      </c>
      <c r="R817" s="57" t="s">
        <v>33</v>
      </c>
      <c r="S817" s="141"/>
      <c r="T817" s="15"/>
      <c r="U817" s="15"/>
    </row>
    <row r="818" spans="1:207" s="116" customFormat="1" ht="30" customHeight="1" x14ac:dyDescent="0.25">
      <c r="A818" s="228">
        <v>625</v>
      </c>
      <c r="B818" s="81" t="s">
        <v>359</v>
      </c>
      <c r="C818" s="47">
        <v>1966</v>
      </c>
      <c r="D818" s="230" t="s">
        <v>141</v>
      </c>
      <c r="E818" s="47" t="s">
        <v>16</v>
      </c>
      <c r="F818" s="229">
        <v>2</v>
      </c>
      <c r="G818" s="229">
        <v>2</v>
      </c>
      <c r="H818" s="39">
        <v>796.42</v>
      </c>
      <c r="I818" s="39">
        <v>0</v>
      </c>
      <c r="J818" s="39">
        <v>721.03</v>
      </c>
      <c r="K818" s="232">
        <f t="shared" si="213"/>
        <v>39958.269999999997</v>
      </c>
      <c r="L818" s="196">
        <v>0</v>
      </c>
      <c r="M818" s="196">
        <v>0</v>
      </c>
      <c r="N818" s="196">
        <v>0</v>
      </c>
      <c r="O818" s="39">
        <f>'[2]Прод. прилож (2)'!$D$1385</f>
        <v>39958.269999999997</v>
      </c>
      <c r="P818" s="196">
        <f t="shared" si="216"/>
        <v>50.172358805655307</v>
      </c>
      <c r="Q818" s="41">
        <v>9673</v>
      </c>
      <c r="R818" s="57" t="s">
        <v>35</v>
      </c>
      <c r="S818" s="46"/>
      <c r="T818" s="15"/>
      <c r="U818" s="15"/>
    </row>
    <row r="819" spans="1:207" s="116" customFormat="1" ht="30" customHeight="1" x14ac:dyDescent="0.25">
      <c r="A819" s="228">
        <v>626</v>
      </c>
      <c r="B819" s="234" t="s">
        <v>360</v>
      </c>
      <c r="C819" s="47">
        <v>1966</v>
      </c>
      <c r="D819" s="230" t="s">
        <v>141</v>
      </c>
      <c r="E819" s="47" t="s">
        <v>16</v>
      </c>
      <c r="F819" s="229">
        <v>2</v>
      </c>
      <c r="G819" s="229">
        <v>2</v>
      </c>
      <c r="H819" s="39">
        <v>358.9</v>
      </c>
      <c r="I819" s="39">
        <v>0</v>
      </c>
      <c r="J819" s="39">
        <v>358.9</v>
      </c>
      <c r="K819" s="232">
        <f t="shared" si="213"/>
        <v>14112.85</v>
      </c>
      <c r="L819" s="196">
        <v>0</v>
      </c>
      <c r="M819" s="196">
        <v>0</v>
      </c>
      <c r="N819" s="196">
        <v>0</v>
      </c>
      <c r="O819" s="39">
        <f>'[2]Прод. прилож (2)'!$D$1386</f>
        <v>14112.85</v>
      </c>
      <c r="P819" s="196">
        <f t="shared" si="216"/>
        <v>39.322513234884376</v>
      </c>
      <c r="Q819" s="41">
        <v>9673</v>
      </c>
      <c r="R819" s="57" t="s">
        <v>35</v>
      </c>
      <c r="S819" s="46"/>
      <c r="T819" s="15"/>
      <c r="U819" s="15"/>
    </row>
    <row r="820" spans="1:207" s="85" customFormat="1" ht="30" customHeight="1" x14ac:dyDescent="0.25">
      <c r="A820" s="354">
        <v>627</v>
      </c>
      <c r="B820" s="375" t="s">
        <v>361</v>
      </c>
      <c r="C820" s="377">
        <v>1965</v>
      </c>
      <c r="D820" s="360" t="s">
        <v>141</v>
      </c>
      <c r="E820" s="377" t="s">
        <v>16</v>
      </c>
      <c r="F820" s="362">
        <v>5</v>
      </c>
      <c r="G820" s="362">
        <v>3</v>
      </c>
      <c r="H820" s="364">
        <v>4675</v>
      </c>
      <c r="I820" s="366">
        <v>156.4</v>
      </c>
      <c r="J820" s="364">
        <v>2382.56</v>
      </c>
      <c r="K820" s="232">
        <f t="shared" ref="K820:K824" si="222">SUM(L820:O820)</f>
        <v>52994.68</v>
      </c>
      <c r="L820" s="196">
        <v>0</v>
      </c>
      <c r="M820" s="196">
        <v>0</v>
      </c>
      <c r="N820" s="196">
        <v>0</v>
      </c>
      <c r="O820" s="39">
        <f>'[1]Прод. прилож (2)'!$D$765</f>
        <v>52994.68</v>
      </c>
      <c r="P820" s="196">
        <f t="shared" ref="P820:P824" si="223">K820/H820</f>
        <v>11.335760427807486</v>
      </c>
      <c r="Q820" s="41">
        <v>9673</v>
      </c>
      <c r="R820" s="57" t="s">
        <v>34</v>
      </c>
      <c r="S820" s="15"/>
      <c r="T820" s="15"/>
      <c r="U820" s="15"/>
      <c r="V820" s="116"/>
      <c r="W820" s="116"/>
      <c r="X820" s="116"/>
      <c r="Y820" s="116"/>
      <c r="Z820" s="116"/>
      <c r="AA820" s="116"/>
      <c r="AB820" s="116"/>
      <c r="AC820" s="116"/>
      <c r="AD820" s="116"/>
      <c r="AE820" s="116"/>
      <c r="AF820" s="116"/>
      <c r="AG820" s="116"/>
      <c r="AH820" s="116"/>
      <c r="AI820" s="116"/>
      <c r="AJ820" s="116"/>
      <c r="AK820" s="116"/>
      <c r="AL820" s="116"/>
      <c r="AM820" s="116"/>
      <c r="AN820" s="116"/>
      <c r="AO820" s="116"/>
      <c r="AP820" s="116"/>
      <c r="AQ820" s="116"/>
      <c r="AR820" s="116"/>
      <c r="AS820" s="116"/>
      <c r="AT820" s="116"/>
      <c r="AU820" s="116"/>
      <c r="AV820" s="116"/>
      <c r="AW820" s="116"/>
      <c r="AX820" s="116"/>
      <c r="AY820" s="116"/>
      <c r="AZ820" s="116"/>
      <c r="BA820" s="116"/>
      <c r="BB820" s="116"/>
      <c r="BC820" s="116"/>
      <c r="BD820" s="116"/>
      <c r="BE820" s="116"/>
      <c r="BF820" s="116"/>
      <c r="BG820" s="116"/>
      <c r="BH820" s="116"/>
      <c r="BI820" s="116"/>
      <c r="BJ820" s="116"/>
      <c r="BK820" s="116"/>
      <c r="BL820" s="116"/>
      <c r="BM820" s="116"/>
      <c r="BN820" s="116"/>
      <c r="BO820" s="116"/>
      <c r="BP820" s="116"/>
      <c r="BQ820" s="116"/>
      <c r="BR820" s="116"/>
      <c r="BS820" s="116"/>
      <c r="BT820" s="116"/>
      <c r="BU820" s="116"/>
      <c r="BV820" s="116"/>
      <c r="BW820" s="116"/>
      <c r="BX820" s="116"/>
      <c r="BY820" s="116"/>
      <c r="BZ820" s="116"/>
      <c r="CA820" s="116"/>
      <c r="CB820" s="116"/>
      <c r="CC820" s="116"/>
      <c r="CD820" s="116"/>
      <c r="CE820" s="116"/>
      <c r="CF820" s="116"/>
      <c r="CG820" s="116"/>
      <c r="CH820" s="116"/>
      <c r="CI820" s="116"/>
      <c r="CJ820" s="116"/>
      <c r="CK820" s="116"/>
      <c r="CL820" s="116"/>
      <c r="CM820" s="116"/>
      <c r="CN820" s="116"/>
      <c r="CO820" s="116"/>
      <c r="CP820" s="116"/>
      <c r="CQ820" s="116"/>
      <c r="CR820" s="116"/>
      <c r="CS820" s="116"/>
      <c r="CT820" s="116"/>
      <c r="CU820" s="116"/>
      <c r="CV820" s="116"/>
      <c r="CW820" s="116"/>
      <c r="CX820" s="116"/>
      <c r="CY820" s="116"/>
      <c r="CZ820" s="116"/>
      <c r="DA820" s="116"/>
      <c r="DB820" s="116"/>
      <c r="DC820" s="116"/>
      <c r="DD820" s="116"/>
      <c r="DE820" s="116"/>
      <c r="DF820" s="116"/>
      <c r="DG820" s="116"/>
      <c r="DH820" s="116"/>
      <c r="DI820" s="116"/>
      <c r="DJ820" s="116"/>
      <c r="DK820" s="116"/>
      <c r="DL820" s="116"/>
      <c r="DM820" s="116"/>
      <c r="DN820" s="116"/>
      <c r="DO820" s="116"/>
      <c r="DP820" s="116"/>
      <c r="DQ820" s="116"/>
      <c r="DR820" s="116"/>
      <c r="DS820" s="116"/>
      <c r="DT820" s="116"/>
      <c r="DU820" s="116"/>
      <c r="DV820" s="116"/>
      <c r="DW820" s="116"/>
      <c r="DX820" s="116"/>
      <c r="DY820" s="116"/>
      <c r="DZ820" s="116"/>
      <c r="EA820" s="116"/>
      <c r="EB820" s="116"/>
      <c r="EC820" s="116"/>
      <c r="ED820" s="116"/>
      <c r="EE820" s="116"/>
      <c r="EF820" s="116"/>
      <c r="EG820" s="116"/>
      <c r="EH820" s="116"/>
      <c r="EI820" s="116"/>
      <c r="EJ820" s="116"/>
      <c r="EK820" s="116"/>
      <c r="EL820" s="116"/>
      <c r="EM820" s="116"/>
      <c r="EN820" s="116"/>
      <c r="EO820" s="116"/>
      <c r="EP820" s="116"/>
      <c r="EQ820" s="116"/>
      <c r="ER820" s="116"/>
      <c r="ES820" s="116"/>
      <c r="ET820" s="116"/>
      <c r="EU820" s="116"/>
      <c r="EV820" s="116"/>
      <c r="EW820" s="116"/>
      <c r="EX820" s="116"/>
      <c r="EY820" s="116"/>
      <c r="EZ820" s="116"/>
      <c r="FA820" s="116"/>
      <c r="FB820" s="116"/>
      <c r="FC820" s="116"/>
      <c r="FD820" s="116"/>
      <c r="FE820" s="116"/>
      <c r="FF820" s="116"/>
      <c r="FG820" s="116"/>
      <c r="FH820" s="116"/>
      <c r="FI820" s="116"/>
      <c r="FJ820" s="116"/>
      <c r="FK820" s="116"/>
      <c r="FL820" s="116"/>
      <c r="FM820" s="116"/>
      <c r="FN820" s="116"/>
      <c r="FO820" s="116"/>
      <c r="FP820" s="116"/>
      <c r="FQ820" s="116"/>
      <c r="FR820" s="116"/>
      <c r="FS820" s="116"/>
      <c r="FT820" s="116"/>
      <c r="FU820" s="116"/>
      <c r="FV820" s="116"/>
      <c r="FW820" s="116"/>
      <c r="FX820" s="116"/>
      <c r="FY820" s="116"/>
      <c r="FZ820" s="116"/>
      <c r="GA820" s="116"/>
      <c r="GB820" s="116"/>
      <c r="GC820" s="116"/>
      <c r="GD820" s="116"/>
      <c r="GE820" s="116"/>
      <c r="GF820" s="116"/>
      <c r="GG820" s="116"/>
      <c r="GH820" s="116"/>
      <c r="GI820" s="116"/>
      <c r="GJ820" s="116"/>
      <c r="GK820" s="116"/>
      <c r="GL820" s="116"/>
      <c r="GM820" s="116"/>
      <c r="GN820" s="116"/>
      <c r="GO820" s="116"/>
      <c r="GP820" s="116"/>
      <c r="GQ820" s="116"/>
      <c r="GR820" s="116"/>
      <c r="GS820" s="116"/>
      <c r="GT820" s="116"/>
      <c r="GU820" s="116"/>
      <c r="GV820" s="116"/>
      <c r="GW820" s="116"/>
      <c r="GX820" s="116"/>
      <c r="GY820" s="116"/>
    </row>
    <row r="821" spans="1:207" s="85" customFormat="1" ht="30" customHeight="1" x14ac:dyDescent="0.25">
      <c r="A821" s="355"/>
      <c r="B821" s="376"/>
      <c r="C821" s="378"/>
      <c r="D821" s="361"/>
      <c r="E821" s="378"/>
      <c r="F821" s="363"/>
      <c r="G821" s="363"/>
      <c r="H821" s="365"/>
      <c r="I821" s="367"/>
      <c r="J821" s="365"/>
      <c r="K821" s="232">
        <f t="shared" si="222"/>
        <v>6424750</v>
      </c>
      <c r="L821" s="202">
        <v>0</v>
      </c>
      <c r="M821" s="202">
        <v>0</v>
      </c>
      <c r="N821" s="202">
        <v>0</v>
      </c>
      <c r="O821" s="39">
        <f>'[2]Прод. прилож (2)'!$D$1387</f>
        <v>6424750</v>
      </c>
      <c r="P821" s="196">
        <f>K821/H820</f>
        <v>1374.2780748663101</v>
      </c>
      <c r="Q821" s="41">
        <v>9673</v>
      </c>
      <c r="R821" s="57" t="s">
        <v>35</v>
      </c>
      <c r="S821" s="15"/>
      <c r="T821" s="15"/>
      <c r="U821" s="15"/>
      <c r="V821" s="116"/>
      <c r="W821" s="116"/>
      <c r="X821" s="116"/>
      <c r="Y821" s="116"/>
      <c r="Z821" s="116"/>
      <c r="AA821" s="116"/>
      <c r="AB821" s="116"/>
      <c r="AC821" s="116"/>
      <c r="AD821" s="116"/>
      <c r="AE821" s="116"/>
      <c r="AF821" s="116"/>
      <c r="AG821" s="116"/>
      <c r="AH821" s="116"/>
      <c r="AI821" s="116"/>
      <c r="AJ821" s="116"/>
      <c r="AK821" s="116"/>
      <c r="AL821" s="116"/>
      <c r="AM821" s="116"/>
      <c r="AN821" s="116"/>
      <c r="AO821" s="116"/>
      <c r="AP821" s="116"/>
      <c r="AQ821" s="116"/>
      <c r="AR821" s="116"/>
      <c r="AS821" s="116"/>
      <c r="AT821" s="116"/>
      <c r="AU821" s="116"/>
      <c r="AV821" s="116"/>
      <c r="AW821" s="116"/>
      <c r="AX821" s="116"/>
      <c r="AY821" s="116"/>
      <c r="AZ821" s="116"/>
      <c r="BA821" s="116"/>
      <c r="BB821" s="116"/>
      <c r="BC821" s="116"/>
      <c r="BD821" s="116"/>
      <c r="BE821" s="116"/>
      <c r="BF821" s="116"/>
      <c r="BG821" s="116"/>
      <c r="BH821" s="116"/>
      <c r="BI821" s="116"/>
      <c r="BJ821" s="116"/>
      <c r="BK821" s="116"/>
      <c r="BL821" s="116"/>
      <c r="BM821" s="116"/>
      <c r="BN821" s="116"/>
      <c r="BO821" s="116"/>
      <c r="BP821" s="116"/>
      <c r="BQ821" s="116"/>
      <c r="BR821" s="116"/>
      <c r="BS821" s="116"/>
      <c r="BT821" s="116"/>
      <c r="BU821" s="116"/>
      <c r="BV821" s="116"/>
      <c r="BW821" s="116"/>
      <c r="BX821" s="116"/>
      <c r="BY821" s="116"/>
      <c r="BZ821" s="116"/>
      <c r="CA821" s="116"/>
      <c r="CB821" s="116"/>
      <c r="CC821" s="116"/>
      <c r="CD821" s="116"/>
      <c r="CE821" s="116"/>
      <c r="CF821" s="116"/>
      <c r="CG821" s="116"/>
      <c r="CH821" s="116"/>
      <c r="CI821" s="116"/>
      <c r="CJ821" s="116"/>
      <c r="CK821" s="116"/>
      <c r="CL821" s="116"/>
      <c r="CM821" s="116"/>
      <c r="CN821" s="116"/>
      <c r="CO821" s="116"/>
      <c r="CP821" s="116"/>
      <c r="CQ821" s="116"/>
      <c r="CR821" s="116"/>
      <c r="CS821" s="116"/>
      <c r="CT821" s="116"/>
      <c r="CU821" s="116"/>
      <c r="CV821" s="116"/>
      <c r="CW821" s="116"/>
      <c r="CX821" s="116"/>
      <c r="CY821" s="116"/>
      <c r="CZ821" s="116"/>
      <c r="DA821" s="116"/>
      <c r="DB821" s="116"/>
      <c r="DC821" s="116"/>
      <c r="DD821" s="116"/>
      <c r="DE821" s="116"/>
      <c r="DF821" s="116"/>
      <c r="DG821" s="116"/>
      <c r="DH821" s="116"/>
      <c r="DI821" s="116"/>
      <c r="DJ821" s="116"/>
      <c r="DK821" s="116"/>
      <c r="DL821" s="116"/>
      <c r="DM821" s="116"/>
      <c r="DN821" s="116"/>
      <c r="DO821" s="116"/>
      <c r="DP821" s="116"/>
      <c r="DQ821" s="116"/>
      <c r="DR821" s="116"/>
      <c r="DS821" s="116"/>
      <c r="DT821" s="116"/>
      <c r="DU821" s="116"/>
      <c r="DV821" s="116"/>
      <c r="DW821" s="116"/>
      <c r="DX821" s="116"/>
      <c r="DY821" s="116"/>
      <c r="DZ821" s="116"/>
      <c r="EA821" s="116"/>
      <c r="EB821" s="116"/>
      <c r="EC821" s="116"/>
      <c r="ED821" s="116"/>
      <c r="EE821" s="116"/>
      <c r="EF821" s="116"/>
      <c r="EG821" s="116"/>
      <c r="EH821" s="116"/>
      <c r="EI821" s="116"/>
      <c r="EJ821" s="116"/>
      <c r="EK821" s="116"/>
      <c r="EL821" s="116"/>
      <c r="EM821" s="116"/>
      <c r="EN821" s="116"/>
      <c r="EO821" s="116"/>
      <c r="EP821" s="116"/>
      <c r="EQ821" s="116"/>
      <c r="ER821" s="116"/>
      <c r="ES821" s="116"/>
      <c r="ET821" s="116"/>
      <c r="EU821" s="116"/>
      <c r="EV821" s="116"/>
      <c r="EW821" s="116"/>
      <c r="EX821" s="116"/>
      <c r="EY821" s="116"/>
      <c r="EZ821" s="116"/>
      <c r="FA821" s="116"/>
      <c r="FB821" s="116"/>
      <c r="FC821" s="116"/>
      <c r="FD821" s="116"/>
      <c r="FE821" s="116"/>
      <c r="FF821" s="116"/>
      <c r="FG821" s="116"/>
      <c r="FH821" s="116"/>
      <c r="FI821" s="116"/>
      <c r="FJ821" s="116"/>
      <c r="FK821" s="116"/>
      <c r="FL821" s="116"/>
      <c r="FM821" s="116"/>
      <c r="FN821" s="116"/>
      <c r="FO821" s="116"/>
      <c r="FP821" s="116"/>
      <c r="FQ821" s="116"/>
      <c r="FR821" s="116"/>
      <c r="FS821" s="116"/>
      <c r="FT821" s="116"/>
      <c r="FU821" s="116"/>
      <c r="FV821" s="116"/>
      <c r="FW821" s="116"/>
      <c r="FX821" s="116"/>
      <c r="FY821" s="116"/>
      <c r="FZ821" s="116"/>
      <c r="GA821" s="116"/>
      <c r="GB821" s="116"/>
      <c r="GC821" s="116"/>
      <c r="GD821" s="116"/>
      <c r="GE821" s="116"/>
      <c r="GF821" s="116"/>
      <c r="GG821" s="116"/>
      <c r="GH821" s="116"/>
      <c r="GI821" s="116"/>
      <c r="GJ821" s="116"/>
      <c r="GK821" s="116"/>
      <c r="GL821" s="116"/>
      <c r="GM821" s="116"/>
      <c r="GN821" s="116"/>
      <c r="GO821" s="116"/>
      <c r="GP821" s="116"/>
      <c r="GQ821" s="116"/>
      <c r="GR821" s="116"/>
      <c r="GS821" s="116"/>
      <c r="GT821" s="116"/>
      <c r="GU821" s="116"/>
      <c r="GV821" s="116"/>
      <c r="GW821" s="116"/>
      <c r="GX821" s="116"/>
      <c r="GY821" s="116"/>
    </row>
    <row r="822" spans="1:207" s="85" customFormat="1" ht="30" customHeight="1" x14ac:dyDescent="0.25">
      <c r="A822" s="228">
        <v>628</v>
      </c>
      <c r="B822" s="81" t="s">
        <v>1244</v>
      </c>
      <c r="C822" s="47">
        <v>1973</v>
      </c>
      <c r="D822" s="230" t="s">
        <v>141</v>
      </c>
      <c r="E822" s="47" t="s">
        <v>16</v>
      </c>
      <c r="F822" s="26">
        <v>5</v>
      </c>
      <c r="G822" s="26">
        <v>4</v>
      </c>
      <c r="H822" s="39">
        <v>4561.32</v>
      </c>
      <c r="I822" s="119">
        <v>712</v>
      </c>
      <c r="J822" s="39">
        <v>2731.46</v>
      </c>
      <c r="K822" s="232">
        <f>SUM(L822:O822)</f>
        <v>143970.5</v>
      </c>
      <c r="L822" s="196">
        <v>0</v>
      </c>
      <c r="M822" s="196">
        <v>0</v>
      </c>
      <c r="N822" s="196">
        <v>0</v>
      </c>
      <c r="O822" s="39">
        <f>'[2]Прод. прилож (2)'!$D$1388</f>
        <v>143970.5</v>
      </c>
      <c r="P822" s="196">
        <f>K822/H822</f>
        <v>31.563341313479434</v>
      </c>
      <c r="Q822" s="41">
        <v>9673</v>
      </c>
      <c r="R822" s="57" t="s">
        <v>35</v>
      </c>
      <c r="S822" s="15"/>
      <c r="T822" s="15"/>
      <c r="U822" s="15"/>
      <c r="V822" s="116"/>
      <c r="W822" s="116"/>
      <c r="X822" s="116"/>
      <c r="Y822" s="116"/>
      <c r="Z822" s="116"/>
      <c r="AA822" s="116"/>
      <c r="AB822" s="116"/>
      <c r="AC822" s="116"/>
      <c r="AD822" s="116"/>
      <c r="AE822" s="116"/>
      <c r="AF822" s="116"/>
      <c r="AG822" s="116"/>
      <c r="AH822" s="116"/>
      <c r="AI822" s="116"/>
      <c r="AJ822" s="116"/>
      <c r="AK822" s="116"/>
      <c r="AL822" s="116"/>
      <c r="AM822" s="116"/>
      <c r="AN822" s="116"/>
      <c r="AO822" s="116"/>
      <c r="AP822" s="116"/>
      <c r="AQ822" s="116"/>
      <c r="AR822" s="116"/>
      <c r="AS822" s="116"/>
      <c r="AT822" s="116"/>
      <c r="AU822" s="116"/>
      <c r="AV822" s="116"/>
      <c r="AW822" s="116"/>
      <c r="AX822" s="116"/>
      <c r="AY822" s="116"/>
      <c r="AZ822" s="116"/>
      <c r="BA822" s="116"/>
      <c r="BB822" s="116"/>
      <c r="BC822" s="116"/>
      <c r="BD822" s="116"/>
      <c r="BE822" s="116"/>
      <c r="BF822" s="116"/>
      <c r="BG822" s="116"/>
      <c r="BH822" s="116"/>
      <c r="BI822" s="116"/>
      <c r="BJ822" s="116"/>
      <c r="BK822" s="116"/>
      <c r="BL822" s="116"/>
      <c r="BM822" s="116"/>
      <c r="BN822" s="116"/>
      <c r="BO822" s="116"/>
      <c r="BP822" s="116"/>
      <c r="BQ822" s="116"/>
      <c r="BR822" s="116"/>
      <c r="BS822" s="116"/>
      <c r="BT822" s="116"/>
      <c r="BU822" s="116"/>
      <c r="BV822" s="116"/>
      <c r="BW822" s="116"/>
      <c r="BX822" s="116"/>
      <c r="BY822" s="116"/>
      <c r="BZ822" s="116"/>
      <c r="CA822" s="116"/>
      <c r="CB822" s="116"/>
      <c r="CC822" s="116"/>
      <c r="CD822" s="116"/>
      <c r="CE822" s="116"/>
      <c r="CF822" s="116"/>
      <c r="CG822" s="116"/>
      <c r="CH822" s="116"/>
      <c r="CI822" s="116"/>
      <c r="CJ822" s="116"/>
      <c r="CK822" s="116"/>
      <c r="CL822" s="116"/>
      <c r="CM822" s="116"/>
      <c r="CN822" s="116"/>
      <c r="CO822" s="116"/>
      <c r="CP822" s="116"/>
      <c r="CQ822" s="116"/>
      <c r="CR822" s="116"/>
      <c r="CS822" s="116"/>
      <c r="CT822" s="116"/>
      <c r="CU822" s="116"/>
      <c r="CV822" s="116"/>
      <c r="CW822" s="116"/>
      <c r="CX822" s="116"/>
      <c r="CY822" s="116"/>
      <c r="CZ822" s="116"/>
      <c r="DA822" s="116"/>
      <c r="DB822" s="116"/>
      <c r="DC822" s="116"/>
      <c r="DD822" s="116"/>
      <c r="DE822" s="116"/>
      <c r="DF822" s="116"/>
      <c r="DG822" s="116"/>
      <c r="DH822" s="116"/>
      <c r="DI822" s="116"/>
      <c r="DJ822" s="116"/>
      <c r="DK822" s="116"/>
      <c r="DL822" s="116"/>
      <c r="DM822" s="116"/>
      <c r="DN822" s="116"/>
      <c r="DO822" s="116"/>
      <c r="DP822" s="116"/>
      <c r="DQ822" s="116"/>
      <c r="DR822" s="116"/>
      <c r="DS822" s="116"/>
      <c r="DT822" s="116"/>
      <c r="DU822" s="116"/>
      <c r="DV822" s="116"/>
      <c r="DW822" s="116"/>
      <c r="DX822" s="116"/>
      <c r="DY822" s="116"/>
      <c r="DZ822" s="116"/>
      <c r="EA822" s="116"/>
      <c r="EB822" s="116"/>
      <c r="EC822" s="116"/>
      <c r="ED822" s="116"/>
      <c r="EE822" s="116"/>
      <c r="EF822" s="116"/>
      <c r="EG822" s="116"/>
      <c r="EH822" s="116"/>
      <c r="EI822" s="116"/>
      <c r="EJ822" s="116"/>
      <c r="EK822" s="116"/>
      <c r="EL822" s="116"/>
      <c r="EM822" s="116"/>
      <c r="EN822" s="116"/>
      <c r="EO822" s="116"/>
      <c r="EP822" s="116"/>
      <c r="EQ822" s="116"/>
      <c r="ER822" s="116"/>
      <c r="ES822" s="116"/>
      <c r="ET822" s="116"/>
      <c r="EU822" s="116"/>
      <c r="EV822" s="116"/>
      <c r="EW822" s="116"/>
      <c r="EX822" s="116"/>
      <c r="EY822" s="116"/>
      <c r="EZ822" s="116"/>
      <c r="FA822" s="116"/>
      <c r="FB822" s="116"/>
      <c r="FC822" s="116"/>
      <c r="FD822" s="116"/>
      <c r="FE822" s="116"/>
      <c r="FF822" s="116"/>
      <c r="FG822" s="116"/>
      <c r="FH822" s="116"/>
      <c r="FI822" s="116"/>
      <c r="FJ822" s="116"/>
      <c r="FK822" s="116"/>
      <c r="FL822" s="116"/>
      <c r="FM822" s="116"/>
      <c r="FN822" s="116"/>
      <c r="FO822" s="116"/>
      <c r="FP822" s="116"/>
      <c r="FQ822" s="116"/>
      <c r="FR822" s="116"/>
      <c r="FS822" s="116"/>
      <c r="FT822" s="116"/>
      <c r="FU822" s="116"/>
      <c r="FV822" s="116"/>
      <c r="FW822" s="116"/>
      <c r="FX822" s="116"/>
      <c r="FY822" s="116"/>
      <c r="FZ822" s="116"/>
      <c r="GA822" s="116"/>
      <c r="GB822" s="116"/>
      <c r="GC822" s="116"/>
      <c r="GD822" s="116"/>
      <c r="GE822" s="116"/>
      <c r="GF822" s="116"/>
      <c r="GG822" s="116"/>
      <c r="GH822" s="116"/>
      <c r="GI822" s="116"/>
      <c r="GJ822" s="116"/>
      <c r="GK822" s="116"/>
      <c r="GL822" s="116"/>
      <c r="GM822" s="116"/>
      <c r="GN822" s="116"/>
      <c r="GO822" s="116"/>
      <c r="GP822" s="116"/>
      <c r="GQ822" s="116"/>
      <c r="GR822" s="116"/>
      <c r="GS822" s="116"/>
      <c r="GT822" s="116"/>
      <c r="GU822" s="116"/>
      <c r="GV822" s="116"/>
      <c r="GW822" s="116"/>
      <c r="GX822" s="116"/>
      <c r="GY822" s="116"/>
    </row>
    <row r="823" spans="1:207" s="85" customFormat="1" ht="30" customHeight="1" x14ac:dyDescent="0.25">
      <c r="A823" s="228">
        <v>629</v>
      </c>
      <c r="B823" s="81" t="s">
        <v>1144</v>
      </c>
      <c r="C823" s="47">
        <v>1978</v>
      </c>
      <c r="D823" s="230" t="s">
        <v>141</v>
      </c>
      <c r="E823" s="47" t="s">
        <v>16</v>
      </c>
      <c r="F823" s="26">
        <v>9</v>
      </c>
      <c r="G823" s="26">
        <v>2</v>
      </c>
      <c r="H823" s="39">
        <v>8092.23</v>
      </c>
      <c r="I823" s="119">
        <v>0</v>
      </c>
      <c r="J823" s="39">
        <v>8092.23</v>
      </c>
      <c r="K823" s="232">
        <f t="shared" ref="K823" si="224">SUM(L823:O823)</f>
        <v>6129420.8499999996</v>
      </c>
      <c r="L823" s="196">
        <v>0</v>
      </c>
      <c r="M823" s="196">
        <v>0</v>
      </c>
      <c r="N823" s="196">
        <v>0</v>
      </c>
      <c r="O823" s="39">
        <f>'[1]Прод. прилож (2)'!$D$766</f>
        <v>6129420.8499999996</v>
      </c>
      <c r="P823" s="196">
        <f t="shared" si="223"/>
        <v>757.44520978766047</v>
      </c>
      <c r="Q823" s="41">
        <v>9673</v>
      </c>
      <c r="R823" s="57" t="s">
        <v>34</v>
      </c>
      <c r="S823" s="15"/>
      <c r="T823" s="15"/>
      <c r="U823" s="15"/>
      <c r="V823" s="116"/>
      <c r="W823" s="116"/>
      <c r="X823" s="116"/>
      <c r="Y823" s="116"/>
      <c r="Z823" s="116"/>
      <c r="AA823" s="116"/>
      <c r="AB823" s="116"/>
      <c r="AC823" s="116"/>
      <c r="AD823" s="116"/>
      <c r="AE823" s="116"/>
      <c r="AF823" s="116"/>
      <c r="AG823" s="116"/>
      <c r="AH823" s="116"/>
      <c r="AI823" s="116"/>
      <c r="AJ823" s="116"/>
      <c r="AK823" s="116"/>
      <c r="AL823" s="116"/>
      <c r="AM823" s="116"/>
      <c r="AN823" s="116"/>
      <c r="AO823" s="116"/>
      <c r="AP823" s="116"/>
      <c r="AQ823" s="116"/>
      <c r="AR823" s="116"/>
      <c r="AS823" s="116"/>
      <c r="AT823" s="116"/>
      <c r="AU823" s="116"/>
      <c r="AV823" s="116"/>
      <c r="AW823" s="116"/>
      <c r="AX823" s="116"/>
      <c r="AY823" s="116"/>
      <c r="AZ823" s="116"/>
      <c r="BA823" s="116"/>
      <c r="BB823" s="116"/>
      <c r="BC823" s="116"/>
      <c r="BD823" s="116"/>
      <c r="BE823" s="116"/>
      <c r="BF823" s="116"/>
      <c r="BG823" s="116"/>
      <c r="BH823" s="116"/>
      <c r="BI823" s="116"/>
      <c r="BJ823" s="116"/>
      <c r="BK823" s="116"/>
      <c r="BL823" s="116"/>
      <c r="BM823" s="116"/>
      <c r="BN823" s="116"/>
      <c r="BO823" s="116"/>
      <c r="BP823" s="116"/>
      <c r="BQ823" s="116"/>
      <c r="BR823" s="116"/>
      <c r="BS823" s="116"/>
      <c r="BT823" s="116"/>
      <c r="BU823" s="116"/>
      <c r="BV823" s="116"/>
      <c r="BW823" s="116"/>
      <c r="BX823" s="116"/>
      <c r="BY823" s="116"/>
      <c r="BZ823" s="116"/>
      <c r="CA823" s="116"/>
      <c r="CB823" s="116"/>
      <c r="CC823" s="116"/>
      <c r="CD823" s="116"/>
      <c r="CE823" s="116"/>
      <c r="CF823" s="116"/>
      <c r="CG823" s="116"/>
      <c r="CH823" s="116"/>
      <c r="CI823" s="116"/>
      <c r="CJ823" s="116"/>
      <c r="CK823" s="116"/>
      <c r="CL823" s="116"/>
      <c r="CM823" s="116"/>
      <c r="CN823" s="116"/>
      <c r="CO823" s="116"/>
      <c r="CP823" s="116"/>
      <c r="CQ823" s="116"/>
      <c r="CR823" s="116"/>
      <c r="CS823" s="116"/>
      <c r="CT823" s="116"/>
      <c r="CU823" s="116"/>
      <c r="CV823" s="116"/>
      <c r="CW823" s="116"/>
      <c r="CX823" s="116"/>
      <c r="CY823" s="116"/>
      <c r="CZ823" s="116"/>
      <c r="DA823" s="116"/>
      <c r="DB823" s="116"/>
      <c r="DC823" s="116"/>
      <c r="DD823" s="116"/>
      <c r="DE823" s="116"/>
      <c r="DF823" s="116"/>
      <c r="DG823" s="116"/>
      <c r="DH823" s="116"/>
      <c r="DI823" s="116"/>
      <c r="DJ823" s="116"/>
      <c r="DK823" s="116"/>
      <c r="DL823" s="116"/>
      <c r="DM823" s="116"/>
      <c r="DN823" s="116"/>
      <c r="DO823" s="116"/>
      <c r="DP823" s="116"/>
      <c r="DQ823" s="116"/>
      <c r="DR823" s="116"/>
      <c r="DS823" s="116"/>
      <c r="DT823" s="116"/>
      <c r="DU823" s="116"/>
      <c r="DV823" s="116"/>
      <c r="DW823" s="116"/>
      <c r="DX823" s="116"/>
      <c r="DY823" s="116"/>
      <c r="DZ823" s="116"/>
      <c r="EA823" s="116"/>
      <c r="EB823" s="116"/>
      <c r="EC823" s="116"/>
      <c r="ED823" s="116"/>
      <c r="EE823" s="116"/>
      <c r="EF823" s="116"/>
      <c r="EG823" s="116"/>
      <c r="EH823" s="116"/>
      <c r="EI823" s="116"/>
      <c r="EJ823" s="116"/>
      <c r="EK823" s="116"/>
      <c r="EL823" s="116"/>
      <c r="EM823" s="116"/>
      <c r="EN823" s="116"/>
      <c r="EO823" s="116"/>
      <c r="EP823" s="116"/>
      <c r="EQ823" s="116"/>
      <c r="ER823" s="116"/>
      <c r="ES823" s="116"/>
      <c r="ET823" s="116"/>
      <c r="EU823" s="116"/>
      <c r="EV823" s="116"/>
      <c r="EW823" s="116"/>
      <c r="EX823" s="116"/>
      <c r="EY823" s="116"/>
      <c r="EZ823" s="116"/>
      <c r="FA823" s="116"/>
      <c r="FB823" s="116"/>
      <c r="FC823" s="116"/>
      <c r="FD823" s="116"/>
      <c r="FE823" s="116"/>
      <c r="FF823" s="116"/>
      <c r="FG823" s="116"/>
      <c r="FH823" s="116"/>
      <c r="FI823" s="116"/>
      <c r="FJ823" s="116"/>
      <c r="FK823" s="116"/>
      <c r="FL823" s="116"/>
      <c r="FM823" s="116"/>
      <c r="FN823" s="116"/>
      <c r="FO823" s="116"/>
      <c r="FP823" s="116"/>
      <c r="FQ823" s="116"/>
      <c r="FR823" s="116"/>
      <c r="FS823" s="116"/>
      <c r="FT823" s="116"/>
      <c r="FU823" s="116"/>
      <c r="FV823" s="116"/>
      <c r="FW823" s="116"/>
      <c r="FX823" s="116"/>
      <c r="FY823" s="116"/>
      <c r="FZ823" s="116"/>
      <c r="GA823" s="116"/>
      <c r="GB823" s="116"/>
      <c r="GC823" s="116"/>
      <c r="GD823" s="116"/>
      <c r="GE823" s="116"/>
      <c r="GF823" s="116"/>
      <c r="GG823" s="116"/>
      <c r="GH823" s="116"/>
      <c r="GI823" s="116"/>
      <c r="GJ823" s="116"/>
      <c r="GK823" s="116"/>
      <c r="GL823" s="116"/>
      <c r="GM823" s="116"/>
      <c r="GN823" s="116"/>
      <c r="GO823" s="116"/>
      <c r="GP823" s="116"/>
      <c r="GQ823" s="116"/>
      <c r="GR823" s="116"/>
      <c r="GS823" s="116"/>
      <c r="GT823" s="116"/>
      <c r="GU823" s="116"/>
      <c r="GV823" s="116"/>
      <c r="GW823" s="116"/>
      <c r="GX823" s="116"/>
      <c r="GY823" s="116"/>
    </row>
    <row r="824" spans="1:207" s="85" customFormat="1" ht="30" customHeight="1" x14ac:dyDescent="0.25">
      <c r="A824" s="228">
        <v>630</v>
      </c>
      <c r="B824" s="81" t="s">
        <v>1145</v>
      </c>
      <c r="C824" s="47">
        <v>1984</v>
      </c>
      <c r="D824" s="230" t="s">
        <v>141</v>
      </c>
      <c r="E824" s="47" t="s">
        <v>16</v>
      </c>
      <c r="F824" s="26">
        <v>9</v>
      </c>
      <c r="G824" s="26">
        <v>4</v>
      </c>
      <c r="H824" s="39">
        <v>9604.4699999999993</v>
      </c>
      <c r="I824" s="119">
        <v>0</v>
      </c>
      <c r="J824" s="39">
        <v>9604.4699999999993</v>
      </c>
      <c r="K824" s="232">
        <f t="shared" si="222"/>
        <v>13834827.92</v>
      </c>
      <c r="L824" s="196">
        <v>0</v>
      </c>
      <c r="M824" s="196">
        <v>0</v>
      </c>
      <c r="N824" s="196">
        <v>0</v>
      </c>
      <c r="O824" s="39">
        <f>'[1]Прод. прилож (2)'!$D$767</f>
        <v>13834827.92</v>
      </c>
      <c r="P824" s="196">
        <f t="shared" si="223"/>
        <v>1440.4571954517012</v>
      </c>
      <c r="Q824" s="41">
        <v>9673</v>
      </c>
      <c r="R824" s="57" t="s">
        <v>34</v>
      </c>
      <c r="S824" s="15"/>
      <c r="T824" s="15"/>
      <c r="U824" s="15"/>
      <c r="V824" s="116"/>
      <c r="W824" s="116"/>
      <c r="X824" s="116"/>
      <c r="Y824" s="116"/>
      <c r="Z824" s="116"/>
      <c r="AA824" s="116"/>
      <c r="AB824" s="116"/>
      <c r="AC824" s="116"/>
      <c r="AD824" s="116"/>
      <c r="AE824" s="116"/>
      <c r="AF824" s="116"/>
      <c r="AG824" s="116"/>
      <c r="AH824" s="116"/>
      <c r="AI824" s="116"/>
      <c r="AJ824" s="116"/>
      <c r="AK824" s="116"/>
      <c r="AL824" s="116"/>
      <c r="AM824" s="116"/>
      <c r="AN824" s="116"/>
      <c r="AO824" s="116"/>
      <c r="AP824" s="116"/>
      <c r="AQ824" s="116"/>
      <c r="AR824" s="116"/>
      <c r="AS824" s="116"/>
      <c r="AT824" s="116"/>
      <c r="AU824" s="116"/>
      <c r="AV824" s="116"/>
      <c r="AW824" s="116"/>
      <c r="AX824" s="116"/>
      <c r="AY824" s="116"/>
      <c r="AZ824" s="116"/>
      <c r="BA824" s="116"/>
      <c r="BB824" s="116"/>
      <c r="BC824" s="116"/>
      <c r="BD824" s="116"/>
      <c r="BE824" s="116"/>
      <c r="BF824" s="116"/>
      <c r="BG824" s="116"/>
      <c r="BH824" s="116"/>
      <c r="BI824" s="116"/>
      <c r="BJ824" s="116"/>
      <c r="BK824" s="116"/>
      <c r="BL824" s="116"/>
      <c r="BM824" s="116"/>
      <c r="BN824" s="116"/>
      <c r="BO824" s="116"/>
      <c r="BP824" s="116"/>
      <c r="BQ824" s="116"/>
      <c r="BR824" s="116"/>
      <c r="BS824" s="116"/>
      <c r="BT824" s="116"/>
      <c r="BU824" s="116"/>
      <c r="BV824" s="116"/>
      <c r="BW824" s="116"/>
      <c r="BX824" s="116"/>
      <c r="BY824" s="116"/>
      <c r="BZ824" s="116"/>
      <c r="CA824" s="116"/>
      <c r="CB824" s="116"/>
      <c r="CC824" s="116"/>
      <c r="CD824" s="116"/>
      <c r="CE824" s="116"/>
      <c r="CF824" s="116"/>
      <c r="CG824" s="116"/>
      <c r="CH824" s="116"/>
      <c r="CI824" s="116"/>
      <c r="CJ824" s="116"/>
      <c r="CK824" s="116"/>
      <c r="CL824" s="116"/>
      <c r="CM824" s="116"/>
      <c r="CN824" s="116"/>
      <c r="CO824" s="116"/>
      <c r="CP824" s="116"/>
      <c r="CQ824" s="116"/>
      <c r="CR824" s="116"/>
      <c r="CS824" s="116"/>
      <c r="CT824" s="116"/>
      <c r="CU824" s="116"/>
      <c r="CV824" s="116"/>
      <c r="CW824" s="116"/>
      <c r="CX824" s="116"/>
      <c r="CY824" s="116"/>
      <c r="CZ824" s="116"/>
      <c r="DA824" s="116"/>
      <c r="DB824" s="116"/>
      <c r="DC824" s="116"/>
      <c r="DD824" s="116"/>
      <c r="DE824" s="116"/>
      <c r="DF824" s="116"/>
      <c r="DG824" s="116"/>
      <c r="DH824" s="116"/>
      <c r="DI824" s="116"/>
      <c r="DJ824" s="116"/>
      <c r="DK824" s="116"/>
      <c r="DL824" s="116"/>
      <c r="DM824" s="116"/>
      <c r="DN824" s="116"/>
      <c r="DO824" s="116"/>
      <c r="DP824" s="116"/>
      <c r="DQ824" s="116"/>
      <c r="DR824" s="116"/>
      <c r="DS824" s="116"/>
      <c r="DT824" s="116"/>
      <c r="DU824" s="116"/>
      <c r="DV824" s="116"/>
      <c r="DW824" s="116"/>
      <c r="DX824" s="116"/>
      <c r="DY824" s="116"/>
      <c r="DZ824" s="116"/>
      <c r="EA824" s="116"/>
      <c r="EB824" s="116"/>
      <c r="EC824" s="116"/>
      <c r="ED824" s="116"/>
      <c r="EE824" s="116"/>
      <c r="EF824" s="116"/>
      <c r="EG824" s="116"/>
      <c r="EH824" s="116"/>
      <c r="EI824" s="116"/>
      <c r="EJ824" s="116"/>
      <c r="EK824" s="116"/>
      <c r="EL824" s="116"/>
      <c r="EM824" s="116"/>
      <c r="EN824" s="116"/>
      <c r="EO824" s="116"/>
      <c r="EP824" s="116"/>
      <c r="EQ824" s="116"/>
      <c r="ER824" s="116"/>
      <c r="ES824" s="116"/>
      <c r="ET824" s="116"/>
      <c r="EU824" s="116"/>
      <c r="EV824" s="116"/>
      <c r="EW824" s="116"/>
      <c r="EX824" s="116"/>
      <c r="EY824" s="116"/>
      <c r="EZ824" s="116"/>
      <c r="FA824" s="116"/>
      <c r="FB824" s="116"/>
      <c r="FC824" s="116"/>
      <c r="FD824" s="116"/>
      <c r="FE824" s="116"/>
      <c r="FF824" s="116"/>
      <c r="FG824" s="116"/>
      <c r="FH824" s="116"/>
      <c r="FI824" s="116"/>
      <c r="FJ824" s="116"/>
      <c r="FK824" s="116"/>
      <c r="FL824" s="116"/>
      <c r="FM824" s="116"/>
      <c r="FN824" s="116"/>
      <c r="FO824" s="116"/>
      <c r="FP824" s="116"/>
      <c r="FQ824" s="116"/>
      <c r="FR824" s="116"/>
      <c r="FS824" s="116"/>
      <c r="FT824" s="116"/>
      <c r="FU824" s="116"/>
      <c r="FV824" s="116"/>
      <c r="FW824" s="116"/>
      <c r="FX824" s="116"/>
      <c r="FY824" s="116"/>
      <c r="FZ824" s="116"/>
      <c r="GA824" s="116"/>
      <c r="GB824" s="116"/>
      <c r="GC824" s="116"/>
      <c r="GD824" s="116"/>
      <c r="GE824" s="116"/>
      <c r="GF824" s="116"/>
      <c r="GG824" s="116"/>
      <c r="GH824" s="116"/>
      <c r="GI824" s="116"/>
      <c r="GJ824" s="116"/>
      <c r="GK824" s="116"/>
      <c r="GL824" s="116"/>
      <c r="GM824" s="116"/>
      <c r="GN824" s="116"/>
      <c r="GO824" s="116"/>
      <c r="GP824" s="116"/>
      <c r="GQ824" s="116"/>
      <c r="GR824" s="116"/>
      <c r="GS824" s="116"/>
      <c r="GT824" s="116"/>
      <c r="GU824" s="116"/>
      <c r="GV824" s="116"/>
      <c r="GW824" s="116"/>
      <c r="GX824" s="116"/>
      <c r="GY824" s="116"/>
    </row>
    <row r="825" spans="1:207" s="85" customFormat="1" ht="30" customHeight="1" x14ac:dyDescent="0.25">
      <c r="A825" s="379">
        <v>631</v>
      </c>
      <c r="B825" s="375" t="s">
        <v>889</v>
      </c>
      <c r="C825" s="360">
        <v>1959</v>
      </c>
      <c r="D825" s="358" t="s">
        <v>141</v>
      </c>
      <c r="E825" s="358" t="s">
        <v>16</v>
      </c>
      <c r="F825" s="433">
        <v>2</v>
      </c>
      <c r="G825" s="433">
        <v>3</v>
      </c>
      <c r="H825" s="414">
        <v>2046.65</v>
      </c>
      <c r="I825" s="408">
        <v>0</v>
      </c>
      <c r="J825" s="387">
        <v>801.87</v>
      </c>
      <c r="K825" s="232">
        <f t="shared" ref="K825" si="225">SUM(L825:O825)</f>
        <v>706647.6</v>
      </c>
      <c r="L825" s="39">
        <v>0</v>
      </c>
      <c r="M825" s="39">
        <v>0</v>
      </c>
      <c r="N825" s="39">
        <v>0</v>
      </c>
      <c r="O825" s="196">
        <f>'[1]Прод. прилож (2)'!$D$253</f>
        <v>706647.6</v>
      </c>
      <c r="P825" s="41">
        <f t="shared" ref="P825" si="226">K825/H825</f>
        <v>345.2703686512105</v>
      </c>
      <c r="Q825" s="232">
        <v>9673</v>
      </c>
      <c r="R825" s="57" t="s">
        <v>33</v>
      </c>
      <c r="S825" s="132"/>
      <c r="T825" s="87"/>
      <c r="V825" s="86"/>
      <c r="W825" s="86"/>
      <c r="X825" s="86"/>
      <c r="Y825" s="86"/>
      <c r="Z825" s="86"/>
      <c r="AA825" s="86"/>
      <c r="AB825" s="86"/>
      <c r="AC825" s="86"/>
      <c r="AD825" s="86"/>
      <c r="AE825" s="86"/>
      <c r="AF825" s="86"/>
      <c r="AG825" s="86"/>
      <c r="AH825" s="86"/>
      <c r="AI825" s="86"/>
      <c r="AJ825" s="86"/>
      <c r="AK825" s="86"/>
      <c r="AL825" s="86"/>
      <c r="AM825" s="86"/>
      <c r="AN825" s="86"/>
      <c r="AO825" s="86"/>
      <c r="AP825" s="86"/>
      <c r="AQ825" s="86"/>
      <c r="AR825" s="86"/>
      <c r="AS825" s="86"/>
      <c r="AT825" s="86"/>
      <c r="AU825" s="86"/>
      <c r="AV825" s="86"/>
      <c r="AW825" s="86"/>
      <c r="AX825" s="86"/>
      <c r="AY825" s="86"/>
      <c r="AZ825" s="86"/>
      <c r="BA825" s="86"/>
      <c r="BB825" s="86"/>
      <c r="BC825" s="86"/>
      <c r="BD825" s="86"/>
      <c r="BE825" s="86"/>
      <c r="BF825" s="86"/>
      <c r="BG825" s="86"/>
      <c r="BH825" s="86"/>
      <c r="BI825" s="86"/>
      <c r="BJ825" s="86"/>
      <c r="BK825" s="86"/>
      <c r="BL825" s="86"/>
      <c r="BM825" s="86"/>
      <c r="BN825" s="86"/>
      <c r="BO825" s="86"/>
      <c r="BP825" s="86"/>
      <c r="BQ825" s="86"/>
      <c r="BR825" s="86"/>
      <c r="BS825" s="86"/>
      <c r="BT825" s="86"/>
      <c r="BU825" s="86"/>
      <c r="BV825" s="86"/>
      <c r="BW825" s="86"/>
      <c r="BX825" s="86"/>
      <c r="BY825" s="86"/>
      <c r="BZ825" s="86"/>
      <c r="CA825" s="86"/>
      <c r="CB825" s="86"/>
      <c r="CC825" s="86"/>
      <c r="CD825" s="86"/>
      <c r="CE825" s="86"/>
      <c r="CF825" s="86"/>
      <c r="CG825" s="86"/>
      <c r="CH825" s="86"/>
      <c r="CI825" s="86"/>
      <c r="CJ825" s="86"/>
      <c r="CK825" s="86"/>
      <c r="CL825" s="86"/>
      <c r="CM825" s="86"/>
      <c r="CN825" s="86"/>
      <c r="CO825" s="86"/>
      <c r="CP825" s="86"/>
      <c r="CQ825" s="86"/>
      <c r="CR825" s="86"/>
      <c r="CS825" s="86"/>
      <c r="CT825" s="86"/>
      <c r="CU825" s="86"/>
      <c r="CV825" s="86"/>
      <c r="CW825" s="86"/>
      <c r="CX825" s="86"/>
      <c r="CY825" s="86"/>
      <c r="CZ825" s="86"/>
      <c r="DA825" s="86"/>
      <c r="DB825" s="86"/>
      <c r="DC825" s="86"/>
      <c r="DD825" s="86"/>
      <c r="DE825" s="86"/>
      <c r="DF825" s="86"/>
      <c r="DG825" s="86"/>
      <c r="DH825" s="86"/>
      <c r="DI825" s="86"/>
      <c r="DJ825" s="86"/>
      <c r="DK825" s="86"/>
      <c r="DL825" s="86"/>
      <c r="DM825" s="86"/>
      <c r="DN825" s="86"/>
      <c r="DO825" s="86"/>
      <c r="DP825" s="86"/>
      <c r="DQ825" s="86"/>
      <c r="DR825" s="86"/>
      <c r="DS825" s="86"/>
      <c r="DT825" s="86"/>
      <c r="DU825" s="86"/>
      <c r="DV825" s="86"/>
      <c r="DW825" s="86"/>
      <c r="DX825" s="86"/>
      <c r="DY825" s="86"/>
      <c r="DZ825" s="86"/>
      <c r="EA825" s="86"/>
      <c r="EB825" s="86"/>
      <c r="EC825" s="86"/>
      <c r="ED825" s="86"/>
      <c r="EE825" s="86"/>
      <c r="EF825" s="86"/>
      <c r="EG825" s="86"/>
      <c r="EH825" s="86"/>
      <c r="EI825" s="86"/>
      <c r="EJ825" s="86"/>
      <c r="EK825" s="86"/>
      <c r="EL825" s="86"/>
      <c r="EM825" s="86"/>
      <c r="EN825" s="86"/>
      <c r="EO825" s="86"/>
      <c r="EP825" s="86"/>
      <c r="EQ825" s="86"/>
      <c r="ER825" s="86"/>
      <c r="ES825" s="86"/>
      <c r="ET825" s="86"/>
      <c r="EU825" s="86"/>
      <c r="EV825" s="86"/>
      <c r="EW825" s="86"/>
      <c r="EX825" s="86"/>
      <c r="EY825" s="86"/>
      <c r="EZ825" s="86"/>
      <c r="FA825" s="86"/>
      <c r="FB825" s="86"/>
      <c r="FC825" s="86"/>
      <c r="FD825" s="86"/>
      <c r="FE825" s="86"/>
      <c r="FF825" s="86"/>
      <c r="FG825" s="86"/>
      <c r="FH825" s="86"/>
      <c r="FI825" s="86"/>
      <c r="FJ825" s="86"/>
      <c r="FK825" s="86"/>
      <c r="FL825" s="86"/>
      <c r="FM825" s="86"/>
      <c r="FN825" s="86"/>
      <c r="FO825" s="86"/>
      <c r="FP825" s="86"/>
      <c r="FQ825" s="86"/>
      <c r="FR825" s="86"/>
      <c r="FS825" s="86"/>
      <c r="FT825" s="86"/>
      <c r="FU825" s="86"/>
      <c r="FV825" s="86"/>
      <c r="FW825" s="86"/>
      <c r="FX825" s="86"/>
      <c r="FY825" s="86"/>
      <c r="FZ825" s="86"/>
      <c r="GA825" s="86"/>
      <c r="GB825" s="86"/>
      <c r="GC825" s="86"/>
      <c r="GD825" s="86"/>
      <c r="GE825" s="86"/>
      <c r="GF825" s="86"/>
      <c r="GG825" s="86"/>
      <c r="GH825" s="86"/>
      <c r="GI825" s="86"/>
      <c r="GJ825" s="86"/>
      <c r="GK825" s="86"/>
      <c r="GL825" s="86"/>
      <c r="GM825" s="86"/>
      <c r="GN825" s="86"/>
      <c r="GO825" s="86"/>
      <c r="GP825" s="86"/>
      <c r="GQ825" s="86"/>
      <c r="GR825" s="86"/>
      <c r="GS825" s="86"/>
      <c r="GT825" s="86"/>
      <c r="GU825" s="86"/>
      <c r="GV825" s="86"/>
      <c r="GW825" s="86"/>
      <c r="GX825" s="86"/>
      <c r="GY825" s="86"/>
    </row>
    <row r="826" spans="1:207" s="85" customFormat="1" ht="30" customHeight="1" x14ac:dyDescent="0.25">
      <c r="A826" s="380"/>
      <c r="B826" s="376"/>
      <c r="C826" s="361"/>
      <c r="D826" s="359"/>
      <c r="E826" s="359"/>
      <c r="F826" s="434"/>
      <c r="G826" s="434"/>
      <c r="H826" s="415"/>
      <c r="I826" s="409"/>
      <c r="J826" s="388"/>
      <c r="K826" s="232">
        <f t="shared" si="213"/>
        <v>1052157.6000000001</v>
      </c>
      <c r="L826" s="39">
        <v>0</v>
      </c>
      <c r="M826" s="39">
        <v>0</v>
      </c>
      <c r="N826" s="39">
        <v>0</v>
      </c>
      <c r="O826" s="196">
        <f>'[1]Прод. прилож (2)'!$D$768</f>
        <v>1052157.6000000001</v>
      </c>
      <c r="P826" s="41">
        <f>K826/H825</f>
        <v>514.08770429726633</v>
      </c>
      <c r="Q826" s="232">
        <v>9673</v>
      </c>
      <c r="R826" s="57" t="s">
        <v>34</v>
      </c>
      <c r="S826" s="87"/>
      <c r="T826" s="87"/>
      <c r="V826" s="86"/>
      <c r="W826" s="86"/>
      <c r="X826" s="86"/>
      <c r="Y826" s="86"/>
      <c r="Z826" s="86"/>
      <c r="AA826" s="86"/>
      <c r="AB826" s="86"/>
      <c r="AC826" s="86"/>
      <c r="AD826" s="86"/>
      <c r="AE826" s="86"/>
      <c r="AF826" s="86"/>
      <c r="AG826" s="86"/>
      <c r="AH826" s="86"/>
      <c r="AI826" s="86"/>
      <c r="AJ826" s="86"/>
      <c r="AK826" s="86"/>
      <c r="AL826" s="86"/>
      <c r="AM826" s="86"/>
      <c r="AN826" s="86"/>
      <c r="AO826" s="86"/>
      <c r="AP826" s="86"/>
      <c r="AQ826" s="86"/>
      <c r="AR826" s="86"/>
      <c r="AS826" s="86"/>
      <c r="AT826" s="86"/>
      <c r="AU826" s="86"/>
      <c r="AV826" s="86"/>
      <c r="AW826" s="86"/>
      <c r="AX826" s="86"/>
      <c r="AY826" s="86"/>
      <c r="AZ826" s="86"/>
      <c r="BA826" s="86"/>
      <c r="BB826" s="86"/>
      <c r="BC826" s="86"/>
      <c r="BD826" s="86"/>
      <c r="BE826" s="86"/>
      <c r="BF826" s="86"/>
      <c r="BG826" s="86"/>
      <c r="BH826" s="86"/>
      <c r="BI826" s="86"/>
      <c r="BJ826" s="86"/>
      <c r="BK826" s="86"/>
      <c r="BL826" s="86"/>
      <c r="BM826" s="86"/>
      <c r="BN826" s="86"/>
      <c r="BO826" s="86"/>
      <c r="BP826" s="86"/>
      <c r="BQ826" s="86"/>
      <c r="BR826" s="86"/>
      <c r="BS826" s="86"/>
      <c r="BT826" s="86"/>
      <c r="BU826" s="86"/>
      <c r="BV826" s="86"/>
      <c r="BW826" s="86"/>
      <c r="BX826" s="86"/>
      <c r="BY826" s="86"/>
      <c r="BZ826" s="86"/>
      <c r="CA826" s="86"/>
      <c r="CB826" s="86"/>
      <c r="CC826" s="86"/>
      <c r="CD826" s="86"/>
      <c r="CE826" s="86"/>
      <c r="CF826" s="86"/>
      <c r="CG826" s="86"/>
      <c r="CH826" s="86"/>
      <c r="CI826" s="86"/>
      <c r="CJ826" s="86"/>
      <c r="CK826" s="86"/>
      <c r="CL826" s="86"/>
      <c r="CM826" s="86"/>
      <c r="CN826" s="86"/>
      <c r="CO826" s="86"/>
      <c r="CP826" s="86"/>
      <c r="CQ826" s="86"/>
      <c r="CR826" s="86"/>
      <c r="CS826" s="86"/>
      <c r="CT826" s="86"/>
      <c r="CU826" s="86"/>
      <c r="CV826" s="86"/>
      <c r="CW826" s="86"/>
      <c r="CX826" s="86"/>
      <c r="CY826" s="86"/>
      <c r="CZ826" s="86"/>
      <c r="DA826" s="86"/>
      <c r="DB826" s="86"/>
      <c r="DC826" s="86"/>
      <c r="DD826" s="86"/>
      <c r="DE826" s="86"/>
      <c r="DF826" s="86"/>
      <c r="DG826" s="86"/>
      <c r="DH826" s="86"/>
      <c r="DI826" s="86"/>
      <c r="DJ826" s="86"/>
      <c r="DK826" s="86"/>
      <c r="DL826" s="86"/>
      <c r="DM826" s="86"/>
      <c r="DN826" s="86"/>
      <c r="DO826" s="86"/>
      <c r="DP826" s="86"/>
      <c r="DQ826" s="86"/>
      <c r="DR826" s="86"/>
      <c r="DS826" s="86"/>
      <c r="DT826" s="86"/>
      <c r="DU826" s="86"/>
      <c r="DV826" s="86"/>
      <c r="DW826" s="86"/>
      <c r="DX826" s="86"/>
      <c r="DY826" s="86"/>
      <c r="DZ826" s="86"/>
      <c r="EA826" s="86"/>
      <c r="EB826" s="86"/>
      <c r="EC826" s="86"/>
      <c r="ED826" s="86"/>
      <c r="EE826" s="86"/>
      <c r="EF826" s="86"/>
      <c r="EG826" s="86"/>
      <c r="EH826" s="86"/>
      <c r="EI826" s="86"/>
      <c r="EJ826" s="86"/>
      <c r="EK826" s="86"/>
      <c r="EL826" s="86"/>
      <c r="EM826" s="86"/>
      <c r="EN826" s="86"/>
      <c r="EO826" s="86"/>
      <c r="EP826" s="86"/>
      <c r="EQ826" s="86"/>
      <c r="ER826" s="86"/>
      <c r="ES826" s="86"/>
      <c r="ET826" s="86"/>
      <c r="EU826" s="86"/>
      <c r="EV826" s="86"/>
      <c r="EW826" s="86"/>
      <c r="EX826" s="86"/>
      <c r="EY826" s="86"/>
      <c r="EZ826" s="86"/>
      <c r="FA826" s="86"/>
      <c r="FB826" s="86"/>
      <c r="FC826" s="86"/>
      <c r="FD826" s="86"/>
      <c r="FE826" s="86"/>
      <c r="FF826" s="86"/>
      <c r="FG826" s="86"/>
      <c r="FH826" s="86"/>
      <c r="FI826" s="86"/>
      <c r="FJ826" s="86"/>
      <c r="FK826" s="86"/>
      <c r="FL826" s="86"/>
      <c r="FM826" s="86"/>
      <c r="FN826" s="86"/>
      <c r="FO826" s="86"/>
      <c r="FP826" s="86"/>
      <c r="FQ826" s="86"/>
      <c r="FR826" s="86"/>
      <c r="FS826" s="86"/>
      <c r="FT826" s="86"/>
      <c r="FU826" s="86"/>
      <c r="FV826" s="86"/>
      <c r="FW826" s="86"/>
      <c r="FX826" s="86"/>
      <c r="FY826" s="86"/>
      <c r="FZ826" s="86"/>
      <c r="GA826" s="86"/>
      <c r="GB826" s="86"/>
      <c r="GC826" s="86"/>
      <c r="GD826" s="86"/>
      <c r="GE826" s="86"/>
      <c r="GF826" s="86"/>
      <c r="GG826" s="86"/>
      <c r="GH826" s="86"/>
      <c r="GI826" s="86"/>
      <c r="GJ826" s="86"/>
      <c r="GK826" s="86"/>
      <c r="GL826" s="86"/>
      <c r="GM826" s="86"/>
      <c r="GN826" s="86"/>
      <c r="GO826" s="86"/>
      <c r="GP826" s="86"/>
      <c r="GQ826" s="86"/>
      <c r="GR826" s="86"/>
      <c r="GS826" s="86"/>
      <c r="GT826" s="86"/>
      <c r="GU826" s="86"/>
      <c r="GV826" s="86"/>
      <c r="GW826" s="86"/>
      <c r="GX826" s="86"/>
      <c r="GY826" s="86"/>
    </row>
    <row r="827" spans="1:207" s="89" customFormat="1" ht="30" customHeight="1" x14ac:dyDescent="0.25">
      <c r="A827" s="379">
        <v>632</v>
      </c>
      <c r="B827" s="375" t="s">
        <v>362</v>
      </c>
      <c r="C827" s="377">
        <v>1953</v>
      </c>
      <c r="D827" s="360" t="s">
        <v>141</v>
      </c>
      <c r="E827" s="377" t="s">
        <v>16</v>
      </c>
      <c r="F827" s="362">
        <v>2</v>
      </c>
      <c r="G827" s="362">
        <v>1</v>
      </c>
      <c r="H827" s="364">
        <v>413.2</v>
      </c>
      <c r="I827" s="366">
        <v>0</v>
      </c>
      <c r="J827" s="366">
        <v>224.1</v>
      </c>
      <c r="K827" s="232">
        <f t="shared" ref="K827" si="227">SUM(L827:O827)</f>
        <v>1630757.16</v>
      </c>
      <c r="L827" s="196">
        <v>0</v>
      </c>
      <c r="M827" s="196">
        <v>0</v>
      </c>
      <c r="N827" s="196">
        <v>0</v>
      </c>
      <c r="O827" s="39">
        <f>'[1]Прод. прилож (2)'!$D$254</f>
        <v>1630757.16</v>
      </c>
      <c r="P827" s="196">
        <f>K827/H827</f>
        <v>3946.653339787028</v>
      </c>
      <c r="Q827" s="41">
        <v>9673</v>
      </c>
      <c r="R827" s="57" t="s">
        <v>33</v>
      </c>
      <c r="S827" s="131"/>
      <c r="T827" s="15"/>
      <c r="U827" s="15"/>
      <c r="V827" s="116"/>
      <c r="W827" s="116"/>
      <c r="X827" s="116"/>
      <c r="Y827" s="116"/>
      <c r="Z827" s="116"/>
      <c r="AA827" s="116"/>
      <c r="AB827" s="116"/>
      <c r="AC827" s="116"/>
      <c r="AD827" s="116"/>
      <c r="AE827" s="116"/>
      <c r="AF827" s="116"/>
      <c r="AG827" s="116"/>
      <c r="AH827" s="116"/>
      <c r="AI827" s="116"/>
      <c r="AJ827" s="116"/>
      <c r="AK827" s="116"/>
      <c r="AL827" s="116"/>
      <c r="AM827" s="116"/>
      <c r="AN827" s="116"/>
      <c r="AO827" s="116"/>
      <c r="AP827" s="116"/>
      <c r="AQ827" s="116"/>
      <c r="AR827" s="116"/>
      <c r="AS827" s="116"/>
      <c r="AT827" s="116"/>
      <c r="AU827" s="116"/>
      <c r="AV827" s="116"/>
      <c r="AW827" s="116"/>
      <c r="AX827" s="116"/>
      <c r="AY827" s="116"/>
      <c r="AZ827" s="116"/>
      <c r="BA827" s="116"/>
      <c r="BB827" s="116"/>
      <c r="BC827" s="116"/>
      <c r="BD827" s="116"/>
      <c r="BE827" s="116"/>
      <c r="BF827" s="116"/>
      <c r="BG827" s="116"/>
      <c r="BH827" s="116"/>
      <c r="BI827" s="116"/>
      <c r="BJ827" s="116"/>
      <c r="BK827" s="116"/>
      <c r="BL827" s="116"/>
      <c r="BM827" s="116"/>
      <c r="BN827" s="116"/>
      <c r="BO827" s="116"/>
      <c r="BP827" s="116"/>
      <c r="BQ827" s="116"/>
      <c r="BR827" s="116"/>
      <c r="BS827" s="116"/>
      <c r="BT827" s="116"/>
      <c r="BU827" s="116"/>
      <c r="BV827" s="116"/>
      <c r="BW827" s="116"/>
      <c r="BX827" s="116"/>
      <c r="BY827" s="116"/>
      <c r="BZ827" s="116"/>
      <c r="CA827" s="116"/>
      <c r="CB827" s="116"/>
      <c r="CC827" s="116"/>
      <c r="CD827" s="116"/>
      <c r="CE827" s="116"/>
      <c r="CF827" s="116"/>
      <c r="CG827" s="116"/>
      <c r="CH827" s="116"/>
      <c r="CI827" s="116"/>
      <c r="CJ827" s="116"/>
      <c r="CK827" s="116"/>
      <c r="CL827" s="116"/>
      <c r="CM827" s="116"/>
      <c r="CN827" s="116"/>
      <c r="CO827" s="116"/>
      <c r="CP827" s="116"/>
      <c r="CQ827" s="116"/>
      <c r="CR827" s="116"/>
      <c r="CS827" s="116"/>
      <c r="CT827" s="116"/>
      <c r="CU827" s="116"/>
      <c r="CV827" s="116"/>
      <c r="CW827" s="116"/>
      <c r="CX827" s="116"/>
      <c r="CY827" s="116"/>
      <c r="CZ827" s="116"/>
      <c r="DA827" s="116"/>
      <c r="DB827" s="116"/>
      <c r="DC827" s="116"/>
      <c r="DD827" s="116"/>
      <c r="DE827" s="116"/>
      <c r="DF827" s="116"/>
      <c r="DG827" s="116"/>
      <c r="DH827" s="116"/>
      <c r="DI827" s="116"/>
      <c r="DJ827" s="116"/>
      <c r="DK827" s="116"/>
      <c r="DL827" s="116"/>
      <c r="DM827" s="116"/>
      <c r="DN827" s="116"/>
      <c r="DO827" s="116"/>
      <c r="DP827" s="116"/>
      <c r="DQ827" s="116"/>
      <c r="DR827" s="116"/>
      <c r="DS827" s="116"/>
      <c r="DT827" s="116"/>
      <c r="DU827" s="116"/>
      <c r="DV827" s="116"/>
      <c r="DW827" s="116"/>
      <c r="DX827" s="116"/>
      <c r="DY827" s="116"/>
      <c r="DZ827" s="116"/>
      <c r="EA827" s="116"/>
      <c r="EB827" s="116"/>
      <c r="EC827" s="116"/>
      <c r="ED827" s="116"/>
      <c r="EE827" s="116"/>
      <c r="EF827" s="116"/>
      <c r="EG827" s="116"/>
      <c r="EH827" s="116"/>
      <c r="EI827" s="116"/>
      <c r="EJ827" s="116"/>
      <c r="EK827" s="116"/>
      <c r="EL827" s="116"/>
      <c r="EM827" s="116"/>
      <c r="EN827" s="116"/>
      <c r="EO827" s="116"/>
      <c r="EP827" s="116"/>
      <c r="EQ827" s="116"/>
      <c r="ER827" s="116"/>
      <c r="ES827" s="116"/>
      <c r="ET827" s="116"/>
      <c r="EU827" s="116"/>
      <c r="EV827" s="116"/>
      <c r="EW827" s="116"/>
      <c r="EX827" s="116"/>
      <c r="EY827" s="116"/>
      <c r="EZ827" s="116"/>
      <c r="FA827" s="116"/>
      <c r="FB827" s="116"/>
      <c r="FC827" s="116"/>
      <c r="FD827" s="116"/>
      <c r="FE827" s="116"/>
      <c r="FF827" s="116"/>
      <c r="FG827" s="116"/>
      <c r="FH827" s="116"/>
      <c r="FI827" s="116"/>
      <c r="FJ827" s="116"/>
      <c r="FK827" s="116"/>
      <c r="FL827" s="116"/>
      <c r="FM827" s="116"/>
      <c r="FN827" s="116"/>
      <c r="FO827" s="116"/>
      <c r="FP827" s="116"/>
      <c r="FQ827" s="116"/>
      <c r="FR827" s="116"/>
      <c r="FS827" s="116"/>
      <c r="FT827" s="116"/>
      <c r="FU827" s="116"/>
      <c r="FV827" s="116"/>
      <c r="FW827" s="116"/>
      <c r="FX827" s="116"/>
      <c r="FY827" s="116"/>
      <c r="FZ827" s="116"/>
      <c r="GA827" s="116"/>
      <c r="GB827" s="116"/>
      <c r="GC827" s="116"/>
      <c r="GD827" s="116"/>
      <c r="GE827" s="116"/>
      <c r="GF827" s="116"/>
      <c r="GG827" s="116"/>
      <c r="GH827" s="116"/>
      <c r="GI827" s="116"/>
      <c r="GJ827" s="116"/>
      <c r="GK827" s="116"/>
      <c r="GL827" s="116"/>
      <c r="GM827" s="116"/>
      <c r="GN827" s="116"/>
      <c r="GO827" s="116"/>
      <c r="GP827" s="116"/>
      <c r="GQ827" s="116"/>
      <c r="GR827" s="116"/>
      <c r="GS827" s="116"/>
      <c r="GT827" s="116"/>
      <c r="GU827" s="116"/>
      <c r="GV827" s="116"/>
      <c r="GW827" s="116"/>
      <c r="GX827" s="116"/>
      <c r="GY827" s="116"/>
    </row>
    <row r="828" spans="1:207" s="89" customFormat="1" ht="30" customHeight="1" x14ac:dyDescent="0.25">
      <c r="A828" s="380"/>
      <c r="B828" s="376"/>
      <c r="C828" s="378"/>
      <c r="D828" s="361"/>
      <c r="E828" s="378"/>
      <c r="F828" s="363"/>
      <c r="G828" s="363"/>
      <c r="H828" s="365"/>
      <c r="I828" s="367"/>
      <c r="J828" s="367"/>
      <c r="K828" s="232">
        <f t="shared" si="213"/>
        <v>205858.46</v>
      </c>
      <c r="L828" s="196">
        <v>0</v>
      </c>
      <c r="M828" s="196">
        <v>0</v>
      </c>
      <c r="N828" s="196">
        <v>0</v>
      </c>
      <c r="O828" s="39">
        <f>'[1]Прод. прилож (2)'!$D$770</f>
        <v>205858.46</v>
      </c>
      <c r="P828" s="196">
        <f>K828/H827</f>
        <v>498.20537270087124</v>
      </c>
      <c r="Q828" s="41">
        <v>9673</v>
      </c>
      <c r="R828" s="57" t="s">
        <v>34</v>
      </c>
      <c r="S828" s="15"/>
      <c r="T828" s="15"/>
      <c r="U828" s="15"/>
      <c r="V828" s="116"/>
      <c r="W828" s="116"/>
      <c r="X828" s="116"/>
      <c r="Y828" s="116"/>
      <c r="Z828" s="116"/>
      <c r="AA828" s="116"/>
      <c r="AB828" s="116"/>
      <c r="AC828" s="116"/>
      <c r="AD828" s="116"/>
      <c r="AE828" s="116"/>
      <c r="AF828" s="116"/>
      <c r="AG828" s="116"/>
      <c r="AH828" s="116"/>
      <c r="AI828" s="116"/>
      <c r="AJ828" s="116"/>
      <c r="AK828" s="116"/>
      <c r="AL828" s="116"/>
      <c r="AM828" s="116"/>
      <c r="AN828" s="116"/>
      <c r="AO828" s="116"/>
      <c r="AP828" s="116"/>
      <c r="AQ828" s="116"/>
      <c r="AR828" s="116"/>
      <c r="AS828" s="116"/>
      <c r="AT828" s="116"/>
      <c r="AU828" s="116"/>
      <c r="AV828" s="116"/>
      <c r="AW828" s="116"/>
      <c r="AX828" s="116"/>
      <c r="AY828" s="116"/>
      <c r="AZ828" s="116"/>
      <c r="BA828" s="116"/>
      <c r="BB828" s="116"/>
      <c r="BC828" s="116"/>
      <c r="BD828" s="116"/>
      <c r="BE828" s="116"/>
      <c r="BF828" s="116"/>
      <c r="BG828" s="116"/>
      <c r="BH828" s="116"/>
      <c r="BI828" s="116"/>
      <c r="BJ828" s="116"/>
      <c r="BK828" s="116"/>
      <c r="BL828" s="116"/>
      <c r="BM828" s="116"/>
      <c r="BN828" s="116"/>
      <c r="BO828" s="116"/>
      <c r="BP828" s="116"/>
      <c r="BQ828" s="116"/>
      <c r="BR828" s="116"/>
      <c r="BS828" s="116"/>
      <c r="BT828" s="116"/>
      <c r="BU828" s="116"/>
      <c r="BV828" s="116"/>
      <c r="BW828" s="116"/>
      <c r="BX828" s="116"/>
      <c r="BY828" s="116"/>
      <c r="BZ828" s="116"/>
      <c r="CA828" s="116"/>
      <c r="CB828" s="116"/>
      <c r="CC828" s="116"/>
      <c r="CD828" s="116"/>
      <c r="CE828" s="116"/>
      <c r="CF828" s="116"/>
      <c r="CG828" s="116"/>
      <c r="CH828" s="116"/>
      <c r="CI828" s="116"/>
      <c r="CJ828" s="116"/>
      <c r="CK828" s="116"/>
      <c r="CL828" s="116"/>
      <c r="CM828" s="116"/>
      <c r="CN828" s="116"/>
      <c r="CO828" s="116"/>
      <c r="CP828" s="116"/>
      <c r="CQ828" s="116"/>
      <c r="CR828" s="116"/>
      <c r="CS828" s="116"/>
      <c r="CT828" s="116"/>
      <c r="CU828" s="116"/>
      <c r="CV828" s="116"/>
      <c r="CW828" s="116"/>
      <c r="CX828" s="116"/>
      <c r="CY828" s="116"/>
      <c r="CZ828" s="116"/>
      <c r="DA828" s="116"/>
      <c r="DB828" s="116"/>
      <c r="DC828" s="116"/>
      <c r="DD828" s="116"/>
      <c r="DE828" s="116"/>
      <c r="DF828" s="116"/>
      <c r="DG828" s="116"/>
      <c r="DH828" s="116"/>
      <c r="DI828" s="116"/>
      <c r="DJ828" s="116"/>
      <c r="DK828" s="116"/>
      <c r="DL828" s="116"/>
      <c r="DM828" s="116"/>
      <c r="DN828" s="116"/>
      <c r="DO828" s="116"/>
      <c r="DP828" s="116"/>
      <c r="DQ828" s="116"/>
      <c r="DR828" s="116"/>
      <c r="DS828" s="116"/>
      <c r="DT828" s="116"/>
      <c r="DU828" s="116"/>
      <c r="DV828" s="116"/>
      <c r="DW828" s="116"/>
      <c r="DX828" s="116"/>
      <c r="DY828" s="116"/>
      <c r="DZ828" s="116"/>
      <c r="EA828" s="116"/>
      <c r="EB828" s="116"/>
      <c r="EC828" s="116"/>
      <c r="ED828" s="116"/>
      <c r="EE828" s="116"/>
      <c r="EF828" s="116"/>
      <c r="EG828" s="116"/>
      <c r="EH828" s="116"/>
      <c r="EI828" s="116"/>
      <c r="EJ828" s="116"/>
      <c r="EK828" s="116"/>
      <c r="EL828" s="116"/>
      <c r="EM828" s="116"/>
      <c r="EN828" s="116"/>
      <c r="EO828" s="116"/>
      <c r="EP828" s="116"/>
      <c r="EQ828" s="116"/>
      <c r="ER828" s="116"/>
      <c r="ES828" s="116"/>
      <c r="ET828" s="116"/>
      <c r="EU828" s="116"/>
      <c r="EV828" s="116"/>
      <c r="EW828" s="116"/>
      <c r="EX828" s="116"/>
      <c r="EY828" s="116"/>
      <c r="EZ828" s="116"/>
      <c r="FA828" s="116"/>
      <c r="FB828" s="116"/>
      <c r="FC828" s="116"/>
      <c r="FD828" s="116"/>
      <c r="FE828" s="116"/>
      <c r="FF828" s="116"/>
      <c r="FG828" s="116"/>
      <c r="FH828" s="116"/>
      <c r="FI828" s="116"/>
      <c r="FJ828" s="116"/>
      <c r="FK828" s="116"/>
      <c r="FL828" s="116"/>
      <c r="FM828" s="116"/>
      <c r="FN828" s="116"/>
      <c r="FO828" s="116"/>
      <c r="FP828" s="116"/>
      <c r="FQ828" s="116"/>
      <c r="FR828" s="116"/>
      <c r="FS828" s="116"/>
      <c r="FT828" s="116"/>
      <c r="FU828" s="116"/>
      <c r="FV828" s="116"/>
      <c r="FW828" s="116"/>
      <c r="FX828" s="116"/>
      <c r="FY828" s="116"/>
      <c r="FZ828" s="116"/>
      <c r="GA828" s="116"/>
      <c r="GB828" s="116"/>
      <c r="GC828" s="116"/>
      <c r="GD828" s="116"/>
      <c r="GE828" s="116"/>
      <c r="GF828" s="116"/>
      <c r="GG828" s="116"/>
      <c r="GH828" s="116"/>
      <c r="GI828" s="116"/>
      <c r="GJ828" s="116"/>
      <c r="GK828" s="116"/>
      <c r="GL828" s="116"/>
      <c r="GM828" s="116"/>
      <c r="GN828" s="116"/>
      <c r="GO828" s="116"/>
      <c r="GP828" s="116"/>
      <c r="GQ828" s="116"/>
      <c r="GR828" s="116"/>
      <c r="GS828" s="116"/>
      <c r="GT828" s="116"/>
      <c r="GU828" s="116"/>
      <c r="GV828" s="116"/>
      <c r="GW828" s="116"/>
      <c r="GX828" s="116"/>
      <c r="GY828" s="116"/>
    </row>
    <row r="829" spans="1:207" s="86" customFormat="1" ht="30" customHeight="1" x14ac:dyDescent="0.25">
      <c r="A829" s="228">
        <v>633</v>
      </c>
      <c r="B829" s="234" t="s">
        <v>363</v>
      </c>
      <c r="C829" s="230">
        <v>1964</v>
      </c>
      <c r="D829" s="230" t="s">
        <v>141</v>
      </c>
      <c r="E829" s="230" t="s">
        <v>16</v>
      </c>
      <c r="F829" s="26">
        <v>4</v>
      </c>
      <c r="G829" s="26">
        <v>2</v>
      </c>
      <c r="H829" s="39">
        <v>2264.46</v>
      </c>
      <c r="I829" s="119">
        <v>0</v>
      </c>
      <c r="J829" s="39">
        <v>1275.8599999999999</v>
      </c>
      <c r="K829" s="232">
        <f t="shared" si="213"/>
        <v>38339.68</v>
      </c>
      <c r="L829" s="196">
        <v>0</v>
      </c>
      <c r="M829" s="196">
        <v>0</v>
      </c>
      <c r="N829" s="196">
        <v>0</v>
      </c>
      <c r="O829" s="39">
        <f>'[1]Прод. прилож (2)'!$D$769</f>
        <v>38339.68</v>
      </c>
      <c r="P829" s="196">
        <f t="shared" si="216"/>
        <v>16.931047578672178</v>
      </c>
      <c r="Q829" s="41">
        <v>9673</v>
      </c>
      <c r="R829" s="57" t="s">
        <v>34</v>
      </c>
      <c r="S829" s="15"/>
      <c r="T829" s="15"/>
      <c r="U829" s="15"/>
      <c r="V829" s="116"/>
      <c r="W829" s="116"/>
      <c r="X829" s="116"/>
      <c r="Y829" s="116"/>
      <c r="Z829" s="116"/>
      <c r="AA829" s="116"/>
      <c r="AB829" s="116"/>
      <c r="AC829" s="116"/>
      <c r="AD829" s="116"/>
      <c r="AE829" s="116"/>
      <c r="AF829" s="116"/>
      <c r="AG829" s="116"/>
      <c r="AH829" s="116"/>
      <c r="AI829" s="116"/>
      <c r="AJ829" s="116"/>
      <c r="AK829" s="116"/>
      <c r="AL829" s="116"/>
      <c r="AM829" s="116"/>
      <c r="AN829" s="116"/>
      <c r="AO829" s="116"/>
      <c r="AP829" s="116"/>
      <c r="AQ829" s="116"/>
      <c r="AR829" s="116"/>
      <c r="AS829" s="116"/>
      <c r="AT829" s="116"/>
      <c r="AU829" s="116"/>
      <c r="AV829" s="116"/>
      <c r="AW829" s="116"/>
      <c r="AX829" s="116"/>
      <c r="AY829" s="116"/>
      <c r="AZ829" s="116"/>
      <c r="BA829" s="116"/>
      <c r="BB829" s="116"/>
      <c r="BC829" s="116"/>
      <c r="BD829" s="116"/>
      <c r="BE829" s="116"/>
      <c r="BF829" s="116"/>
      <c r="BG829" s="116"/>
      <c r="BH829" s="116"/>
      <c r="BI829" s="116"/>
      <c r="BJ829" s="116"/>
      <c r="BK829" s="116"/>
      <c r="BL829" s="116"/>
      <c r="BM829" s="116"/>
      <c r="BN829" s="116"/>
      <c r="BO829" s="116"/>
      <c r="BP829" s="116"/>
      <c r="BQ829" s="116"/>
      <c r="BR829" s="116"/>
      <c r="BS829" s="116"/>
      <c r="BT829" s="116"/>
      <c r="BU829" s="116"/>
      <c r="BV829" s="116"/>
      <c r="BW829" s="116"/>
      <c r="BX829" s="116"/>
      <c r="BY829" s="116"/>
      <c r="BZ829" s="116"/>
      <c r="CA829" s="116"/>
      <c r="CB829" s="116"/>
      <c r="CC829" s="116"/>
      <c r="CD829" s="116"/>
      <c r="CE829" s="116"/>
      <c r="CF829" s="116"/>
      <c r="CG829" s="116"/>
      <c r="CH829" s="116"/>
      <c r="CI829" s="116"/>
      <c r="CJ829" s="116"/>
      <c r="CK829" s="116"/>
      <c r="CL829" s="116"/>
      <c r="CM829" s="116"/>
      <c r="CN829" s="116"/>
      <c r="CO829" s="116"/>
      <c r="CP829" s="116"/>
      <c r="CQ829" s="116"/>
      <c r="CR829" s="116"/>
      <c r="CS829" s="116"/>
      <c r="CT829" s="116"/>
      <c r="CU829" s="116"/>
      <c r="CV829" s="116"/>
      <c r="CW829" s="116"/>
      <c r="CX829" s="116"/>
      <c r="CY829" s="116"/>
      <c r="CZ829" s="116"/>
      <c r="DA829" s="116"/>
      <c r="DB829" s="116"/>
      <c r="DC829" s="116"/>
      <c r="DD829" s="116"/>
      <c r="DE829" s="116"/>
      <c r="DF829" s="116"/>
      <c r="DG829" s="116"/>
      <c r="DH829" s="116"/>
      <c r="DI829" s="116"/>
      <c r="DJ829" s="116"/>
      <c r="DK829" s="116"/>
      <c r="DL829" s="116"/>
      <c r="DM829" s="116"/>
      <c r="DN829" s="116"/>
      <c r="DO829" s="116"/>
      <c r="DP829" s="116"/>
      <c r="DQ829" s="116"/>
      <c r="DR829" s="116"/>
      <c r="DS829" s="116"/>
      <c r="DT829" s="116"/>
      <c r="DU829" s="116"/>
      <c r="DV829" s="116"/>
      <c r="DW829" s="116"/>
      <c r="DX829" s="116"/>
      <c r="DY829" s="116"/>
      <c r="DZ829" s="116"/>
      <c r="EA829" s="116"/>
      <c r="EB829" s="116"/>
      <c r="EC829" s="116"/>
      <c r="ED829" s="116"/>
      <c r="EE829" s="116"/>
      <c r="EF829" s="116"/>
      <c r="EG829" s="116"/>
      <c r="EH829" s="116"/>
      <c r="EI829" s="116"/>
      <c r="EJ829" s="116"/>
      <c r="EK829" s="116"/>
      <c r="EL829" s="116"/>
      <c r="EM829" s="116"/>
      <c r="EN829" s="116"/>
      <c r="EO829" s="116"/>
      <c r="EP829" s="116"/>
      <c r="EQ829" s="116"/>
      <c r="ER829" s="116"/>
      <c r="ES829" s="116"/>
      <c r="ET829" s="116"/>
      <c r="EU829" s="116"/>
      <c r="EV829" s="116"/>
      <c r="EW829" s="116"/>
      <c r="EX829" s="116"/>
      <c r="EY829" s="116"/>
      <c r="EZ829" s="116"/>
      <c r="FA829" s="116"/>
      <c r="FB829" s="116"/>
      <c r="FC829" s="116"/>
      <c r="FD829" s="116"/>
      <c r="FE829" s="116"/>
      <c r="FF829" s="116"/>
      <c r="FG829" s="116"/>
      <c r="FH829" s="116"/>
      <c r="FI829" s="116"/>
      <c r="FJ829" s="116"/>
      <c r="FK829" s="116"/>
      <c r="FL829" s="116"/>
      <c r="FM829" s="116"/>
      <c r="FN829" s="116"/>
      <c r="FO829" s="116"/>
      <c r="FP829" s="116"/>
      <c r="FQ829" s="116"/>
      <c r="FR829" s="116"/>
      <c r="FS829" s="116"/>
      <c r="FT829" s="116"/>
      <c r="FU829" s="116"/>
      <c r="FV829" s="116"/>
      <c r="FW829" s="116"/>
      <c r="FX829" s="116"/>
      <c r="FY829" s="116"/>
      <c r="FZ829" s="116"/>
      <c r="GA829" s="116"/>
      <c r="GB829" s="116"/>
      <c r="GC829" s="116"/>
      <c r="GD829" s="116"/>
      <c r="GE829" s="116"/>
      <c r="GF829" s="116"/>
      <c r="GG829" s="116"/>
      <c r="GH829" s="116"/>
      <c r="GI829" s="116"/>
      <c r="GJ829" s="116"/>
      <c r="GK829" s="116"/>
      <c r="GL829" s="116"/>
      <c r="GM829" s="116"/>
      <c r="GN829" s="116"/>
      <c r="GO829" s="116"/>
      <c r="GP829" s="116"/>
      <c r="GQ829" s="116"/>
      <c r="GR829" s="116"/>
      <c r="GS829" s="116"/>
      <c r="GT829" s="116"/>
      <c r="GU829" s="116"/>
      <c r="GV829" s="116"/>
      <c r="GW829" s="116"/>
      <c r="GX829" s="116"/>
      <c r="GY829" s="116"/>
    </row>
    <row r="830" spans="1:207" s="116" customFormat="1" ht="30" customHeight="1" x14ac:dyDescent="0.25">
      <c r="A830" s="228">
        <v>634</v>
      </c>
      <c r="B830" s="81" t="s">
        <v>888</v>
      </c>
      <c r="C830" s="230">
        <v>1957</v>
      </c>
      <c r="D830" s="229" t="s">
        <v>141</v>
      </c>
      <c r="E830" s="229" t="s">
        <v>16</v>
      </c>
      <c r="F830" s="52">
        <v>2</v>
      </c>
      <c r="G830" s="52">
        <v>2</v>
      </c>
      <c r="H830" s="196">
        <v>796.39</v>
      </c>
      <c r="I830" s="125">
        <v>0</v>
      </c>
      <c r="J830" s="39">
        <v>748</v>
      </c>
      <c r="K830" s="232">
        <f t="shared" si="213"/>
        <v>598520.4</v>
      </c>
      <c r="L830" s="39">
        <v>0</v>
      </c>
      <c r="M830" s="39">
        <v>0</v>
      </c>
      <c r="N830" s="39">
        <v>0</v>
      </c>
      <c r="O830" s="39">
        <f>'[1]Прод. прилож (2)'!$D$255</f>
        <v>598520.4</v>
      </c>
      <c r="P830" s="41">
        <f t="shared" si="216"/>
        <v>751.54183251924314</v>
      </c>
      <c r="Q830" s="232">
        <v>9673</v>
      </c>
      <c r="R830" s="57" t="s">
        <v>33</v>
      </c>
      <c r="S830" s="135"/>
      <c r="T830" s="85"/>
      <c r="U830" s="85"/>
      <c r="V830" s="86"/>
      <c r="W830" s="86"/>
      <c r="X830" s="86"/>
      <c r="Y830" s="86"/>
      <c r="Z830" s="86"/>
      <c r="AA830" s="86"/>
      <c r="AB830" s="86"/>
      <c r="AC830" s="86"/>
      <c r="AD830" s="86"/>
      <c r="AE830" s="86"/>
      <c r="AF830" s="86"/>
      <c r="AG830" s="86"/>
      <c r="AH830" s="86"/>
      <c r="AI830" s="86"/>
      <c r="AJ830" s="86"/>
      <c r="AK830" s="86"/>
      <c r="AL830" s="86"/>
      <c r="AM830" s="86"/>
      <c r="AN830" s="86"/>
      <c r="AO830" s="86"/>
      <c r="AP830" s="86"/>
      <c r="AQ830" s="86"/>
      <c r="AR830" s="86"/>
      <c r="AS830" s="86"/>
      <c r="AT830" s="86"/>
      <c r="AU830" s="86"/>
      <c r="AV830" s="86"/>
      <c r="AW830" s="86"/>
      <c r="AX830" s="86"/>
      <c r="AY830" s="86"/>
      <c r="AZ830" s="86"/>
      <c r="BA830" s="86"/>
      <c r="BB830" s="86"/>
      <c r="BC830" s="86"/>
      <c r="BD830" s="86"/>
      <c r="BE830" s="86"/>
      <c r="BF830" s="86"/>
      <c r="BG830" s="86"/>
      <c r="BH830" s="86"/>
      <c r="BI830" s="86"/>
      <c r="BJ830" s="86"/>
      <c r="BK830" s="86"/>
      <c r="BL830" s="86"/>
      <c r="BM830" s="86"/>
      <c r="BN830" s="86"/>
      <c r="BO830" s="86"/>
      <c r="BP830" s="86"/>
      <c r="BQ830" s="86"/>
      <c r="BR830" s="86"/>
      <c r="BS830" s="86"/>
      <c r="BT830" s="86"/>
      <c r="BU830" s="86"/>
      <c r="BV830" s="86"/>
      <c r="BW830" s="86"/>
      <c r="BX830" s="86"/>
      <c r="BY830" s="86"/>
      <c r="BZ830" s="86"/>
      <c r="CA830" s="86"/>
      <c r="CB830" s="86"/>
      <c r="CC830" s="86"/>
      <c r="CD830" s="86"/>
      <c r="CE830" s="86"/>
      <c r="CF830" s="86"/>
      <c r="CG830" s="86"/>
      <c r="CH830" s="86"/>
      <c r="CI830" s="86"/>
      <c r="CJ830" s="86"/>
      <c r="CK830" s="86"/>
      <c r="CL830" s="86"/>
      <c r="CM830" s="86"/>
      <c r="CN830" s="86"/>
      <c r="CO830" s="86"/>
      <c r="CP830" s="86"/>
      <c r="CQ830" s="86"/>
      <c r="CR830" s="86"/>
      <c r="CS830" s="86"/>
      <c r="CT830" s="86"/>
      <c r="CU830" s="86"/>
      <c r="CV830" s="86"/>
      <c r="CW830" s="86"/>
      <c r="CX830" s="86"/>
      <c r="CY830" s="86"/>
      <c r="CZ830" s="86"/>
      <c r="DA830" s="86"/>
      <c r="DB830" s="86"/>
      <c r="DC830" s="86"/>
      <c r="DD830" s="86"/>
      <c r="DE830" s="86"/>
      <c r="DF830" s="86"/>
      <c r="DG830" s="86"/>
      <c r="DH830" s="86"/>
      <c r="DI830" s="86"/>
      <c r="DJ830" s="86"/>
      <c r="DK830" s="86"/>
      <c r="DL830" s="86"/>
      <c r="DM830" s="86"/>
      <c r="DN830" s="86"/>
      <c r="DO830" s="86"/>
      <c r="DP830" s="86"/>
      <c r="DQ830" s="86"/>
      <c r="DR830" s="86"/>
      <c r="DS830" s="86"/>
      <c r="DT830" s="86"/>
      <c r="DU830" s="86"/>
      <c r="DV830" s="86"/>
      <c r="DW830" s="86"/>
      <c r="DX830" s="86"/>
      <c r="DY830" s="86"/>
      <c r="DZ830" s="86"/>
      <c r="EA830" s="86"/>
      <c r="EB830" s="86"/>
      <c r="EC830" s="86"/>
      <c r="ED830" s="86"/>
      <c r="EE830" s="86"/>
      <c r="EF830" s="86"/>
      <c r="EG830" s="86"/>
      <c r="EH830" s="86"/>
      <c r="EI830" s="86"/>
      <c r="EJ830" s="86"/>
      <c r="EK830" s="86"/>
      <c r="EL830" s="86"/>
      <c r="EM830" s="86"/>
      <c r="EN830" s="86"/>
      <c r="EO830" s="86"/>
      <c r="EP830" s="86"/>
      <c r="EQ830" s="86"/>
      <c r="ER830" s="86"/>
      <c r="ES830" s="86"/>
      <c r="ET830" s="86"/>
      <c r="EU830" s="86"/>
      <c r="EV830" s="86"/>
      <c r="EW830" s="86"/>
      <c r="EX830" s="86"/>
      <c r="EY830" s="86"/>
      <c r="EZ830" s="86"/>
      <c r="FA830" s="86"/>
      <c r="FB830" s="86"/>
      <c r="FC830" s="86"/>
      <c r="FD830" s="86"/>
      <c r="FE830" s="86"/>
      <c r="FF830" s="86"/>
      <c r="FG830" s="86"/>
      <c r="FH830" s="86"/>
      <c r="FI830" s="86"/>
      <c r="FJ830" s="86"/>
      <c r="FK830" s="86"/>
      <c r="FL830" s="86"/>
      <c r="FM830" s="86"/>
      <c r="FN830" s="86"/>
      <c r="FO830" s="86"/>
      <c r="FP830" s="86"/>
      <c r="FQ830" s="86"/>
      <c r="FR830" s="86"/>
      <c r="FS830" s="86"/>
      <c r="FT830" s="86"/>
      <c r="FU830" s="86"/>
      <c r="FV830" s="86"/>
      <c r="FW830" s="86"/>
      <c r="FX830" s="86"/>
      <c r="FY830" s="86"/>
      <c r="FZ830" s="86"/>
      <c r="GA830" s="86"/>
      <c r="GB830" s="86"/>
      <c r="GC830" s="86"/>
      <c r="GD830" s="86"/>
      <c r="GE830" s="86"/>
      <c r="GF830" s="86"/>
      <c r="GG830" s="86"/>
      <c r="GH830" s="86"/>
      <c r="GI830" s="86"/>
      <c r="GJ830" s="86"/>
      <c r="GK830" s="86"/>
      <c r="GL830" s="86"/>
      <c r="GM830" s="86"/>
      <c r="GN830" s="86"/>
      <c r="GO830" s="86"/>
      <c r="GP830" s="86"/>
      <c r="GQ830" s="86"/>
      <c r="GR830" s="86"/>
      <c r="GS830" s="86"/>
      <c r="GT830" s="86"/>
      <c r="GU830" s="86"/>
      <c r="GV830" s="86"/>
      <c r="GW830" s="86"/>
      <c r="GX830" s="86"/>
      <c r="GY830" s="86"/>
    </row>
    <row r="831" spans="1:207" s="116" customFormat="1" ht="30" customHeight="1" x14ac:dyDescent="0.25">
      <c r="A831" s="379">
        <v>635</v>
      </c>
      <c r="B831" s="375" t="s">
        <v>974</v>
      </c>
      <c r="C831" s="360" t="s">
        <v>973</v>
      </c>
      <c r="D831" s="358" t="s">
        <v>141</v>
      </c>
      <c r="E831" s="358" t="s">
        <v>16</v>
      </c>
      <c r="F831" s="433">
        <v>4</v>
      </c>
      <c r="G831" s="433">
        <v>3</v>
      </c>
      <c r="H831" s="373">
        <v>2386.46</v>
      </c>
      <c r="I831" s="391">
        <v>62.3</v>
      </c>
      <c r="J831" s="364">
        <v>2154.83</v>
      </c>
      <c r="K831" s="232">
        <f t="shared" ref="K831" si="228">SUM(L831:O831)</f>
        <v>292801.96999999997</v>
      </c>
      <c r="L831" s="39">
        <v>0</v>
      </c>
      <c r="M831" s="39">
        <v>0</v>
      </c>
      <c r="N831" s="39">
        <v>0</v>
      </c>
      <c r="O831" s="232">
        <f>'[1]Прод. прилож (2)'!$D$256</f>
        <v>292801.96999999997</v>
      </c>
      <c r="P831" s="41">
        <f t="shared" ref="P831" si="229">K831/H831</f>
        <v>122.69301392019977</v>
      </c>
      <c r="Q831" s="232">
        <v>9673</v>
      </c>
      <c r="R831" s="45" t="s">
        <v>33</v>
      </c>
      <c r="S831" s="88"/>
      <c r="T831" s="85"/>
      <c r="U831" s="85"/>
      <c r="V831" s="85"/>
      <c r="W831" s="85"/>
      <c r="X831" s="85"/>
      <c r="Y831" s="85"/>
      <c r="Z831" s="85"/>
      <c r="AA831" s="85"/>
      <c r="AB831" s="85"/>
      <c r="AC831" s="85"/>
      <c r="AD831" s="85"/>
      <c r="AE831" s="85"/>
      <c r="AF831" s="85"/>
      <c r="AG831" s="85"/>
      <c r="AH831" s="85"/>
      <c r="AI831" s="85"/>
      <c r="AJ831" s="85"/>
      <c r="AK831" s="85"/>
      <c r="AL831" s="85"/>
      <c r="AM831" s="85"/>
      <c r="AN831" s="85"/>
      <c r="AO831" s="85"/>
      <c r="AP831" s="85"/>
      <c r="AQ831" s="85"/>
      <c r="AR831" s="85"/>
      <c r="AS831" s="85"/>
      <c r="AT831" s="85"/>
      <c r="AU831" s="85"/>
      <c r="AV831" s="85"/>
      <c r="AW831" s="85"/>
      <c r="AX831" s="85"/>
      <c r="AY831" s="85"/>
      <c r="AZ831" s="85"/>
      <c r="BA831" s="85"/>
      <c r="BB831" s="85"/>
      <c r="BC831" s="85"/>
      <c r="BD831" s="85"/>
      <c r="BE831" s="85"/>
      <c r="BF831" s="85"/>
      <c r="BG831" s="85"/>
      <c r="BH831" s="85"/>
      <c r="BI831" s="85"/>
      <c r="BJ831" s="85"/>
      <c r="BK831" s="85"/>
      <c r="BL831" s="85"/>
      <c r="BM831" s="85"/>
      <c r="BN831" s="85"/>
      <c r="BO831" s="85"/>
      <c r="BP831" s="85"/>
      <c r="BQ831" s="85"/>
      <c r="BR831" s="85"/>
      <c r="BS831" s="85"/>
      <c r="BT831" s="85"/>
      <c r="BU831" s="85"/>
      <c r="BV831" s="85"/>
      <c r="BW831" s="85"/>
      <c r="BX831" s="85"/>
      <c r="BY831" s="85"/>
      <c r="BZ831" s="85"/>
      <c r="CA831" s="85"/>
      <c r="CB831" s="85"/>
      <c r="CC831" s="85"/>
      <c r="CD831" s="85"/>
      <c r="CE831" s="85"/>
      <c r="CF831" s="85"/>
      <c r="CG831" s="85"/>
      <c r="CH831" s="85"/>
      <c r="CI831" s="85"/>
      <c r="CJ831" s="85"/>
      <c r="CK831" s="85"/>
      <c r="CL831" s="85"/>
      <c r="CM831" s="85"/>
      <c r="CN831" s="85"/>
      <c r="CO831" s="85"/>
      <c r="CP831" s="85"/>
      <c r="CQ831" s="85"/>
      <c r="CR831" s="85"/>
      <c r="CS831" s="85"/>
      <c r="CT831" s="85"/>
      <c r="CU831" s="85"/>
      <c r="CV831" s="85"/>
      <c r="CW831" s="85"/>
      <c r="CX831" s="85"/>
      <c r="CY831" s="85"/>
      <c r="CZ831" s="85"/>
      <c r="DA831" s="85"/>
      <c r="DB831" s="85"/>
      <c r="DC831" s="85"/>
      <c r="DD831" s="85"/>
      <c r="DE831" s="85"/>
      <c r="DF831" s="85"/>
      <c r="DG831" s="85"/>
      <c r="DH831" s="85"/>
      <c r="DI831" s="85"/>
      <c r="DJ831" s="85"/>
      <c r="DK831" s="85"/>
      <c r="DL831" s="85"/>
      <c r="DM831" s="85"/>
      <c r="DN831" s="85"/>
      <c r="DO831" s="85"/>
      <c r="DP831" s="85"/>
      <c r="DQ831" s="85"/>
      <c r="DR831" s="85"/>
      <c r="DS831" s="85"/>
      <c r="DT831" s="85"/>
      <c r="DU831" s="85"/>
      <c r="DV831" s="85"/>
      <c r="DW831" s="85"/>
      <c r="DX831" s="85"/>
      <c r="DY831" s="85"/>
      <c r="DZ831" s="85"/>
      <c r="EA831" s="85"/>
      <c r="EB831" s="85"/>
      <c r="EC831" s="85"/>
      <c r="ED831" s="85"/>
      <c r="EE831" s="85"/>
      <c r="EF831" s="85"/>
      <c r="EG831" s="85"/>
      <c r="EH831" s="85"/>
      <c r="EI831" s="85"/>
      <c r="EJ831" s="85"/>
      <c r="EK831" s="85"/>
      <c r="EL831" s="85"/>
      <c r="EM831" s="85"/>
      <c r="EN831" s="85"/>
      <c r="EO831" s="85"/>
      <c r="EP831" s="85"/>
      <c r="EQ831" s="85"/>
      <c r="ER831" s="85"/>
      <c r="ES831" s="85"/>
      <c r="ET831" s="85"/>
      <c r="EU831" s="85"/>
      <c r="EV831" s="85"/>
      <c r="EW831" s="85"/>
      <c r="EX831" s="85"/>
      <c r="EY831" s="85"/>
      <c r="EZ831" s="85"/>
      <c r="FA831" s="85"/>
      <c r="FB831" s="85"/>
      <c r="FC831" s="85"/>
      <c r="FD831" s="85"/>
      <c r="FE831" s="85"/>
      <c r="FF831" s="85"/>
      <c r="FG831" s="85"/>
      <c r="FH831" s="85"/>
      <c r="FI831" s="85"/>
      <c r="FJ831" s="85"/>
      <c r="FK831" s="85"/>
      <c r="FL831" s="85"/>
      <c r="FM831" s="85"/>
      <c r="FN831" s="85"/>
      <c r="FO831" s="85"/>
      <c r="FP831" s="85"/>
      <c r="FQ831" s="85"/>
      <c r="FR831" s="85"/>
      <c r="FS831" s="85"/>
      <c r="FT831" s="85"/>
      <c r="FU831" s="85"/>
      <c r="FV831" s="85"/>
      <c r="FW831" s="85"/>
      <c r="FX831" s="85"/>
      <c r="FY831" s="85"/>
      <c r="FZ831" s="85"/>
      <c r="GA831" s="85"/>
      <c r="GB831" s="85"/>
      <c r="GC831" s="85"/>
      <c r="GD831" s="85"/>
      <c r="GE831" s="85"/>
      <c r="GF831" s="85"/>
      <c r="GG831" s="85"/>
      <c r="GH831" s="85"/>
      <c r="GI831" s="85"/>
      <c r="GJ831" s="85"/>
      <c r="GK831" s="85"/>
      <c r="GL831" s="85"/>
      <c r="GM831" s="85"/>
      <c r="GN831" s="85"/>
      <c r="GO831" s="85"/>
      <c r="GP831" s="85"/>
      <c r="GQ831" s="85"/>
      <c r="GR831" s="85"/>
      <c r="GS831" s="85"/>
      <c r="GT831" s="85"/>
      <c r="GU831" s="85"/>
      <c r="GV831" s="85"/>
      <c r="GW831" s="85"/>
      <c r="GX831" s="85"/>
      <c r="GY831" s="85"/>
    </row>
    <row r="832" spans="1:207" s="117" customFormat="1" ht="30" customHeight="1" x14ac:dyDescent="0.25">
      <c r="A832" s="489"/>
      <c r="B832" s="490"/>
      <c r="C832" s="444"/>
      <c r="D832" s="484"/>
      <c r="E832" s="484"/>
      <c r="F832" s="488"/>
      <c r="G832" s="488"/>
      <c r="H832" s="511"/>
      <c r="I832" s="451"/>
      <c r="J832" s="452"/>
      <c r="K832" s="224">
        <f t="shared" si="213"/>
        <v>7394519.9800000004</v>
      </c>
      <c r="L832" s="202">
        <v>0</v>
      </c>
      <c r="M832" s="202">
        <v>0</v>
      </c>
      <c r="N832" s="202">
        <v>0</v>
      </c>
      <c r="O832" s="224">
        <f>'[1]Прод. прилож (2)'!$D$771</f>
        <v>7394519.9800000004</v>
      </c>
      <c r="P832" s="239">
        <f>K832/H831</f>
        <v>3098.5308699915358</v>
      </c>
      <c r="Q832" s="224">
        <v>9673</v>
      </c>
      <c r="R832" s="167" t="s">
        <v>34</v>
      </c>
      <c r="S832" s="171"/>
      <c r="T832" s="160"/>
      <c r="U832" s="160"/>
      <c r="V832" s="160"/>
      <c r="W832" s="160"/>
      <c r="X832" s="160"/>
      <c r="Y832" s="160"/>
      <c r="Z832" s="160"/>
      <c r="AA832" s="160"/>
      <c r="AB832" s="160"/>
      <c r="AC832" s="160"/>
      <c r="AD832" s="160"/>
      <c r="AE832" s="160"/>
      <c r="AF832" s="160"/>
      <c r="AG832" s="160"/>
      <c r="AH832" s="160"/>
      <c r="AI832" s="160"/>
      <c r="AJ832" s="160"/>
      <c r="AK832" s="160"/>
      <c r="AL832" s="160"/>
      <c r="AM832" s="160"/>
      <c r="AN832" s="160"/>
      <c r="AO832" s="160"/>
      <c r="AP832" s="160"/>
      <c r="AQ832" s="160"/>
      <c r="AR832" s="160"/>
      <c r="AS832" s="160"/>
      <c r="AT832" s="160"/>
      <c r="AU832" s="160"/>
      <c r="AV832" s="160"/>
      <c r="AW832" s="160"/>
      <c r="AX832" s="160"/>
      <c r="AY832" s="160"/>
      <c r="AZ832" s="160"/>
      <c r="BA832" s="160"/>
      <c r="BB832" s="160"/>
      <c r="BC832" s="160"/>
      <c r="BD832" s="160"/>
      <c r="BE832" s="160"/>
      <c r="BF832" s="160"/>
      <c r="BG832" s="160"/>
      <c r="BH832" s="160"/>
      <c r="BI832" s="160"/>
      <c r="BJ832" s="160"/>
      <c r="BK832" s="160"/>
      <c r="BL832" s="160"/>
      <c r="BM832" s="160"/>
      <c r="BN832" s="160"/>
      <c r="BO832" s="160"/>
      <c r="BP832" s="160"/>
      <c r="BQ832" s="160"/>
      <c r="BR832" s="160"/>
      <c r="BS832" s="160"/>
      <c r="BT832" s="160"/>
      <c r="BU832" s="160"/>
      <c r="BV832" s="160"/>
      <c r="BW832" s="160"/>
      <c r="BX832" s="160"/>
      <c r="BY832" s="160"/>
      <c r="BZ832" s="160"/>
      <c r="CA832" s="160"/>
      <c r="CB832" s="160"/>
      <c r="CC832" s="160"/>
      <c r="CD832" s="160"/>
      <c r="CE832" s="160"/>
      <c r="CF832" s="160"/>
      <c r="CG832" s="160"/>
      <c r="CH832" s="160"/>
      <c r="CI832" s="160"/>
      <c r="CJ832" s="160"/>
      <c r="CK832" s="160"/>
      <c r="CL832" s="160"/>
      <c r="CM832" s="160"/>
      <c r="CN832" s="160"/>
      <c r="CO832" s="160"/>
      <c r="CP832" s="160"/>
      <c r="CQ832" s="160"/>
      <c r="CR832" s="160"/>
      <c r="CS832" s="160"/>
      <c r="CT832" s="160"/>
      <c r="CU832" s="160"/>
      <c r="CV832" s="160"/>
      <c r="CW832" s="160"/>
      <c r="CX832" s="160"/>
      <c r="CY832" s="160"/>
      <c r="CZ832" s="160"/>
      <c r="DA832" s="160"/>
      <c r="DB832" s="160"/>
      <c r="DC832" s="160"/>
      <c r="DD832" s="160"/>
      <c r="DE832" s="160"/>
      <c r="DF832" s="160"/>
      <c r="DG832" s="160"/>
      <c r="DH832" s="160"/>
      <c r="DI832" s="160"/>
      <c r="DJ832" s="160"/>
      <c r="DK832" s="160"/>
      <c r="DL832" s="160"/>
      <c r="DM832" s="160"/>
      <c r="DN832" s="160"/>
      <c r="DO832" s="160"/>
      <c r="DP832" s="160"/>
      <c r="DQ832" s="160"/>
      <c r="DR832" s="160"/>
      <c r="DS832" s="160"/>
      <c r="DT832" s="160"/>
      <c r="DU832" s="160"/>
      <c r="DV832" s="160"/>
      <c r="DW832" s="160"/>
      <c r="DX832" s="160"/>
      <c r="DY832" s="160"/>
      <c r="DZ832" s="160"/>
      <c r="EA832" s="160"/>
      <c r="EB832" s="160"/>
      <c r="EC832" s="160"/>
      <c r="ED832" s="160"/>
      <c r="EE832" s="160"/>
      <c r="EF832" s="160"/>
      <c r="EG832" s="160"/>
      <c r="EH832" s="160"/>
      <c r="EI832" s="160"/>
      <c r="EJ832" s="160"/>
      <c r="EK832" s="160"/>
      <c r="EL832" s="160"/>
      <c r="EM832" s="160"/>
      <c r="EN832" s="160"/>
      <c r="EO832" s="160"/>
      <c r="EP832" s="160"/>
      <c r="EQ832" s="160"/>
      <c r="ER832" s="160"/>
      <c r="ES832" s="160"/>
      <c r="ET832" s="160"/>
      <c r="EU832" s="160"/>
      <c r="EV832" s="160"/>
      <c r="EW832" s="160"/>
      <c r="EX832" s="160"/>
      <c r="EY832" s="160"/>
      <c r="EZ832" s="160"/>
      <c r="FA832" s="160"/>
      <c r="FB832" s="160"/>
      <c r="FC832" s="160"/>
      <c r="FD832" s="160"/>
      <c r="FE832" s="160"/>
      <c r="FF832" s="160"/>
      <c r="FG832" s="160"/>
      <c r="FH832" s="160"/>
      <c r="FI832" s="160"/>
      <c r="FJ832" s="160"/>
      <c r="FK832" s="160"/>
      <c r="FL832" s="160"/>
      <c r="FM832" s="160"/>
      <c r="FN832" s="160"/>
      <c r="FO832" s="160"/>
      <c r="FP832" s="160"/>
      <c r="FQ832" s="160"/>
      <c r="FR832" s="160"/>
      <c r="FS832" s="160"/>
      <c r="FT832" s="160"/>
      <c r="FU832" s="160"/>
      <c r="FV832" s="160"/>
      <c r="FW832" s="160"/>
      <c r="FX832" s="160"/>
      <c r="FY832" s="160"/>
      <c r="FZ832" s="160"/>
      <c r="GA832" s="160"/>
      <c r="GB832" s="160"/>
      <c r="GC832" s="160"/>
      <c r="GD832" s="160"/>
      <c r="GE832" s="160"/>
      <c r="GF832" s="160"/>
      <c r="GG832" s="160"/>
      <c r="GH832" s="160"/>
      <c r="GI832" s="160"/>
      <c r="GJ832" s="160"/>
      <c r="GK832" s="160"/>
      <c r="GL832" s="160"/>
      <c r="GM832" s="160"/>
      <c r="GN832" s="160"/>
      <c r="GO832" s="160"/>
      <c r="GP832" s="160"/>
      <c r="GQ832" s="160"/>
      <c r="GR832" s="160"/>
      <c r="GS832" s="160"/>
      <c r="GT832" s="160"/>
      <c r="GU832" s="160"/>
      <c r="GV832" s="160"/>
      <c r="GW832" s="160"/>
      <c r="GX832" s="160"/>
      <c r="GY832" s="160"/>
    </row>
    <row r="833" spans="1:207" s="116" customFormat="1" ht="30" customHeight="1" x14ac:dyDescent="0.25">
      <c r="A833" s="445"/>
      <c r="B833" s="376"/>
      <c r="C833" s="361"/>
      <c r="D833" s="359"/>
      <c r="E833" s="359"/>
      <c r="F833" s="434"/>
      <c r="G833" s="434"/>
      <c r="H833" s="374"/>
      <c r="I833" s="392"/>
      <c r="J833" s="365"/>
      <c r="K833" s="343">
        <f t="shared" si="213"/>
        <v>207046.56</v>
      </c>
      <c r="L833" s="39">
        <v>0</v>
      </c>
      <c r="M833" s="39">
        <v>0</v>
      </c>
      <c r="N833" s="39">
        <v>0</v>
      </c>
      <c r="O833" s="343">
        <f>'[2]Прод. прилож (2)'!$D$1389</f>
        <v>207046.56</v>
      </c>
      <c r="P833" s="41">
        <f>K833/H831</f>
        <v>86.758864594420189</v>
      </c>
      <c r="Q833" s="41">
        <v>9673</v>
      </c>
      <c r="R833" s="45" t="s">
        <v>35</v>
      </c>
      <c r="S833" s="85"/>
      <c r="T833" s="85"/>
      <c r="U833" s="85"/>
      <c r="V833" s="85"/>
      <c r="W833" s="85"/>
      <c r="X833" s="85"/>
      <c r="Y833" s="85"/>
      <c r="Z833" s="85"/>
      <c r="AA833" s="85"/>
      <c r="AB833" s="85"/>
      <c r="AC833" s="85"/>
      <c r="AD833" s="85"/>
      <c r="AE833" s="85"/>
      <c r="AF833" s="85"/>
      <c r="AG833" s="85"/>
      <c r="AH833" s="85"/>
      <c r="AI833" s="85"/>
      <c r="AJ833" s="85"/>
      <c r="AK833" s="85"/>
      <c r="AL833" s="85"/>
      <c r="AM833" s="85"/>
      <c r="AN833" s="85"/>
      <c r="AO833" s="85"/>
      <c r="AP833" s="85"/>
      <c r="AQ833" s="85"/>
      <c r="AR833" s="85"/>
      <c r="AS833" s="85"/>
      <c r="AT833" s="85"/>
      <c r="AU833" s="85"/>
      <c r="AV833" s="85"/>
      <c r="AW833" s="85"/>
      <c r="AX833" s="85"/>
      <c r="AY833" s="85"/>
      <c r="AZ833" s="85"/>
      <c r="BA833" s="85"/>
      <c r="BB833" s="85"/>
      <c r="BC833" s="85"/>
      <c r="BD833" s="85"/>
      <c r="BE833" s="85"/>
      <c r="BF833" s="85"/>
      <c r="BG833" s="85"/>
      <c r="BH833" s="85"/>
      <c r="BI833" s="85"/>
      <c r="BJ833" s="85"/>
      <c r="BK833" s="85"/>
      <c r="BL833" s="85"/>
      <c r="BM833" s="85"/>
      <c r="BN833" s="85"/>
      <c r="BO833" s="85"/>
      <c r="BP833" s="85"/>
      <c r="BQ833" s="85"/>
      <c r="BR833" s="85"/>
      <c r="BS833" s="85"/>
      <c r="BT833" s="85"/>
      <c r="BU833" s="85"/>
      <c r="BV833" s="85"/>
      <c r="BW833" s="85"/>
      <c r="BX833" s="85"/>
      <c r="BY833" s="85"/>
      <c r="BZ833" s="85"/>
      <c r="CA833" s="85"/>
      <c r="CB833" s="85"/>
      <c r="CC833" s="85"/>
      <c r="CD833" s="85"/>
      <c r="CE833" s="85"/>
      <c r="CF833" s="85"/>
      <c r="CG833" s="85"/>
      <c r="CH833" s="85"/>
      <c r="CI833" s="85"/>
      <c r="CJ833" s="85"/>
      <c r="CK833" s="85"/>
      <c r="CL833" s="85"/>
      <c r="CM833" s="85"/>
      <c r="CN833" s="85"/>
      <c r="CO833" s="85"/>
      <c r="CP833" s="85"/>
      <c r="CQ833" s="85"/>
      <c r="CR833" s="85"/>
      <c r="CS833" s="85"/>
      <c r="CT833" s="85"/>
      <c r="CU833" s="85"/>
      <c r="CV833" s="85"/>
      <c r="CW833" s="85"/>
      <c r="CX833" s="85"/>
      <c r="CY833" s="85"/>
      <c r="CZ833" s="85"/>
      <c r="DA833" s="85"/>
      <c r="DB833" s="85"/>
      <c r="DC833" s="85"/>
      <c r="DD833" s="85"/>
      <c r="DE833" s="85"/>
      <c r="DF833" s="85"/>
      <c r="DG833" s="85"/>
      <c r="DH833" s="85"/>
      <c r="DI833" s="85"/>
      <c r="DJ833" s="85"/>
      <c r="DK833" s="85"/>
      <c r="DL833" s="85"/>
      <c r="DM833" s="85"/>
      <c r="DN833" s="85"/>
      <c r="DO833" s="85"/>
      <c r="DP833" s="85"/>
      <c r="DQ833" s="85"/>
      <c r="DR833" s="85"/>
      <c r="DS833" s="85"/>
      <c r="DT833" s="85"/>
      <c r="DU833" s="85"/>
      <c r="DV833" s="85"/>
      <c r="DW833" s="85"/>
      <c r="DX833" s="85"/>
      <c r="DY833" s="85"/>
      <c r="DZ833" s="85"/>
      <c r="EA833" s="85"/>
      <c r="EB833" s="85"/>
      <c r="EC833" s="85"/>
      <c r="ED833" s="85"/>
      <c r="EE833" s="85"/>
      <c r="EF833" s="85"/>
      <c r="EG833" s="85"/>
      <c r="EH833" s="85"/>
      <c r="EI833" s="85"/>
      <c r="EJ833" s="85"/>
      <c r="EK833" s="85"/>
      <c r="EL833" s="85"/>
      <c r="EM833" s="85"/>
      <c r="EN833" s="85"/>
      <c r="EO833" s="85"/>
      <c r="EP833" s="85"/>
      <c r="EQ833" s="85"/>
      <c r="ER833" s="85"/>
      <c r="ES833" s="85"/>
      <c r="ET833" s="85"/>
      <c r="EU833" s="85"/>
      <c r="EV833" s="85"/>
      <c r="EW833" s="85"/>
      <c r="EX833" s="85"/>
      <c r="EY833" s="85"/>
      <c r="EZ833" s="85"/>
      <c r="FA833" s="85"/>
      <c r="FB833" s="85"/>
      <c r="FC833" s="85"/>
      <c r="FD833" s="85"/>
      <c r="FE833" s="85"/>
      <c r="FF833" s="85"/>
      <c r="FG833" s="85"/>
      <c r="FH833" s="85"/>
      <c r="FI833" s="85"/>
      <c r="FJ833" s="85"/>
      <c r="FK833" s="85"/>
      <c r="FL833" s="85"/>
      <c r="FM833" s="85"/>
      <c r="FN833" s="85"/>
      <c r="FO833" s="85"/>
      <c r="FP833" s="85"/>
      <c r="FQ833" s="85"/>
      <c r="FR833" s="85"/>
      <c r="FS833" s="85"/>
      <c r="FT833" s="85"/>
      <c r="FU833" s="85"/>
      <c r="FV833" s="85"/>
      <c r="FW833" s="85"/>
      <c r="FX833" s="85"/>
      <c r="FY833" s="85"/>
      <c r="FZ833" s="85"/>
      <c r="GA833" s="85"/>
      <c r="GB833" s="85"/>
      <c r="GC833" s="85"/>
      <c r="GD833" s="85"/>
      <c r="GE833" s="85"/>
      <c r="GF833" s="85"/>
      <c r="GG833" s="85"/>
      <c r="GH833" s="85"/>
      <c r="GI833" s="85"/>
      <c r="GJ833" s="85"/>
      <c r="GK833" s="85"/>
      <c r="GL833" s="85"/>
      <c r="GM833" s="85"/>
      <c r="GN833" s="85"/>
      <c r="GO833" s="85"/>
      <c r="GP833" s="85"/>
      <c r="GQ833" s="85"/>
      <c r="GR833" s="85"/>
      <c r="GS833" s="85"/>
      <c r="GT833" s="85"/>
      <c r="GU833" s="85"/>
      <c r="GV833" s="85"/>
      <c r="GW833" s="85"/>
      <c r="GX833" s="85"/>
      <c r="GY833" s="85"/>
    </row>
    <row r="834" spans="1:207" s="116" customFormat="1" ht="30" customHeight="1" x14ac:dyDescent="0.25">
      <c r="A834" s="379">
        <v>636</v>
      </c>
      <c r="B834" s="375" t="s">
        <v>976</v>
      </c>
      <c r="C834" s="360" t="s">
        <v>975</v>
      </c>
      <c r="D834" s="358" t="s">
        <v>141</v>
      </c>
      <c r="E834" s="358" t="s">
        <v>16</v>
      </c>
      <c r="F834" s="433">
        <v>3</v>
      </c>
      <c r="G834" s="433">
        <v>6</v>
      </c>
      <c r="H834" s="414">
        <v>2015.13</v>
      </c>
      <c r="I834" s="391">
        <v>727.2</v>
      </c>
      <c r="J834" s="364">
        <v>1253.67</v>
      </c>
      <c r="K834" s="232">
        <f t="shared" si="213"/>
        <v>600000</v>
      </c>
      <c r="L834" s="39">
        <v>0</v>
      </c>
      <c r="M834" s="39">
        <v>0</v>
      </c>
      <c r="N834" s="39">
        <v>0</v>
      </c>
      <c r="O834" s="196">
        <f>'[1]Прод. прилож (2)'!$D$257</f>
        <v>600000</v>
      </c>
      <c r="P834" s="41">
        <f t="shared" si="216"/>
        <v>297.74753986095186</v>
      </c>
      <c r="Q834" s="232">
        <v>9673</v>
      </c>
      <c r="R834" s="281" t="s">
        <v>33</v>
      </c>
      <c r="S834" s="135"/>
      <c r="T834" s="87"/>
      <c r="U834" s="85"/>
      <c r="V834" s="85"/>
      <c r="W834" s="85"/>
      <c r="X834" s="85"/>
      <c r="Y834" s="85"/>
      <c r="Z834" s="85"/>
      <c r="AA834" s="85"/>
      <c r="AB834" s="85"/>
      <c r="AC834" s="85"/>
      <c r="AD834" s="85"/>
      <c r="AE834" s="85"/>
      <c r="AF834" s="85"/>
      <c r="AG834" s="85"/>
      <c r="AH834" s="85"/>
      <c r="AI834" s="85"/>
      <c r="AJ834" s="85"/>
      <c r="AK834" s="85"/>
      <c r="AL834" s="85"/>
      <c r="AM834" s="85"/>
      <c r="AN834" s="85"/>
      <c r="AO834" s="85"/>
      <c r="AP834" s="85"/>
      <c r="AQ834" s="85"/>
      <c r="AR834" s="85"/>
      <c r="AS834" s="85"/>
      <c r="AT834" s="85"/>
      <c r="AU834" s="85"/>
      <c r="AV834" s="85"/>
      <c r="AW834" s="85"/>
      <c r="AX834" s="85"/>
      <c r="AY834" s="85"/>
      <c r="AZ834" s="85"/>
      <c r="BA834" s="85"/>
      <c r="BB834" s="85"/>
      <c r="BC834" s="85"/>
      <c r="BD834" s="85"/>
      <c r="BE834" s="85"/>
      <c r="BF834" s="85"/>
      <c r="BG834" s="85"/>
      <c r="BH834" s="85"/>
      <c r="BI834" s="85"/>
      <c r="BJ834" s="85"/>
      <c r="BK834" s="85"/>
      <c r="BL834" s="85"/>
      <c r="BM834" s="85"/>
      <c r="BN834" s="85"/>
      <c r="BO834" s="85"/>
      <c r="BP834" s="85"/>
      <c r="BQ834" s="85"/>
      <c r="BR834" s="85"/>
      <c r="BS834" s="85"/>
      <c r="BT834" s="85"/>
      <c r="BU834" s="85"/>
      <c r="BV834" s="85"/>
      <c r="BW834" s="85"/>
      <c r="BX834" s="85"/>
      <c r="BY834" s="85"/>
      <c r="BZ834" s="85"/>
      <c r="CA834" s="85"/>
      <c r="CB834" s="85"/>
      <c r="CC834" s="85"/>
      <c r="CD834" s="85"/>
      <c r="CE834" s="85"/>
      <c r="CF834" s="85"/>
      <c r="CG834" s="85"/>
      <c r="CH834" s="85"/>
      <c r="CI834" s="85"/>
      <c r="CJ834" s="85"/>
      <c r="CK834" s="85"/>
      <c r="CL834" s="85"/>
      <c r="CM834" s="85"/>
      <c r="CN834" s="85"/>
      <c r="CO834" s="85"/>
      <c r="CP834" s="85"/>
      <c r="CQ834" s="85"/>
      <c r="CR834" s="85"/>
      <c r="CS834" s="85"/>
      <c r="CT834" s="85"/>
      <c r="CU834" s="85"/>
      <c r="CV834" s="85"/>
      <c r="CW834" s="85"/>
      <c r="CX834" s="85"/>
      <c r="CY834" s="85"/>
      <c r="CZ834" s="85"/>
      <c r="DA834" s="85"/>
      <c r="DB834" s="85"/>
      <c r="DC834" s="85"/>
      <c r="DD834" s="85"/>
      <c r="DE834" s="85"/>
      <c r="DF834" s="85"/>
      <c r="DG834" s="85"/>
      <c r="DH834" s="85"/>
      <c r="DI834" s="85"/>
      <c r="DJ834" s="85"/>
      <c r="DK834" s="85"/>
      <c r="DL834" s="85"/>
      <c r="DM834" s="85"/>
      <c r="DN834" s="85"/>
      <c r="DO834" s="85"/>
      <c r="DP834" s="85"/>
      <c r="DQ834" s="85"/>
      <c r="DR834" s="85"/>
      <c r="DS834" s="85"/>
      <c r="DT834" s="85"/>
      <c r="DU834" s="85"/>
      <c r="DV834" s="85"/>
      <c r="DW834" s="85"/>
      <c r="DX834" s="85"/>
      <c r="DY834" s="85"/>
      <c r="DZ834" s="85"/>
      <c r="EA834" s="85"/>
      <c r="EB834" s="85"/>
      <c r="EC834" s="85"/>
      <c r="ED834" s="85"/>
      <c r="EE834" s="85"/>
      <c r="EF834" s="85"/>
      <c r="EG834" s="85"/>
      <c r="EH834" s="85"/>
      <c r="EI834" s="85"/>
      <c r="EJ834" s="85"/>
      <c r="EK834" s="85"/>
      <c r="EL834" s="85"/>
      <c r="EM834" s="85"/>
      <c r="EN834" s="85"/>
      <c r="EO834" s="85"/>
      <c r="EP834" s="85"/>
      <c r="EQ834" s="85"/>
      <c r="ER834" s="85"/>
      <c r="ES834" s="85"/>
      <c r="ET834" s="85"/>
      <c r="EU834" s="85"/>
      <c r="EV834" s="85"/>
      <c r="EW834" s="85"/>
      <c r="EX834" s="85"/>
      <c r="EY834" s="85"/>
      <c r="EZ834" s="85"/>
      <c r="FA834" s="85"/>
      <c r="FB834" s="85"/>
      <c r="FC834" s="85"/>
      <c r="FD834" s="85"/>
      <c r="FE834" s="85"/>
      <c r="FF834" s="85"/>
      <c r="FG834" s="85"/>
      <c r="FH834" s="85"/>
      <c r="FI834" s="85"/>
      <c r="FJ834" s="85"/>
      <c r="FK834" s="85"/>
      <c r="FL834" s="85"/>
      <c r="FM834" s="85"/>
      <c r="FN834" s="85"/>
      <c r="FO834" s="85"/>
      <c r="FP834" s="85"/>
      <c r="FQ834" s="85"/>
      <c r="FR834" s="85"/>
      <c r="FS834" s="85"/>
      <c r="FT834" s="85"/>
      <c r="FU834" s="85"/>
      <c r="FV834" s="85"/>
      <c r="FW834" s="85"/>
      <c r="FX834" s="85"/>
      <c r="FY834" s="85"/>
      <c r="FZ834" s="85"/>
      <c r="GA834" s="85"/>
      <c r="GB834" s="85"/>
      <c r="GC834" s="85"/>
      <c r="GD834" s="85"/>
      <c r="GE834" s="85"/>
      <c r="GF834" s="85"/>
      <c r="GG834" s="85"/>
      <c r="GH834" s="85"/>
      <c r="GI834" s="85"/>
      <c r="GJ834" s="85"/>
      <c r="GK834" s="85"/>
      <c r="GL834" s="85"/>
      <c r="GM834" s="85"/>
      <c r="GN834" s="85"/>
      <c r="GO834" s="85"/>
      <c r="GP834" s="85"/>
      <c r="GQ834" s="85"/>
      <c r="GR834" s="85"/>
      <c r="GS834" s="85"/>
      <c r="GT834" s="85"/>
      <c r="GU834" s="85"/>
      <c r="GV834" s="85"/>
      <c r="GW834" s="85"/>
      <c r="GX834" s="85"/>
      <c r="GY834" s="85"/>
    </row>
    <row r="835" spans="1:207" s="116" customFormat="1" ht="30" customHeight="1" x14ac:dyDescent="0.25">
      <c r="A835" s="489"/>
      <c r="B835" s="490"/>
      <c r="C835" s="444"/>
      <c r="D835" s="484"/>
      <c r="E835" s="484"/>
      <c r="F835" s="488"/>
      <c r="G835" s="488"/>
      <c r="H835" s="450"/>
      <c r="I835" s="451"/>
      <c r="J835" s="452"/>
      <c r="K835" s="232">
        <f>SUM(L835:O835)</f>
        <v>18070351.050000001</v>
      </c>
      <c r="L835" s="39">
        <v>0</v>
      </c>
      <c r="M835" s="39">
        <v>0</v>
      </c>
      <c r="N835" s="39">
        <v>0</v>
      </c>
      <c r="O835" s="196">
        <f>'[1]Прод. прилож (2)'!$D$772</f>
        <v>18070351.050000001</v>
      </c>
      <c r="P835" s="41">
        <f>K835/H834</f>
        <v>8967.3376159354484</v>
      </c>
      <c r="Q835" s="232">
        <v>9673</v>
      </c>
      <c r="R835" s="281" t="s">
        <v>34</v>
      </c>
      <c r="S835" s="100"/>
      <c r="T835" s="87"/>
      <c r="U835" s="85"/>
      <c r="V835" s="85"/>
      <c r="W835" s="85"/>
      <c r="X835" s="85"/>
      <c r="Y835" s="85"/>
      <c r="Z835" s="85"/>
      <c r="AA835" s="85"/>
      <c r="AB835" s="85"/>
      <c r="AC835" s="85"/>
      <c r="AD835" s="85"/>
      <c r="AE835" s="85"/>
      <c r="AF835" s="85"/>
      <c r="AG835" s="85"/>
      <c r="AH835" s="85"/>
      <c r="AI835" s="85"/>
      <c r="AJ835" s="85"/>
      <c r="AK835" s="85"/>
      <c r="AL835" s="85"/>
      <c r="AM835" s="85"/>
      <c r="AN835" s="85"/>
      <c r="AO835" s="85"/>
      <c r="AP835" s="85"/>
      <c r="AQ835" s="85"/>
      <c r="AR835" s="85"/>
      <c r="AS835" s="85"/>
      <c r="AT835" s="85"/>
      <c r="AU835" s="85"/>
      <c r="AV835" s="85"/>
      <c r="AW835" s="85"/>
      <c r="AX835" s="85"/>
      <c r="AY835" s="85"/>
      <c r="AZ835" s="85"/>
      <c r="BA835" s="85"/>
      <c r="BB835" s="85"/>
      <c r="BC835" s="85"/>
      <c r="BD835" s="85"/>
      <c r="BE835" s="85"/>
      <c r="BF835" s="85"/>
      <c r="BG835" s="85"/>
      <c r="BH835" s="85"/>
      <c r="BI835" s="85"/>
      <c r="BJ835" s="85"/>
      <c r="BK835" s="85"/>
      <c r="BL835" s="85"/>
      <c r="BM835" s="85"/>
      <c r="BN835" s="85"/>
      <c r="BO835" s="85"/>
      <c r="BP835" s="85"/>
      <c r="BQ835" s="85"/>
      <c r="BR835" s="85"/>
      <c r="BS835" s="85"/>
      <c r="BT835" s="85"/>
      <c r="BU835" s="85"/>
      <c r="BV835" s="85"/>
      <c r="BW835" s="85"/>
      <c r="BX835" s="85"/>
      <c r="BY835" s="85"/>
      <c r="BZ835" s="85"/>
      <c r="CA835" s="85"/>
      <c r="CB835" s="85"/>
      <c r="CC835" s="85"/>
      <c r="CD835" s="85"/>
      <c r="CE835" s="85"/>
      <c r="CF835" s="85"/>
      <c r="CG835" s="85"/>
      <c r="CH835" s="85"/>
      <c r="CI835" s="85"/>
      <c r="CJ835" s="85"/>
      <c r="CK835" s="85"/>
      <c r="CL835" s="85"/>
      <c r="CM835" s="85"/>
      <c r="CN835" s="85"/>
      <c r="CO835" s="85"/>
      <c r="CP835" s="85"/>
      <c r="CQ835" s="85"/>
      <c r="CR835" s="85"/>
      <c r="CS835" s="85"/>
      <c r="CT835" s="85"/>
      <c r="CU835" s="85"/>
      <c r="CV835" s="85"/>
      <c r="CW835" s="85"/>
      <c r="CX835" s="85"/>
      <c r="CY835" s="85"/>
      <c r="CZ835" s="85"/>
      <c r="DA835" s="85"/>
      <c r="DB835" s="85"/>
      <c r="DC835" s="85"/>
      <c r="DD835" s="85"/>
      <c r="DE835" s="85"/>
      <c r="DF835" s="85"/>
      <c r="DG835" s="85"/>
      <c r="DH835" s="85"/>
      <c r="DI835" s="85"/>
      <c r="DJ835" s="85"/>
      <c r="DK835" s="85"/>
      <c r="DL835" s="85"/>
      <c r="DM835" s="85"/>
      <c r="DN835" s="85"/>
      <c r="DO835" s="85"/>
      <c r="DP835" s="85"/>
      <c r="DQ835" s="85"/>
      <c r="DR835" s="85"/>
      <c r="DS835" s="85"/>
      <c r="DT835" s="85"/>
      <c r="DU835" s="85"/>
      <c r="DV835" s="85"/>
      <c r="DW835" s="85"/>
      <c r="DX835" s="85"/>
      <c r="DY835" s="85"/>
      <c r="DZ835" s="85"/>
      <c r="EA835" s="85"/>
      <c r="EB835" s="85"/>
      <c r="EC835" s="85"/>
      <c r="ED835" s="85"/>
      <c r="EE835" s="85"/>
      <c r="EF835" s="85"/>
      <c r="EG835" s="85"/>
      <c r="EH835" s="85"/>
      <c r="EI835" s="85"/>
      <c r="EJ835" s="85"/>
      <c r="EK835" s="85"/>
      <c r="EL835" s="85"/>
      <c r="EM835" s="85"/>
      <c r="EN835" s="85"/>
      <c r="EO835" s="85"/>
      <c r="EP835" s="85"/>
      <c r="EQ835" s="85"/>
      <c r="ER835" s="85"/>
      <c r="ES835" s="85"/>
      <c r="ET835" s="85"/>
      <c r="EU835" s="85"/>
      <c r="EV835" s="85"/>
      <c r="EW835" s="85"/>
      <c r="EX835" s="85"/>
      <c r="EY835" s="85"/>
      <c r="EZ835" s="85"/>
      <c r="FA835" s="85"/>
      <c r="FB835" s="85"/>
      <c r="FC835" s="85"/>
      <c r="FD835" s="85"/>
      <c r="FE835" s="85"/>
      <c r="FF835" s="85"/>
      <c r="FG835" s="85"/>
      <c r="FH835" s="85"/>
      <c r="FI835" s="85"/>
      <c r="FJ835" s="85"/>
      <c r="FK835" s="85"/>
      <c r="FL835" s="85"/>
      <c r="FM835" s="85"/>
      <c r="FN835" s="85"/>
      <c r="FO835" s="85"/>
      <c r="FP835" s="85"/>
      <c r="FQ835" s="85"/>
      <c r="FR835" s="85"/>
      <c r="FS835" s="85"/>
      <c r="FT835" s="85"/>
      <c r="FU835" s="85"/>
      <c r="FV835" s="85"/>
      <c r="FW835" s="85"/>
      <c r="FX835" s="85"/>
      <c r="FY835" s="85"/>
      <c r="FZ835" s="85"/>
      <c r="GA835" s="85"/>
      <c r="GB835" s="85"/>
      <c r="GC835" s="85"/>
      <c r="GD835" s="85"/>
      <c r="GE835" s="85"/>
      <c r="GF835" s="85"/>
      <c r="GG835" s="85"/>
      <c r="GH835" s="85"/>
      <c r="GI835" s="85"/>
      <c r="GJ835" s="85"/>
      <c r="GK835" s="85"/>
      <c r="GL835" s="85"/>
      <c r="GM835" s="85"/>
      <c r="GN835" s="85"/>
      <c r="GO835" s="85"/>
      <c r="GP835" s="85"/>
      <c r="GQ835" s="85"/>
      <c r="GR835" s="85"/>
      <c r="GS835" s="85"/>
      <c r="GT835" s="85"/>
      <c r="GU835" s="85"/>
      <c r="GV835" s="85"/>
      <c r="GW835" s="85"/>
      <c r="GX835" s="85"/>
      <c r="GY835" s="85"/>
    </row>
    <row r="836" spans="1:207" s="116" customFormat="1" ht="30" customHeight="1" x14ac:dyDescent="0.25">
      <c r="A836" s="445"/>
      <c r="B836" s="376"/>
      <c r="C836" s="361"/>
      <c r="D836" s="359"/>
      <c r="E836" s="359"/>
      <c r="F836" s="434"/>
      <c r="G836" s="434"/>
      <c r="H836" s="415"/>
      <c r="I836" s="392"/>
      <c r="J836" s="365"/>
      <c r="K836" s="232">
        <f>SUM(L836:O836)</f>
        <v>9890982.0800000001</v>
      </c>
      <c r="L836" s="202">
        <v>0</v>
      </c>
      <c r="M836" s="202">
        <v>0</v>
      </c>
      <c r="N836" s="202">
        <v>0</v>
      </c>
      <c r="O836" s="196">
        <f>'[2]Прод. прилож (2)'!$D$1390</f>
        <v>9890982.0800000001</v>
      </c>
      <c r="P836" s="41">
        <f>K836/H834</f>
        <v>4908.359301881268</v>
      </c>
      <c r="Q836" s="41">
        <v>9673</v>
      </c>
      <c r="R836" s="281" t="s">
        <v>35</v>
      </c>
      <c r="S836" s="100"/>
      <c r="T836" s="87"/>
      <c r="U836" s="85"/>
      <c r="V836" s="85"/>
      <c r="W836" s="85"/>
      <c r="X836" s="85"/>
      <c r="Y836" s="85"/>
      <c r="Z836" s="85"/>
      <c r="AA836" s="85"/>
      <c r="AB836" s="85"/>
      <c r="AC836" s="85"/>
      <c r="AD836" s="85"/>
      <c r="AE836" s="85"/>
      <c r="AF836" s="85"/>
      <c r="AG836" s="85"/>
      <c r="AH836" s="85"/>
      <c r="AI836" s="85"/>
      <c r="AJ836" s="85"/>
      <c r="AK836" s="85"/>
      <c r="AL836" s="85"/>
      <c r="AM836" s="85"/>
      <c r="AN836" s="85"/>
      <c r="AO836" s="85"/>
      <c r="AP836" s="85"/>
      <c r="AQ836" s="85"/>
      <c r="AR836" s="85"/>
      <c r="AS836" s="85"/>
      <c r="AT836" s="85"/>
      <c r="AU836" s="85"/>
      <c r="AV836" s="85"/>
      <c r="AW836" s="85"/>
      <c r="AX836" s="85"/>
      <c r="AY836" s="85"/>
      <c r="AZ836" s="85"/>
      <c r="BA836" s="85"/>
      <c r="BB836" s="85"/>
      <c r="BC836" s="85"/>
      <c r="BD836" s="85"/>
      <c r="BE836" s="85"/>
      <c r="BF836" s="85"/>
      <c r="BG836" s="85"/>
      <c r="BH836" s="85"/>
      <c r="BI836" s="85"/>
      <c r="BJ836" s="85"/>
      <c r="BK836" s="85"/>
      <c r="BL836" s="85"/>
      <c r="BM836" s="85"/>
      <c r="BN836" s="85"/>
      <c r="BO836" s="85"/>
      <c r="BP836" s="85"/>
      <c r="BQ836" s="85"/>
      <c r="BR836" s="85"/>
      <c r="BS836" s="85"/>
      <c r="BT836" s="85"/>
      <c r="BU836" s="85"/>
      <c r="BV836" s="85"/>
      <c r="BW836" s="85"/>
      <c r="BX836" s="85"/>
      <c r="BY836" s="85"/>
      <c r="BZ836" s="85"/>
      <c r="CA836" s="85"/>
      <c r="CB836" s="85"/>
      <c r="CC836" s="85"/>
      <c r="CD836" s="85"/>
      <c r="CE836" s="85"/>
      <c r="CF836" s="85"/>
      <c r="CG836" s="85"/>
      <c r="CH836" s="85"/>
      <c r="CI836" s="85"/>
      <c r="CJ836" s="85"/>
      <c r="CK836" s="85"/>
      <c r="CL836" s="85"/>
      <c r="CM836" s="85"/>
      <c r="CN836" s="85"/>
      <c r="CO836" s="85"/>
      <c r="CP836" s="85"/>
      <c r="CQ836" s="85"/>
      <c r="CR836" s="85"/>
      <c r="CS836" s="85"/>
      <c r="CT836" s="85"/>
      <c r="CU836" s="85"/>
      <c r="CV836" s="85"/>
      <c r="CW836" s="85"/>
      <c r="CX836" s="85"/>
      <c r="CY836" s="85"/>
      <c r="CZ836" s="85"/>
      <c r="DA836" s="85"/>
      <c r="DB836" s="85"/>
      <c r="DC836" s="85"/>
      <c r="DD836" s="85"/>
      <c r="DE836" s="85"/>
      <c r="DF836" s="85"/>
      <c r="DG836" s="85"/>
      <c r="DH836" s="85"/>
      <c r="DI836" s="85"/>
      <c r="DJ836" s="85"/>
      <c r="DK836" s="85"/>
      <c r="DL836" s="85"/>
      <c r="DM836" s="85"/>
      <c r="DN836" s="85"/>
      <c r="DO836" s="85"/>
      <c r="DP836" s="85"/>
      <c r="DQ836" s="85"/>
      <c r="DR836" s="85"/>
      <c r="DS836" s="85"/>
      <c r="DT836" s="85"/>
      <c r="DU836" s="85"/>
      <c r="DV836" s="85"/>
      <c r="DW836" s="85"/>
      <c r="DX836" s="85"/>
      <c r="DY836" s="85"/>
      <c r="DZ836" s="85"/>
      <c r="EA836" s="85"/>
      <c r="EB836" s="85"/>
      <c r="EC836" s="85"/>
      <c r="ED836" s="85"/>
      <c r="EE836" s="85"/>
      <c r="EF836" s="85"/>
      <c r="EG836" s="85"/>
      <c r="EH836" s="85"/>
      <c r="EI836" s="85"/>
      <c r="EJ836" s="85"/>
      <c r="EK836" s="85"/>
      <c r="EL836" s="85"/>
      <c r="EM836" s="85"/>
      <c r="EN836" s="85"/>
      <c r="EO836" s="85"/>
      <c r="EP836" s="85"/>
      <c r="EQ836" s="85"/>
      <c r="ER836" s="85"/>
      <c r="ES836" s="85"/>
      <c r="ET836" s="85"/>
      <c r="EU836" s="85"/>
      <c r="EV836" s="85"/>
      <c r="EW836" s="85"/>
      <c r="EX836" s="85"/>
      <c r="EY836" s="85"/>
      <c r="EZ836" s="85"/>
      <c r="FA836" s="85"/>
      <c r="FB836" s="85"/>
      <c r="FC836" s="85"/>
      <c r="FD836" s="85"/>
      <c r="FE836" s="85"/>
      <c r="FF836" s="85"/>
      <c r="FG836" s="85"/>
      <c r="FH836" s="85"/>
      <c r="FI836" s="85"/>
      <c r="FJ836" s="85"/>
      <c r="FK836" s="85"/>
      <c r="FL836" s="85"/>
      <c r="FM836" s="85"/>
      <c r="FN836" s="85"/>
      <c r="FO836" s="85"/>
      <c r="FP836" s="85"/>
      <c r="FQ836" s="85"/>
      <c r="FR836" s="85"/>
      <c r="FS836" s="85"/>
      <c r="FT836" s="85"/>
      <c r="FU836" s="85"/>
      <c r="FV836" s="85"/>
      <c r="FW836" s="85"/>
      <c r="FX836" s="85"/>
      <c r="FY836" s="85"/>
      <c r="FZ836" s="85"/>
      <c r="GA836" s="85"/>
      <c r="GB836" s="85"/>
      <c r="GC836" s="85"/>
      <c r="GD836" s="85"/>
      <c r="GE836" s="85"/>
      <c r="GF836" s="85"/>
      <c r="GG836" s="85"/>
      <c r="GH836" s="85"/>
      <c r="GI836" s="85"/>
      <c r="GJ836" s="85"/>
      <c r="GK836" s="85"/>
      <c r="GL836" s="85"/>
      <c r="GM836" s="85"/>
      <c r="GN836" s="85"/>
      <c r="GO836" s="85"/>
      <c r="GP836" s="85"/>
      <c r="GQ836" s="85"/>
      <c r="GR836" s="85"/>
      <c r="GS836" s="85"/>
      <c r="GT836" s="85"/>
      <c r="GU836" s="85"/>
      <c r="GV836" s="85"/>
      <c r="GW836" s="85"/>
      <c r="GX836" s="85"/>
      <c r="GY836" s="85"/>
    </row>
    <row r="837" spans="1:207" s="86" customFormat="1" ht="30" customHeight="1" x14ac:dyDescent="0.25">
      <c r="A837" s="249">
        <v>637</v>
      </c>
      <c r="B837" s="198" t="s">
        <v>1357</v>
      </c>
      <c r="C837" s="244">
        <v>1982</v>
      </c>
      <c r="D837" s="200" t="s">
        <v>141</v>
      </c>
      <c r="E837" s="244" t="s">
        <v>16</v>
      </c>
      <c r="F837" s="206">
        <v>9</v>
      </c>
      <c r="G837" s="206">
        <v>2</v>
      </c>
      <c r="H837" s="202">
        <v>6703.78</v>
      </c>
      <c r="I837" s="204">
        <v>0</v>
      </c>
      <c r="J837" s="202">
        <v>4703.78</v>
      </c>
      <c r="K837" s="232">
        <f>SUM(L837:O837)</f>
        <v>7193368.5599999996</v>
      </c>
      <c r="L837" s="196">
        <v>0</v>
      </c>
      <c r="M837" s="196">
        <v>0</v>
      </c>
      <c r="N837" s="196">
        <v>0</v>
      </c>
      <c r="O837" s="39">
        <f>'[2]Прод. прилож (2)'!$D$1391</f>
        <v>7193368.5599999996</v>
      </c>
      <c r="P837" s="41">
        <f>K837/H837</f>
        <v>1073.0317164346086</v>
      </c>
      <c r="Q837" s="41">
        <v>9673</v>
      </c>
      <c r="R837" s="57" t="s">
        <v>35</v>
      </c>
      <c r="S837" s="131"/>
      <c r="T837" s="15"/>
      <c r="U837" s="15"/>
      <c r="V837" s="116"/>
      <c r="W837" s="116"/>
      <c r="X837" s="116"/>
      <c r="Y837" s="116"/>
      <c r="Z837" s="116"/>
      <c r="AA837" s="116"/>
      <c r="AB837" s="116"/>
      <c r="AC837" s="116"/>
      <c r="AD837" s="116"/>
      <c r="AE837" s="116"/>
      <c r="AF837" s="116"/>
      <c r="AG837" s="116"/>
      <c r="AH837" s="116"/>
      <c r="AI837" s="116"/>
      <c r="AJ837" s="116"/>
      <c r="AK837" s="116"/>
      <c r="AL837" s="116"/>
      <c r="AM837" s="116"/>
      <c r="AN837" s="116"/>
      <c r="AO837" s="116"/>
      <c r="AP837" s="116"/>
      <c r="AQ837" s="116"/>
      <c r="AR837" s="116"/>
      <c r="AS837" s="116"/>
      <c r="AT837" s="116"/>
      <c r="AU837" s="116"/>
      <c r="AV837" s="116"/>
      <c r="AW837" s="116"/>
      <c r="AX837" s="116"/>
      <c r="AY837" s="116"/>
      <c r="AZ837" s="116"/>
      <c r="BA837" s="116"/>
      <c r="BB837" s="116"/>
      <c r="BC837" s="116"/>
      <c r="BD837" s="116"/>
      <c r="BE837" s="116"/>
      <c r="BF837" s="116"/>
      <c r="BG837" s="116"/>
      <c r="BH837" s="116"/>
      <c r="BI837" s="116"/>
      <c r="BJ837" s="116"/>
      <c r="BK837" s="116"/>
      <c r="BL837" s="116"/>
      <c r="BM837" s="116"/>
      <c r="BN837" s="116"/>
      <c r="BO837" s="116"/>
      <c r="BP837" s="116"/>
      <c r="BQ837" s="116"/>
      <c r="BR837" s="116"/>
      <c r="BS837" s="116"/>
      <c r="BT837" s="116"/>
      <c r="BU837" s="116"/>
      <c r="BV837" s="116"/>
      <c r="BW837" s="116"/>
      <c r="BX837" s="116"/>
      <c r="BY837" s="116"/>
      <c r="BZ837" s="116"/>
      <c r="CA837" s="116"/>
      <c r="CB837" s="116"/>
      <c r="CC837" s="116"/>
      <c r="CD837" s="116"/>
      <c r="CE837" s="116"/>
      <c r="CF837" s="116"/>
      <c r="CG837" s="116"/>
      <c r="CH837" s="116"/>
      <c r="CI837" s="116"/>
      <c r="CJ837" s="116"/>
      <c r="CK837" s="116"/>
      <c r="CL837" s="116"/>
      <c r="CM837" s="116"/>
      <c r="CN837" s="116"/>
      <c r="CO837" s="116"/>
      <c r="CP837" s="116"/>
      <c r="CQ837" s="116"/>
      <c r="CR837" s="116"/>
      <c r="CS837" s="116"/>
      <c r="CT837" s="116"/>
      <c r="CU837" s="116"/>
      <c r="CV837" s="116"/>
      <c r="CW837" s="116"/>
      <c r="CX837" s="116"/>
      <c r="CY837" s="116"/>
      <c r="CZ837" s="116"/>
      <c r="DA837" s="116"/>
      <c r="DB837" s="116"/>
      <c r="DC837" s="116"/>
      <c r="DD837" s="116"/>
      <c r="DE837" s="116"/>
      <c r="DF837" s="116"/>
      <c r="DG837" s="116"/>
      <c r="DH837" s="116"/>
      <c r="DI837" s="116"/>
      <c r="DJ837" s="116"/>
      <c r="DK837" s="116"/>
      <c r="DL837" s="116"/>
      <c r="DM837" s="116"/>
      <c r="DN837" s="116"/>
      <c r="DO837" s="116"/>
      <c r="DP837" s="116"/>
      <c r="DQ837" s="116"/>
      <c r="DR837" s="116"/>
      <c r="DS837" s="116"/>
      <c r="DT837" s="116"/>
      <c r="DU837" s="116"/>
      <c r="DV837" s="116"/>
      <c r="DW837" s="116"/>
      <c r="DX837" s="116"/>
      <c r="DY837" s="116"/>
      <c r="DZ837" s="116"/>
      <c r="EA837" s="116"/>
      <c r="EB837" s="116"/>
      <c r="EC837" s="116"/>
      <c r="ED837" s="116"/>
      <c r="EE837" s="116"/>
      <c r="EF837" s="116"/>
      <c r="EG837" s="116"/>
      <c r="EH837" s="116"/>
      <c r="EI837" s="116"/>
      <c r="EJ837" s="116"/>
      <c r="EK837" s="116"/>
      <c r="EL837" s="116"/>
      <c r="EM837" s="116"/>
      <c r="EN837" s="116"/>
      <c r="EO837" s="116"/>
      <c r="EP837" s="116"/>
      <c r="EQ837" s="116"/>
      <c r="ER837" s="116"/>
      <c r="ES837" s="116"/>
      <c r="ET837" s="116"/>
      <c r="EU837" s="116"/>
      <c r="EV837" s="116"/>
      <c r="EW837" s="116"/>
      <c r="EX837" s="116"/>
      <c r="EY837" s="116"/>
      <c r="EZ837" s="116"/>
      <c r="FA837" s="116"/>
      <c r="FB837" s="116"/>
      <c r="FC837" s="116"/>
      <c r="FD837" s="116"/>
      <c r="FE837" s="116"/>
      <c r="FF837" s="116"/>
      <c r="FG837" s="116"/>
      <c r="FH837" s="116"/>
      <c r="FI837" s="116"/>
      <c r="FJ837" s="116"/>
      <c r="FK837" s="116"/>
      <c r="FL837" s="116"/>
      <c r="FM837" s="116"/>
      <c r="FN837" s="116"/>
      <c r="FO837" s="116"/>
      <c r="FP837" s="116"/>
      <c r="FQ837" s="116"/>
      <c r="FR837" s="116"/>
      <c r="FS837" s="116"/>
      <c r="FT837" s="116"/>
      <c r="FU837" s="116"/>
      <c r="FV837" s="116"/>
      <c r="FW837" s="116"/>
      <c r="FX837" s="116"/>
      <c r="FY837" s="116"/>
      <c r="FZ837" s="116"/>
      <c r="GA837" s="116"/>
      <c r="GB837" s="116"/>
      <c r="GC837" s="116"/>
      <c r="GD837" s="116"/>
      <c r="GE837" s="116"/>
      <c r="GF837" s="116"/>
      <c r="GG837" s="116"/>
      <c r="GH837" s="116"/>
      <c r="GI837" s="116"/>
      <c r="GJ837" s="116"/>
      <c r="GK837" s="116"/>
      <c r="GL837" s="116"/>
      <c r="GM837" s="116"/>
      <c r="GN837" s="116"/>
      <c r="GO837" s="116"/>
      <c r="GP837" s="116"/>
      <c r="GQ837" s="116"/>
      <c r="GR837" s="116"/>
      <c r="GS837" s="116"/>
      <c r="GT837" s="116"/>
      <c r="GU837" s="116"/>
      <c r="GV837" s="116"/>
      <c r="GW837" s="116"/>
      <c r="GX837" s="116"/>
      <c r="GY837" s="116"/>
    </row>
    <row r="838" spans="1:207" s="86" customFormat="1" ht="30" customHeight="1" x14ac:dyDescent="0.25">
      <c r="A838" s="249">
        <v>638</v>
      </c>
      <c r="B838" s="198" t="s">
        <v>364</v>
      </c>
      <c r="C838" s="244">
        <v>1947</v>
      </c>
      <c r="D838" s="200" t="s">
        <v>141</v>
      </c>
      <c r="E838" s="244" t="s">
        <v>16</v>
      </c>
      <c r="F838" s="206">
        <v>2</v>
      </c>
      <c r="G838" s="206">
        <v>1</v>
      </c>
      <c r="H838" s="202">
        <v>693.89</v>
      </c>
      <c r="I838" s="204">
        <v>0</v>
      </c>
      <c r="J838" s="204">
        <v>393.59</v>
      </c>
      <c r="K838" s="232">
        <f t="shared" si="213"/>
        <v>2092976.4400000002</v>
      </c>
      <c r="L838" s="196">
        <v>0</v>
      </c>
      <c r="M838" s="196">
        <v>0</v>
      </c>
      <c r="N838" s="196">
        <v>0</v>
      </c>
      <c r="O838" s="39">
        <f>'[1]Прод. прилож (2)'!$D$258</f>
        <v>2092976.4400000002</v>
      </c>
      <c r="P838" s="196">
        <f t="shared" si="216"/>
        <v>3016.2942829555118</v>
      </c>
      <c r="Q838" s="41">
        <v>9673</v>
      </c>
      <c r="R838" s="57" t="s">
        <v>33</v>
      </c>
      <c r="S838" s="131"/>
      <c r="T838" s="15"/>
      <c r="U838" s="15"/>
      <c r="V838" s="116"/>
      <c r="W838" s="116"/>
      <c r="X838" s="116"/>
      <c r="Y838" s="116"/>
      <c r="Z838" s="116"/>
      <c r="AA838" s="116"/>
      <c r="AB838" s="116"/>
      <c r="AC838" s="116"/>
      <c r="AD838" s="116"/>
      <c r="AE838" s="116"/>
      <c r="AF838" s="116"/>
      <c r="AG838" s="116"/>
      <c r="AH838" s="116"/>
      <c r="AI838" s="116"/>
      <c r="AJ838" s="116"/>
      <c r="AK838" s="116"/>
      <c r="AL838" s="116"/>
      <c r="AM838" s="116"/>
      <c r="AN838" s="116"/>
      <c r="AO838" s="116"/>
      <c r="AP838" s="116"/>
      <c r="AQ838" s="116"/>
      <c r="AR838" s="116"/>
      <c r="AS838" s="116"/>
      <c r="AT838" s="116"/>
      <c r="AU838" s="116"/>
      <c r="AV838" s="116"/>
      <c r="AW838" s="116"/>
      <c r="AX838" s="116"/>
      <c r="AY838" s="116"/>
      <c r="AZ838" s="116"/>
      <c r="BA838" s="116"/>
      <c r="BB838" s="116"/>
      <c r="BC838" s="116"/>
      <c r="BD838" s="116"/>
      <c r="BE838" s="116"/>
      <c r="BF838" s="116"/>
      <c r="BG838" s="116"/>
      <c r="BH838" s="116"/>
      <c r="BI838" s="116"/>
      <c r="BJ838" s="116"/>
      <c r="BK838" s="116"/>
      <c r="BL838" s="116"/>
      <c r="BM838" s="116"/>
      <c r="BN838" s="116"/>
      <c r="BO838" s="116"/>
      <c r="BP838" s="116"/>
      <c r="BQ838" s="116"/>
      <c r="BR838" s="116"/>
      <c r="BS838" s="116"/>
      <c r="BT838" s="116"/>
      <c r="BU838" s="116"/>
      <c r="BV838" s="116"/>
      <c r="BW838" s="116"/>
      <c r="BX838" s="116"/>
      <c r="BY838" s="116"/>
      <c r="BZ838" s="116"/>
      <c r="CA838" s="116"/>
      <c r="CB838" s="116"/>
      <c r="CC838" s="116"/>
      <c r="CD838" s="116"/>
      <c r="CE838" s="116"/>
      <c r="CF838" s="116"/>
      <c r="CG838" s="116"/>
      <c r="CH838" s="116"/>
      <c r="CI838" s="116"/>
      <c r="CJ838" s="116"/>
      <c r="CK838" s="116"/>
      <c r="CL838" s="116"/>
      <c r="CM838" s="116"/>
      <c r="CN838" s="116"/>
      <c r="CO838" s="116"/>
      <c r="CP838" s="116"/>
      <c r="CQ838" s="116"/>
      <c r="CR838" s="116"/>
      <c r="CS838" s="116"/>
      <c r="CT838" s="116"/>
      <c r="CU838" s="116"/>
      <c r="CV838" s="116"/>
      <c r="CW838" s="116"/>
      <c r="CX838" s="116"/>
      <c r="CY838" s="116"/>
      <c r="CZ838" s="116"/>
      <c r="DA838" s="116"/>
      <c r="DB838" s="116"/>
      <c r="DC838" s="116"/>
      <c r="DD838" s="116"/>
      <c r="DE838" s="116"/>
      <c r="DF838" s="116"/>
      <c r="DG838" s="116"/>
      <c r="DH838" s="116"/>
      <c r="DI838" s="116"/>
      <c r="DJ838" s="116"/>
      <c r="DK838" s="116"/>
      <c r="DL838" s="116"/>
      <c r="DM838" s="116"/>
      <c r="DN838" s="116"/>
      <c r="DO838" s="116"/>
      <c r="DP838" s="116"/>
      <c r="DQ838" s="116"/>
      <c r="DR838" s="116"/>
      <c r="DS838" s="116"/>
      <c r="DT838" s="116"/>
      <c r="DU838" s="116"/>
      <c r="DV838" s="116"/>
      <c r="DW838" s="116"/>
      <c r="DX838" s="116"/>
      <c r="DY838" s="116"/>
      <c r="DZ838" s="116"/>
      <c r="EA838" s="116"/>
      <c r="EB838" s="116"/>
      <c r="EC838" s="116"/>
      <c r="ED838" s="116"/>
      <c r="EE838" s="116"/>
      <c r="EF838" s="116"/>
      <c r="EG838" s="116"/>
      <c r="EH838" s="116"/>
      <c r="EI838" s="116"/>
      <c r="EJ838" s="116"/>
      <c r="EK838" s="116"/>
      <c r="EL838" s="116"/>
      <c r="EM838" s="116"/>
      <c r="EN838" s="116"/>
      <c r="EO838" s="116"/>
      <c r="EP838" s="116"/>
      <c r="EQ838" s="116"/>
      <c r="ER838" s="116"/>
      <c r="ES838" s="116"/>
      <c r="ET838" s="116"/>
      <c r="EU838" s="116"/>
      <c r="EV838" s="116"/>
      <c r="EW838" s="116"/>
      <c r="EX838" s="116"/>
      <c r="EY838" s="116"/>
      <c r="EZ838" s="116"/>
      <c r="FA838" s="116"/>
      <c r="FB838" s="116"/>
      <c r="FC838" s="116"/>
      <c r="FD838" s="116"/>
      <c r="FE838" s="116"/>
      <c r="FF838" s="116"/>
      <c r="FG838" s="116"/>
      <c r="FH838" s="116"/>
      <c r="FI838" s="116"/>
      <c r="FJ838" s="116"/>
      <c r="FK838" s="116"/>
      <c r="FL838" s="116"/>
      <c r="FM838" s="116"/>
      <c r="FN838" s="116"/>
      <c r="FO838" s="116"/>
      <c r="FP838" s="116"/>
      <c r="FQ838" s="116"/>
      <c r="FR838" s="116"/>
      <c r="FS838" s="116"/>
      <c r="FT838" s="116"/>
      <c r="FU838" s="116"/>
      <c r="FV838" s="116"/>
      <c r="FW838" s="116"/>
      <c r="FX838" s="116"/>
      <c r="FY838" s="116"/>
      <c r="FZ838" s="116"/>
      <c r="GA838" s="116"/>
      <c r="GB838" s="116"/>
      <c r="GC838" s="116"/>
      <c r="GD838" s="116"/>
      <c r="GE838" s="116"/>
      <c r="GF838" s="116"/>
      <c r="GG838" s="116"/>
      <c r="GH838" s="116"/>
      <c r="GI838" s="116"/>
      <c r="GJ838" s="116"/>
      <c r="GK838" s="116"/>
      <c r="GL838" s="116"/>
      <c r="GM838" s="116"/>
      <c r="GN838" s="116"/>
      <c r="GO838" s="116"/>
      <c r="GP838" s="116"/>
      <c r="GQ838" s="116"/>
      <c r="GR838" s="116"/>
      <c r="GS838" s="116"/>
      <c r="GT838" s="116"/>
      <c r="GU838" s="116"/>
      <c r="GV838" s="116"/>
      <c r="GW838" s="116"/>
      <c r="GX838" s="116"/>
      <c r="GY838" s="116"/>
    </row>
    <row r="839" spans="1:207" s="116" customFormat="1" ht="30" customHeight="1" x14ac:dyDescent="0.25">
      <c r="A839" s="249">
        <v>639</v>
      </c>
      <c r="B839" s="234" t="s">
        <v>365</v>
      </c>
      <c r="C839" s="47">
        <v>1966</v>
      </c>
      <c r="D839" s="230" t="s">
        <v>141</v>
      </c>
      <c r="E839" s="47" t="s">
        <v>16</v>
      </c>
      <c r="F839" s="229">
        <v>3</v>
      </c>
      <c r="G839" s="229">
        <v>2</v>
      </c>
      <c r="H839" s="39">
        <v>1494.19</v>
      </c>
      <c r="I839" s="39">
        <v>48.1</v>
      </c>
      <c r="J839" s="39">
        <v>890.19</v>
      </c>
      <c r="K839" s="232">
        <f t="shared" si="213"/>
        <v>58946.77</v>
      </c>
      <c r="L839" s="196">
        <v>0</v>
      </c>
      <c r="M839" s="196">
        <v>0</v>
      </c>
      <c r="N839" s="196">
        <v>0</v>
      </c>
      <c r="O839" s="39">
        <f>'[2]Прод. прилож (2)'!$D$1392</f>
        <v>58946.77</v>
      </c>
      <c r="P839" s="196">
        <f t="shared" si="216"/>
        <v>39.45065219282688</v>
      </c>
      <c r="Q839" s="41">
        <v>9673</v>
      </c>
      <c r="R839" s="57" t="s">
        <v>35</v>
      </c>
      <c r="S839" s="46"/>
      <c r="T839" s="15"/>
      <c r="U839" s="15"/>
    </row>
    <row r="840" spans="1:207" s="116" customFormat="1" ht="30" customHeight="1" x14ac:dyDescent="0.25">
      <c r="A840" s="249">
        <v>640</v>
      </c>
      <c r="B840" s="234" t="s">
        <v>926</v>
      </c>
      <c r="C840" s="230">
        <v>1959</v>
      </c>
      <c r="D840" s="229" t="s">
        <v>141</v>
      </c>
      <c r="E840" s="229" t="s">
        <v>16</v>
      </c>
      <c r="F840" s="52">
        <v>4</v>
      </c>
      <c r="G840" s="52">
        <v>2</v>
      </c>
      <c r="H840" s="196">
        <v>1693</v>
      </c>
      <c r="I840" s="233">
        <v>67</v>
      </c>
      <c r="J840" s="39">
        <v>1179.5999999999999</v>
      </c>
      <c r="K840" s="232">
        <f t="shared" si="213"/>
        <v>974584.31999999995</v>
      </c>
      <c r="L840" s="39">
        <v>0</v>
      </c>
      <c r="M840" s="39">
        <v>0</v>
      </c>
      <c r="N840" s="39">
        <v>0</v>
      </c>
      <c r="O840" s="196">
        <f>'[1]Прод. прилож (2)'!$D$259</f>
        <v>974584.31999999995</v>
      </c>
      <c r="P840" s="41">
        <f t="shared" si="216"/>
        <v>575.65523922031889</v>
      </c>
      <c r="Q840" s="232">
        <v>9673</v>
      </c>
      <c r="R840" s="57" t="s">
        <v>33</v>
      </c>
      <c r="S840" s="135"/>
      <c r="T840" s="85"/>
      <c r="U840" s="85"/>
      <c r="V840" s="85"/>
      <c r="W840" s="85"/>
      <c r="X840" s="85"/>
      <c r="Y840" s="85"/>
      <c r="Z840" s="85"/>
      <c r="AA840" s="85"/>
      <c r="AB840" s="85"/>
      <c r="AC840" s="85"/>
      <c r="AD840" s="85"/>
      <c r="AE840" s="85"/>
      <c r="AF840" s="85"/>
      <c r="AG840" s="85"/>
      <c r="AH840" s="85"/>
      <c r="AI840" s="85"/>
      <c r="AJ840" s="85"/>
      <c r="AK840" s="85"/>
      <c r="AL840" s="85"/>
      <c r="AM840" s="85"/>
      <c r="AN840" s="85"/>
      <c r="AO840" s="85"/>
      <c r="AP840" s="85"/>
      <c r="AQ840" s="85"/>
      <c r="AR840" s="85"/>
      <c r="AS840" s="85"/>
      <c r="AT840" s="85"/>
      <c r="AU840" s="85"/>
      <c r="AV840" s="85"/>
      <c r="AW840" s="85"/>
      <c r="AX840" s="85"/>
      <c r="AY840" s="85"/>
      <c r="AZ840" s="85"/>
      <c r="BA840" s="85"/>
      <c r="BB840" s="85"/>
      <c r="BC840" s="85"/>
      <c r="BD840" s="85"/>
      <c r="BE840" s="85"/>
      <c r="BF840" s="85"/>
      <c r="BG840" s="85"/>
      <c r="BH840" s="85"/>
      <c r="BI840" s="85"/>
      <c r="BJ840" s="85"/>
      <c r="BK840" s="85"/>
      <c r="BL840" s="85"/>
      <c r="BM840" s="85"/>
      <c r="BN840" s="85"/>
      <c r="BO840" s="85"/>
      <c r="BP840" s="85"/>
      <c r="BQ840" s="85"/>
      <c r="BR840" s="85"/>
      <c r="BS840" s="85"/>
      <c r="BT840" s="85"/>
      <c r="BU840" s="85"/>
      <c r="BV840" s="85"/>
      <c r="BW840" s="85"/>
      <c r="BX840" s="85"/>
      <c r="BY840" s="85"/>
      <c r="BZ840" s="85"/>
      <c r="CA840" s="85"/>
      <c r="CB840" s="85"/>
      <c r="CC840" s="85"/>
      <c r="CD840" s="85"/>
      <c r="CE840" s="85"/>
      <c r="CF840" s="85"/>
      <c r="CG840" s="85"/>
      <c r="CH840" s="85"/>
      <c r="CI840" s="85"/>
      <c r="CJ840" s="85"/>
      <c r="CK840" s="85"/>
      <c r="CL840" s="85"/>
      <c r="CM840" s="85"/>
      <c r="CN840" s="85"/>
      <c r="CO840" s="85"/>
      <c r="CP840" s="85"/>
      <c r="CQ840" s="85"/>
      <c r="CR840" s="85"/>
      <c r="CS840" s="85"/>
      <c r="CT840" s="85"/>
      <c r="CU840" s="85"/>
      <c r="CV840" s="85"/>
      <c r="CW840" s="85"/>
      <c r="CX840" s="85"/>
      <c r="CY840" s="85"/>
      <c r="CZ840" s="85"/>
      <c r="DA840" s="85"/>
      <c r="DB840" s="85"/>
      <c r="DC840" s="85"/>
      <c r="DD840" s="85"/>
      <c r="DE840" s="85"/>
      <c r="DF840" s="85"/>
      <c r="DG840" s="85"/>
      <c r="DH840" s="85"/>
      <c r="DI840" s="85"/>
      <c r="DJ840" s="85"/>
      <c r="DK840" s="85"/>
      <c r="DL840" s="85"/>
      <c r="DM840" s="85"/>
      <c r="DN840" s="85"/>
      <c r="DO840" s="85"/>
      <c r="DP840" s="85"/>
      <c r="DQ840" s="85"/>
      <c r="DR840" s="85"/>
      <c r="DS840" s="85"/>
      <c r="DT840" s="85"/>
      <c r="DU840" s="85"/>
      <c r="DV840" s="85"/>
      <c r="DW840" s="85"/>
      <c r="DX840" s="85"/>
      <c r="DY840" s="85"/>
      <c r="DZ840" s="85"/>
      <c r="EA840" s="85"/>
      <c r="EB840" s="85"/>
      <c r="EC840" s="85"/>
      <c r="ED840" s="85"/>
      <c r="EE840" s="85"/>
      <c r="EF840" s="85"/>
      <c r="EG840" s="85"/>
      <c r="EH840" s="85"/>
      <c r="EI840" s="85"/>
      <c r="EJ840" s="85"/>
      <c r="EK840" s="85"/>
      <c r="EL840" s="85"/>
      <c r="EM840" s="85"/>
      <c r="EN840" s="85"/>
      <c r="EO840" s="85"/>
      <c r="EP840" s="85"/>
      <c r="EQ840" s="85"/>
      <c r="ER840" s="85"/>
      <c r="ES840" s="85"/>
      <c r="ET840" s="85"/>
      <c r="EU840" s="85"/>
      <c r="EV840" s="85"/>
      <c r="EW840" s="85"/>
      <c r="EX840" s="85"/>
      <c r="EY840" s="85"/>
      <c r="EZ840" s="85"/>
      <c r="FA840" s="85"/>
      <c r="FB840" s="85"/>
      <c r="FC840" s="85"/>
      <c r="FD840" s="85"/>
      <c r="FE840" s="85"/>
      <c r="FF840" s="85"/>
      <c r="FG840" s="85"/>
      <c r="FH840" s="85"/>
      <c r="FI840" s="85"/>
      <c r="FJ840" s="85"/>
      <c r="FK840" s="85"/>
      <c r="FL840" s="85"/>
      <c r="FM840" s="85"/>
      <c r="FN840" s="85"/>
      <c r="FO840" s="85"/>
      <c r="FP840" s="85"/>
      <c r="FQ840" s="85"/>
      <c r="FR840" s="85"/>
      <c r="FS840" s="85"/>
      <c r="FT840" s="85"/>
      <c r="FU840" s="85"/>
      <c r="FV840" s="85"/>
      <c r="FW840" s="85"/>
      <c r="FX840" s="85"/>
      <c r="FY840" s="85"/>
      <c r="FZ840" s="85"/>
      <c r="GA840" s="85"/>
      <c r="GB840" s="85"/>
      <c r="GC840" s="85"/>
      <c r="GD840" s="85"/>
      <c r="GE840" s="85"/>
      <c r="GF840" s="85"/>
      <c r="GG840" s="85"/>
      <c r="GH840" s="85"/>
      <c r="GI840" s="85"/>
      <c r="GJ840" s="85"/>
      <c r="GK840" s="85"/>
      <c r="GL840" s="85"/>
      <c r="GM840" s="85"/>
      <c r="GN840" s="85"/>
      <c r="GO840" s="85"/>
      <c r="GP840" s="85"/>
      <c r="GQ840" s="85"/>
      <c r="GR840" s="85"/>
      <c r="GS840" s="85"/>
      <c r="GT840" s="85"/>
      <c r="GU840" s="85"/>
      <c r="GV840" s="85"/>
      <c r="GW840" s="85"/>
      <c r="GX840" s="85"/>
      <c r="GY840" s="85"/>
    </row>
    <row r="841" spans="1:207" s="89" customFormat="1" ht="30" customHeight="1" x14ac:dyDescent="0.25">
      <c r="A841" s="249">
        <v>641</v>
      </c>
      <c r="B841" s="234" t="s">
        <v>876</v>
      </c>
      <c r="C841" s="230">
        <v>1941</v>
      </c>
      <c r="D841" s="230" t="s">
        <v>141</v>
      </c>
      <c r="E841" s="230" t="s">
        <v>16</v>
      </c>
      <c r="F841" s="282">
        <v>4</v>
      </c>
      <c r="G841" s="282">
        <v>2</v>
      </c>
      <c r="H841" s="196">
        <v>1815.92</v>
      </c>
      <c r="I841" s="194">
        <v>0</v>
      </c>
      <c r="J841" s="39">
        <v>1207.92</v>
      </c>
      <c r="K841" s="232">
        <f t="shared" si="213"/>
        <v>1153188.6100000001</v>
      </c>
      <c r="L841" s="39">
        <v>0</v>
      </c>
      <c r="M841" s="39">
        <v>0</v>
      </c>
      <c r="N841" s="39">
        <v>0</v>
      </c>
      <c r="O841" s="283">
        <f>'[2]Прод. прилож (2)'!$D$1393</f>
        <v>1153188.6100000001</v>
      </c>
      <c r="P841" s="41">
        <f t="shared" si="216"/>
        <v>635.04372989999558</v>
      </c>
      <c r="Q841" s="232">
        <v>9673</v>
      </c>
      <c r="R841" s="281" t="s">
        <v>35</v>
      </c>
      <c r="S841" s="85"/>
      <c r="T841" s="85"/>
      <c r="U841" s="85"/>
      <c r="V841" s="85"/>
      <c r="W841" s="85"/>
      <c r="X841" s="85"/>
      <c r="Y841" s="85"/>
      <c r="Z841" s="85"/>
      <c r="AA841" s="85"/>
      <c r="AB841" s="85"/>
      <c r="AC841" s="85"/>
      <c r="AD841" s="85"/>
      <c r="AE841" s="85"/>
      <c r="AF841" s="85"/>
      <c r="AG841" s="85"/>
      <c r="AH841" s="85"/>
      <c r="AI841" s="85"/>
      <c r="AJ841" s="85"/>
      <c r="AK841" s="85"/>
      <c r="AL841" s="85"/>
      <c r="AM841" s="85"/>
      <c r="AN841" s="85"/>
      <c r="AO841" s="85"/>
      <c r="AP841" s="85"/>
      <c r="AQ841" s="85"/>
      <c r="AR841" s="85"/>
      <c r="AS841" s="85"/>
      <c r="AT841" s="85"/>
      <c r="AU841" s="85"/>
      <c r="AV841" s="85"/>
      <c r="AW841" s="85"/>
      <c r="AX841" s="85"/>
      <c r="AY841" s="85"/>
      <c r="AZ841" s="85"/>
      <c r="BA841" s="85"/>
      <c r="BB841" s="85"/>
      <c r="BC841" s="85"/>
      <c r="BD841" s="85"/>
      <c r="BE841" s="85"/>
      <c r="BF841" s="85"/>
      <c r="BG841" s="85"/>
      <c r="BH841" s="85"/>
      <c r="BI841" s="85"/>
      <c r="BJ841" s="85"/>
      <c r="BK841" s="85"/>
      <c r="BL841" s="85"/>
      <c r="BM841" s="85"/>
      <c r="BN841" s="85"/>
      <c r="BO841" s="85"/>
      <c r="BP841" s="85"/>
      <c r="BQ841" s="85"/>
      <c r="BR841" s="85"/>
      <c r="BS841" s="85"/>
      <c r="BT841" s="85"/>
      <c r="BU841" s="85"/>
      <c r="BV841" s="85"/>
      <c r="BW841" s="85"/>
      <c r="BX841" s="85"/>
      <c r="BY841" s="85"/>
      <c r="BZ841" s="85"/>
      <c r="CA841" s="85"/>
      <c r="CB841" s="85"/>
      <c r="CC841" s="85"/>
      <c r="CD841" s="85"/>
      <c r="CE841" s="85"/>
      <c r="CF841" s="85"/>
      <c r="CG841" s="85"/>
      <c r="CH841" s="85"/>
      <c r="CI841" s="85"/>
      <c r="CJ841" s="85"/>
      <c r="CK841" s="85"/>
      <c r="CL841" s="85"/>
      <c r="CM841" s="85"/>
      <c r="CN841" s="85"/>
      <c r="CO841" s="85"/>
      <c r="CP841" s="85"/>
      <c r="CQ841" s="85"/>
      <c r="CR841" s="85"/>
      <c r="CS841" s="85"/>
      <c r="CT841" s="85"/>
      <c r="CU841" s="85"/>
      <c r="CV841" s="85"/>
      <c r="CW841" s="85"/>
      <c r="CX841" s="85"/>
      <c r="CY841" s="85"/>
      <c r="CZ841" s="85"/>
      <c r="DA841" s="85"/>
      <c r="DB841" s="85"/>
      <c r="DC841" s="85"/>
      <c r="DD841" s="85"/>
      <c r="DE841" s="85"/>
      <c r="DF841" s="85"/>
      <c r="DG841" s="85"/>
      <c r="DH841" s="85"/>
      <c r="DI841" s="85"/>
      <c r="DJ841" s="85"/>
      <c r="DK841" s="85"/>
      <c r="DL841" s="85"/>
      <c r="DM841" s="85"/>
      <c r="DN841" s="85"/>
      <c r="DO841" s="85"/>
      <c r="DP841" s="85"/>
      <c r="DQ841" s="85"/>
      <c r="DR841" s="85"/>
      <c r="DS841" s="85"/>
      <c r="DT841" s="85"/>
      <c r="DU841" s="85"/>
      <c r="DV841" s="85"/>
      <c r="DW841" s="85"/>
      <c r="DX841" s="85"/>
      <c r="DY841" s="85"/>
      <c r="DZ841" s="85"/>
      <c r="EA841" s="85"/>
      <c r="EB841" s="85"/>
      <c r="EC841" s="85"/>
      <c r="ED841" s="85"/>
      <c r="EE841" s="85"/>
      <c r="EF841" s="85"/>
      <c r="EG841" s="85"/>
      <c r="EH841" s="85"/>
      <c r="EI841" s="85"/>
      <c r="EJ841" s="85"/>
      <c r="EK841" s="85"/>
      <c r="EL841" s="85"/>
      <c r="EM841" s="85"/>
      <c r="EN841" s="85"/>
      <c r="EO841" s="85"/>
      <c r="EP841" s="85"/>
      <c r="EQ841" s="85"/>
      <c r="ER841" s="85"/>
      <c r="ES841" s="85"/>
      <c r="ET841" s="85"/>
      <c r="EU841" s="85"/>
      <c r="EV841" s="85"/>
      <c r="EW841" s="85"/>
      <c r="EX841" s="85"/>
      <c r="EY841" s="85"/>
      <c r="EZ841" s="85"/>
      <c r="FA841" s="85"/>
      <c r="FB841" s="85"/>
      <c r="FC841" s="85"/>
      <c r="FD841" s="85"/>
      <c r="FE841" s="85"/>
      <c r="FF841" s="85"/>
      <c r="FG841" s="85"/>
      <c r="FH841" s="85"/>
      <c r="FI841" s="85"/>
      <c r="FJ841" s="85"/>
      <c r="FK841" s="85"/>
      <c r="FL841" s="85"/>
      <c r="FM841" s="85"/>
      <c r="FN841" s="85"/>
      <c r="FO841" s="85"/>
      <c r="FP841" s="85"/>
      <c r="FQ841" s="85"/>
      <c r="FR841" s="85"/>
      <c r="FS841" s="85"/>
      <c r="FT841" s="85"/>
      <c r="FU841" s="85"/>
      <c r="FV841" s="85"/>
      <c r="FW841" s="85"/>
      <c r="FX841" s="85"/>
      <c r="FY841" s="85"/>
      <c r="FZ841" s="85"/>
      <c r="GA841" s="85"/>
      <c r="GB841" s="85"/>
      <c r="GC841" s="85"/>
      <c r="GD841" s="85"/>
      <c r="GE841" s="85"/>
      <c r="GF841" s="85"/>
      <c r="GG841" s="85"/>
      <c r="GH841" s="85"/>
      <c r="GI841" s="85"/>
      <c r="GJ841" s="85"/>
      <c r="GK841" s="85"/>
      <c r="GL841" s="85"/>
      <c r="GM841" s="85"/>
      <c r="GN841" s="85"/>
      <c r="GO841" s="85"/>
      <c r="GP841" s="85"/>
      <c r="GQ841" s="85"/>
      <c r="GR841" s="85"/>
      <c r="GS841" s="85"/>
      <c r="GT841" s="85"/>
      <c r="GU841" s="85"/>
      <c r="GV841" s="85"/>
      <c r="GW841" s="85"/>
      <c r="GX841" s="85"/>
      <c r="GY841" s="85"/>
    </row>
    <row r="842" spans="1:207" s="89" customFormat="1" ht="30" customHeight="1" x14ac:dyDescent="0.25">
      <c r="A842" s="249">
        <v>642</v>
      </c>
      <c r="B842" s="234" t="s">
        <v>1245</v>
      </c>
      <c r="C842" s="230">
        <v>1968</v>
      </c>
      <c r="D842" s="230" t="s">
        <v>141</v>
      </c>
      <c r="E842" s="230" t="s">
        <v>16</v>
      </c>
      <c r="F842" s="282">
        <v>5</v>
      </c>
      <c r="G842" s="282">
        <v>1</v>
      </c>
      <c r="H842" s="196">
        <v>1044.7</v>
      </c>
      <c r="I842" s="194">
        <v>51.4</v>
      </c>
      <c r="J842" s="39">
        <v>779.3</v>
      </c>
      <c r="K842" s="232">
        <f>SUM(L842:O842)</f>
        <v>28618.06</v>
      </c>
      <c r="L842" s="39">
        <v>0</v>
      </c>
      <c r="M842" s="39">
        <v>0</v>
      </c>
      <c r="N842" s="39">
        <v>0</v>
      </c>
      <c r="O842" s="283">
        <f>'[2]Прод. прилож (2)'!$D$1394</f>
        <v>28618.06</v>
      </c>
      <c r="P842" s="41">
        <f>K842/H842</f>
        <v>27.393567531348712</v>
      </c>
      <c r="Q842" s="232">
        <v>9673</v>
      </c>
      <c r="R842" s="281" t="s">
        <v>35</v>
      </c>
      <c r="S842" s="85"/>
      <c r="T842" s="85"/>
      <c r="U842" s="85"/>
      <c r="V842" s="85"/>
      <c r="W842" s="85"/>
      <c r="X842" s="85"/>
      <c r="Y842" s="85"/>
      <c r="Z842" s="85"/>
      <c r="AA842" s="85"/>
      <c r="AB842" s="85"/>
      <c r="AC842" s="85"/>
      <c r="AD842" s="85"/>
      <c r="AE842" s="85"/>
      <c r="AF842" s="85"/>
      <c r="AG842" s="85"/>
      <c r="AH842" s="85"/>
      <c r="AI842" s="85"/>
      <c r="AJ842" s="85"/>
      <c r="AK842" s="85"/>
      <c r="AL842" s="85"/>
      <c r="AM842" s="85"/>
      <c r="AN842" s="85"/>
      <c r="AO842" s="85"/>
      <c r="AP842" s="85"/>
      <c r="AQ842" s="85"/>
      <c r="AR842" s="85"/>
      <c r="AS842" s="85"/>
      <c r="AT842" s="85"/>
      <c r="AU842" s="85"/>
      <c r="AV842" s="85"/>
      <c r="AW842" s="85"/>
      <c r="AX842" s="85"/>
      <c r="AY842" s="85"/>
      <c r="AZ842" s="85"/>
      <c r="BA842" s="85"/>
      <c r="BB842" s="85"/>
      <c r="BC842" s="85"/>
      <c r="BD842" s="85"/>
      <c r="BE842" s="85"/>
      <c r="BF842" s="85"/>
      <c r="BG842" s="85"/>
      <c r="BH842" s="85"/>
      <c r="BI842" s="85"/>
      <c r="BJ842" s="85"/>
      <c r="BK842" s="85"/>
      <c r="BL842" s="85"/>
      <c r="BM842" s="85"/>
      <c r="BN842" s="85"/>
      <c r="BO842" s="85"/>
      <c r="BP842" s="85"/>
      <c r="BQ842" s="85"/>
      <c r="BR842" s="85"/>
      <c r="BS842" s="85"/>
      <c r="BT842" s="85"/>
      <c r="BU842" s="85"/>
      <c r="BV842" s="85"/>
      <c r="BW842" s="85"/>
      <c r="BX842" s="85"/>
      <c r="BY842" s="85"/>
      <c r="BZ842" s="85"/>
      <c r="CA842" s="85"/>
      <c r="CB842" s="85"/>
      <c r="CC842" s="85"/>
      <c r="CD842" s="85"/>
      <c r="CE842" s="85"/>
      <c r="CF842" s="85"/>
      <c r="CG842" s="85"/>
      <c r="CH842" s="85"/>
      <c r="CI842" s="85"/>
      <c r="CJ842" s="85"/>
      <c r="CK842" s="85"/>
      <c r="CL842" s="85"/>
      <c r="CM842" s="85"/>
      <c r="CN842" s="85"/>
      <c r="CO842" s="85"/>
      <c r="CP842" s="85"/>
      <c r="CQ842" s="85"/>
      <c r="CR842" s="85"/>
      <c r="CS842" s="85"/>
      <c r="CT842" s="85"/>
      <c r="CU842" s="85"/>
      <c r="CV842" s="85"/>
      <c r="CW842" s="85"/>
      <c r="CX842" s="85"/>
      <c r="CY842" s="85"/>
      <c r="CZ842" s="85"/>
      <c r="DA842" s="85"/>
      <c r="DB842" s="85"/>
      <c r="DC842" s="85"/>
      <c r="DD842" s="85"/>
      <c r="DE842" s="85"/>
      <c r="DF842" s="85"/>
      <c r="DG842" s="85"/>
      <c r="DH842" s="85"/>
      <c r="DI842" s="85"/>
      <c r="DJ842" s="85"/>
      <c r="DK842" s="85"/>
      <c r="DL842" s="85"/>
      <c r="DM842" s="85"/>
      <c r="DN842" s="85"/>
      <c r="DO842" s="85"/>
      <c r="DP842" s="85"/>
      <c r="DQ842" s="85"/>
      <c r="DR842" s="85"/>
      <c r="DS842" s="85"/>
      <c r="DT842" s="85"/>
      <c r="DU842" s="85"/>
      <c r="DV842" s="85"/>
      <c r="DW842" s="85"/>
      <c r="DX842" s="85"/>
      <c r="DY842" s="85"/>
      <c r="DZ842" s="85"/>
      <c r="EA842" s="85"/>
      <c r="EB842" s="85"/>
      <c r="EC842" s="85"/>
      <c r="ED842" s="85"/>
      <c r="EE842" s="85"/>
      <c r="EF842" s="85"/>
      <c r="EG842" s="85"/>
      <c r="EH842" s="85"/>
      <c r="EI842" s="85"/>
      <c r="EJ842" s="85"/>
      <c r="EK842" s="85"/>
      <c r="EL842" s="85"/>
      <c r="EM842" s="85"/>
      <c r="EN842" s="85"/>
      <c r="EO842" s="85"/>
      <c r="EP842" s="85"/>
      <c r="EQ842" s="85"/>
      <c r="ER842" s="85"/>
      <c r="ES842" s="85"/>
      <c r="ET842" s="85"/>
      <c r="EU842" s="85"/>
      <c r="EV842" s="85"/>
      <c r="EW842" s="85"/>
      <c r="EX842" s="85"/>
      <c r="EY842" s="85"/>
      <c r="EZ842" s="85"/>
      <c r="FA842" s="85"/>
      <c r="FB842" s="85"/>
      <c r="FC842" s="85"/>
      <c r="FD842" s="85"/>
      <c r="FE842" s="85"/>
      <c r="FF842" s="85"/>
      <c r="FG842" s="85"/>
      <c r="FH842" s="85"/>
      <c r="FI842" s="85"/>
      <c r="FJ842" s="85"/>
      <c r="FK842" s="85"/>
      <c r="FL842" s="85"/>
      <c r="FM842" s="85"/>
      <c r="FN842" s="85"/>
      <c r="FO842" s="85"/>
      <c r="FP842" s="85"/>
      <c r="FQ842" s="85"/>
      <c r="FR842" s="85"/>
      <c r="FS842" s="85"/>
      <c r="FT842" s="85"/>
      <c r="FU842" s="85"/>
      <c r="FV842" s="85"/>
      <c r="FW842" s="85"/>
      <c r="FX842" s="85"/>
      <c r="FY842" s="85"/>
      <c r="FZ842" s="85"/>
      <c r="GA842" s="85"/>
      <c r="GB842" s="85"/>
      <c r="GC842" s="85"/>
      <c r="GD842" s="85"/>
      <c r="GE842" s="85"/>
      <c r="GF842" s="85"/>
      <c r="GG842" s="85"/>
      <c r="GH842" s="85"/>
      <c r="GI842" s="85"/>
      <c r="GJ842" s="85"/>
      <c r="GK842" s="85"/>
      <c r="GL842" s="85"/>
      <c r="GM842" s="85"/>
      <c r="GN842" s="85"/>
      <c r="GO842" s="85"/>
      <c r="GP842" s="85"/>
      <c r="GQ842" s="85"/>
      <c r="GR842" s="85"/>
      <c r="GS842" s="85"/>
      <c r="GT842" s="85"/>
      <c r="GU842" s="85"/>
      <c r="GV842" s="85"/>
      <c r="GW842" s="85"/>
      <c r="GX842" s="85"/>
      <c r="GY842" s="85"/>
    </row>
    <row r="843" spans="1:207" s="89" customFormat="1" ht="30" customHeight="1" x14ac:dyDescent="0.25">
      <c r="A843" s="249">
        <v>643</v>
      </c>
      <c r="B843" s="234" t="s">
        <v>366</v>
      </c>
      <c r="C843" s="48">
        <v>1964</v>
      </c>
      <c r="D843" s="230" t="s">
        <v>141</v>
      </c>
      <c r="E843" s="230" t="s">
        <v>16</v>
      </c>
      <c r="F843" s="26">
        <v>5</v>
      </c>
      <c r="G843" s="26">
        <v>3</v>
      </c>
      <c r="H843" s="39">
        <v>3257.6</v>
      </c>
      <c r="I843" s="119">
        <v>272.39999999999998</v>
      </c>
      <c r="J843" s="39">
        <v>1776.8</v>
      </c>
      <c r="K843" s="232">
        <f t="shared" si="213"/>
        <v>4901964.29</v>
      </c>
      <c r="L843" s="196">
        <v>0</v>
      </c>
      <c r="M843" s="196">
        <v>0</v>
      </c>
      <c r="N843" s="196">
        <v>0</v>
      </c>
      <c r="O843" s="39">
        <f>'[1]Прод. прилож (2)'!$D$773</f>
        <v>4901964.29</v>
      </c>
      <c r="P843" s="196">
        <f t="shared" si="216"/>
        <v>1504.7778395137525</v>
      </c>
      <c r="Q843" s="41">
        <v>9673</v>
      </c>
      <c r="R843" s="57" t="s">
        <v>34</v>
      </c>
      <c r="S843" s="15"/>
      <c r="T843" s="15"/>
      <c r="U843" s="15"/>
      <c r="V843" s="116"/>
      <c r="W843" s="116"/>
      <c r="X843" s="116"/>
      <c r="Y843" s="116"/>
      <c r="Z843" s="116"/>
      <c r="AA843" s="116"/>
      <c r="AB843" s="116"/>
      <c r="AC843" s="116"/>
      <c r="AD843" s="116"/>
      <c r="AE843" s="116"/>
      <c r="AF843" s="116"/>
      <c r="AG843" s="116"/>
      <c r="AH843" s="116"/>
      <c r="AI843" s="116"/>
      <c r="AJ843" s="116"/>
      <c r="AK843" s="116"/>
      <c r="AL843" s="116"/>
      <c r="AM843" s="116"/>
      <c r="AN843" s="116"/>
      <c r="AO843" s="116"/>
      <c r="AP843" s="116"/>
      <c r="AQ843" s="116"/>
      <c r="AR843" s="116"/>
      <c r="AS843" s="116"/>
      <c r="AT843" s="116"/>
      <c r="AU843" s="116"/>
      <c r="AV843" s="116"/>
      <c r="AW843" s="116"/>
      <c r="AX843" s="116"/>
      <c r="AY843" s="116"/>
      <c r="AZ843" s="116"/>
      <c r="BA843" s="116"/>
      <c r="BB843" s="116"/>
      <c r="BC843" s="116"/>
      <c r="BD843" s="116"/>
      <c r="BE843" s="116"/>
      <c r="BF843" s="116"/>
      <c r="BG843" s="116"/>
      <c r="BH843" s="116"/>
      <c r="BI843" s="116"/>
      <c r="BJ843" s="116"/>
      <c r="BK843" s="116"/>
      <c r="BL843" s="116"/>
      <c r="BM843" s="116"/>
      <c r="BN843" s="116"/>
      <c r="BO843" s="116"/>
      <c r="BP843" s="116"/>
      <c r="BQ843" s="116"/>
      <c r="BR843" s="116"/>
      <c r="BS843" s="116"/>
      <c r="BT843" s="116"/>
      <c r="BU843" s="116"/>
      <c r="BV843" s="116"/>
      <c r="BW843" s="116"/>
      <c r="BX843" s="116"/>
      <c r="BY843" s="116"/>
      <c r="BZ843" s="116"/>
      <c r="CA843" s="116"/>
      <c r="CB843" s="116"/>
      <c r="CC843" s="116"/>
      <c r="CD843" s="116"/>
      <c r="CE843" s="116"/>
      <c r="CF843" s="116"/>
      <c r="CG843" s="116"/>
      <c r="CH843" s="116"/>
      <c r="CI843" s="116"/>
      <c r="CJ843" s="116"/>
      <c r="CK843" s="116"/>
      <c r="CL843" s="116"/>
      <c r="CM843" s="116"/>
      <c r="CN843" s="116"/>
      <c r="CO843" s="116"/>
      <c r="CP843" s="116"/>
      <c r="CQ843" s="116"/>
      <c r="CR843" s="116"/>
      <c r="CS843" s="116"/>
      <c r="CT843" s="116"/>
      <c r="CU843" s="116"/>
      <c r="CV843" s="116"/>
      <c r="CW843" s="116"/>
      <c r="CX843" s="116"/>
      <c r="CY843" s="116"/>
      <c r="CZ843" s="116"/>
      <c r="DA843" s="116"/>
      <c r="DB843" s="116"/>
      <c r="DC843" s="116"/>
      <c r="DD843" s="116"/>
      <c r="DE843" s="116"/>
      <c r="DF843" s="116"/>
      <c r="DG843" s="116"/>
      <c r="DH843" s="116"/>
      <c r="DI843" s="116"/>
      <c r="DJ843" s="116"/>
      <c r="DK843" s="116"/>
      <c r="DL843" s="116"/>
      <c r="DM843" s="116"/>
      <c r="DN843" s="116"/>
      <c r="DO843" s="116"/>
      <c r="DP843" s="116"/>
      <c r="DQ843" s="116"/>
      <c r="DR843" s="116"/>
      <c r="DS843" s="116"/>
      <c r="DT843" s="116"/>
      <c r="DU843" s="116"/>
      <c r="DV843" s="116"/>
      <c r="DW843" s="116"/>
      <c r="DX843" s="116"/>
      <c r="DY843" s="116"/>
      <c r="DZ843" s="116"/>
      <c r="EA843" s="116"/>
      <c r="EB843" s="116"/>
      <c r="EC843" s="116"/>
      <c r="ED843" s="116"/>
      <c r="EE843" s="116"/>
      <c r="EF843" s="116"/>
      <c r="EG843" s="116"/>
      <c r="EH843" s="116"/>
      <c r="EI843" s="116"/>
      <c r="EJ843" s="116"/>
      <c r="EK843" s="116"/>
      <c r="EL843" s="116"/>
      <c r="EM843" s="116"/>
      <c r="EN843" s="116"/>
      <c r="EO843" s="116"/>
      <c r="EP843" s="116"/>
      <c r="EQ843" s="116"/>
      <c r="ER843" s="116"/>
      <c r="ES843" s="116"/>
      <c r="ET843" s="116"/>
      <c r="EU843" s="116"/>
      <c r="EV843" s="116"/>
      <c r="EW843" s="116"/>
      <c r="EX843" s="116"/>
      <c r="EY843" s="116"/>
      <c r="EZ843" s="116"/>
      <c r="FA843" s="116"/>
      <c r="FB843" s="116"/>
      <c r="FC843" s="116"/>
      <c r="FD843" s="116"/>
      <c r="FE843" s="116"/>
      <c r="FF843" s="116"/>
      <c r="FG843" s="116"/>
      <c r="FH843" s="116"/>
      <c r="FI843" s="116"/>
      <c r="FJ843" s="116"/>
      <c r="FK843" s="116"/>
      <c r="FL843" s="116"/>
      <c r="FM843" s="116"/>
      <c r="FN843" s="116"/>
      <c r="FO843" s="116"/>
      <c r="FP843" s="116"/>
      <c r="FQ843" s="116"/>
      <c r="FR843" s="116"/>
      <c r="FS843" s="116"/>
      <c r="FT843" s="116"/>
      <c r="FU843" s="116"/>
      <c r="FV843" s="116"/>
      <c r="FW843" s="116"/>
      <c r="FX843" s="116"/>
      <c r="FY843" s="116"/>
      <c r="FZ843" s="116"/>
      <c r="GA843" s="116"/>
      <c r="GB843" s="116"/>
      <c r="GC843" s="116"/>
      <c r="GD843" s="116"/>
      <c r="GE843" s="116"/>
      <c r="GF843" s="116"/>
      <c r="GG843" s="116"/>
      <c r="GH843" s="116"/>
      <c r="GI843" s="116"/>
      <c r="GJ843" s="116"/>
      <c r="GK843" s="116"/>
      <c r="GL843" s="116"/>
      <c r="GM843" s="116"/>
      <c r="GN843" s="116"/>
      <c r="GO843" s="116"/>
      <c r="GP843" s="116"/>
      <c r="GQ843" s="116"/>
      <c r="GR843" s="116"/>
      <c r="GS843" s="116"/>
      <c r="GT843" s="116"/>
      <c r="GU843" s="116"/>
      <c r="GV843" s="116"/>
      <c r="GW843" s="116"/>
      <c r="GX843" s="116"/>
      <c r="GY843" s="116"/>
    </row>
    <row r="844" spans="1:207" s="89" customFormat="1" ht="30" customHeight="1" x14ac:dyDescent="0.25">
      <c r="A844" s="249">
        <v>644</v>
      </c>
      <c r="B844" s="234" t="s">
        <v>367</v>
      </c>
      <c r="C844" s="47">
        <v>1967</v>
      </c>
      <c r="D844" s="230" t="s">
        <v>141</v>
      </c>
      <c r="E844" s="47" t="s">
        <v>16</v>
      </c>
      <c r="F844" s="229">
        <v>2</v>
      </c>
      <c r="G844" s="229">
        <v>2</v>
      </c>
      <c r="H844" s="39">
        <v>1288.82</v>
      </c>
      <c r="I844" s="39">
        <v>86.8</v>
      </c>
      <c r="J844" s="39">
        <v>644.20000000000005</v>
      </c>
      <c r="K844" s="232">
        <f t="shared" si="213"/>
        <v>44139.199999999997</v>
      </c>
      <c r="L844" s="196">
        <v>0</v>
      </c>
      <c r="M844" s="196">
        <v>0</v>
      </c>
      <c r="N844" s="196">
        <v>0</v>
      </c>
      <c r="O844" s="39">
        <f>'[2]Прод. прилож (2)'!$D$1395</f>
        <v>44139.199999999997</v>
      </c>
      <c r="P844" s="196">
        <f t="shared" si="216"/>
        <v>34.247761518288044</v>
      </c>
      <c r="Q844" s="41">
        <v>9673</v>
      </c>
      <c r="R844" s="57" t="s">
        <v>35</v>
      </c>
      <c r="S844" s="15"/>
      <c r="T844" s="15"/>
      <c r="U844" s="15"/>
      <c r="V844" s="116"/>
      <c r="W844" s="116"/>
      <c r="X844" s="116"/>
      <c r="Y844" s="116"/>
      <c r="Z844" s="116"/>
      <c r="AA844" s="116"/>
      <c r="AB844" s="116"/>
      <c r="AC844" s="116"/>
      <c r="AD844" s="116"/>
      <c r="AE844" s="116"/>
      <c r="AF844" s="116"/>
      <c r="AG844" s="116"/>
      <c r="AH844" s="116"/>
      <c r="AI844" s="116"/>
      <c r="AJ844" s="116"/>
      <c r="AK844" s="116"/>
      <c r="AL844" s="116"/>
      <c r="AM844" s="116"/>
      <c r="AN844" s="116"/>
      <c r="AO844" s="116"/>
      <c r="AP844" s="116"/>
      <c r="AQ844" s="116"/>
      <c r="AR844" s="116"/>
      <c r="AS844" s="116"/>
      <c r="AT844" s="116"/>
      <c r="AU844" s="116"/>
      <c r="AV844" s="116"/>
      <c r="AW844" s="116"/>
      <c r="AX844" s="116"/>
      <c r="AY844" s="116"/>
      <c r="AZ844" s="116"/>
      <c r="BA844" s="116"/>
      <c r="BB844" s="116"/>
      <c r="BC844" s="116"/>
      <c r="BD844" s="116"/>
      <c r="BE844" s="116"/>
      <c r="BF844" s="116"/>
      <c r="BG844" s="116"/>
      <c r="BH844" s="116"/>
      <c r="BI844" s="116"/>
      <c r="BJ844" s="116"/>
      <c r="BK844" s="116"/>
      <c r="BL844" s="116"/>
      <c r="BM844" s="116"/>
      <c r="BN844" s="116"/>
      <c r="BO844" s="116"/>
      <c r="BP844" s="116"/>
      <c r="BQ844" s="116"/>
      <c r="BR844" s="116"/>
      <c r="BS844" s="116"/>
      <c r="BT844" s="116"/>
      <c r="BU844" s="116"/>
      <c r="BV844" s="116"/>
      <c r="BW844" s="116"/>
      <c r="BX844" s="116"/>
      <c r="BY844" s="116"/>
      <c r="BZ844" s="116"/>
      <c r="CA844" s="116"/>
      <c r="CB844" s="116"/>
      <c r="CC844" s="116"/>
      <c r="CD844" s="116"/>
      <c r="CE844" s="116"/>
      <c r="CF844" s="116"/>
      <c r="CG844" s="116"/>
      <c r="CH844" s="116"/>
      <c r="CI844" s="116"/>
      <c r="CJ844" s="116"/>
      <c r="CK844" s="116"/>
      <c r="CL844" s="116"/>
      <c r="CM844" s="116"/>
      <c r="CN844" s="116"/>
      <c r="CO844" s="116"/>
      <c r="CP844" s="116"/>
      <c r="CQ844" s="116"/>
      <c r="CR844" s="116"/>
      <c r="CS844" s="116"/>
      <c r="CT844" s="116"/>
      <c r="CU844" s="116"/>
      <c r="CV844" s="116"/>
      <c r="CW844" s="116"/>
      <c r="CX844" s="116"/>
      <c r="CY844" s="116"/>
      <c r="CZ844" s="116"/>
      <c r="DA844" s="116"/>
      <c r="DB844" s="116"/>
      <c r="DC844" s="116"/>
      <c r="DD844" s="116"/>
      <c r="DE844" s="116"/>
      <c r="DF844" s="116"/>
      <c r="DG844" s="116"/>
      <c r="DH844" s="116"/>
      <c r="DI844" s="116"/>
      <c r="DJ844" s="116"/>
      <c r="DK844" s="116"/>
      <c r="DL844" s="116"/>
      <c r="DM844" s="116"/>
      <c r="DN844" s="116"/>
      <c r="DO844" s="116"/>
      <c r="DP844" s="116"/>
      <c r="DQ844" s="116"/>
      <c r="DR844" s="116"/>
      <c r="DS844" s="116"/>
      <c r="DT844" s="116"/>
      <c r="DU844" s="116"/>
      <c r="DV844" s="116"/>
      <c r="DW844" s="116"/>
      <c r="DX844" s="116"/>
      <c r="DY844" s="116"/>
      <c r="DZ844" s="116"/>
      <c r="EA844" s="116"/>
      <c r="EB844" s="116"/>
      <c r="EC844" s="116"/>
      <c r="ED844" s="116"/>
      <c r="EE844" s="116"/>
      <c r="EF844" s="116"/>
      <c r="EG844" s="116"/>
      <c r="EH844" s="116"/>
      <c r="EI844" s="116"/>
      <c r="EJ844" s="116"/>
      <c r="EK844" s="116"/>
      <c r="EL844" s="116"/>
      <c r="EM844" s="116"/>
      <c r="EN844" s="116"/>
      <c r="EO844" s="116"/>
      <c r="EP844" s="116"/>
      <c r="EQ844" s="116"/>
      <c r="ER844" s="116"/>
      <c r="ES844" s="116"/>
      <c r="ET844" s="116"/>
      <c r="EU844" s="116"/>
      <c r="EV844" s="116"/>
      <c r="EW844" s="116"/>
      <c r="EX844" s="116"/>
      <c r="EY844" s="116"/>
      <c r="EZ844" s="116"/>
      <c r="FA844" s="116"/>
      <c r="FB844" s="116"/>
      <c r="FC844" s="116"/>
      <c r="FD844" s="116"/>
      <c r="FE844" s="116"/>
      <c r="FF844" s="116"/>
      <c r="FG844" s="116"/>
      <c r="FH844" s="116"/>
      <c r="FI844" s="116"/>
      <c r="FJ844" s="116"/>
      <c r="FK844" s="116"/>
      <c r="FL844" s="116"/>
      <c r="FM844" s="116"/>
      <c r="FN844" s="116"/>
      <c r="FO844" s="116"/>
      <c r="FP844" s="116"/>
      <c r="FQ844" s="116"/>
      <c r="FR844" s="116"/>
      <c r="FS844" s="116"/>
      <c r="FT844" s="116"/>
      <c r="FU844" s="116"/>
      <c r="FV844" s="116"/>
      <c r="FW844" s="116"/>
      <c r="FX844" s="116"/>
      <c r="FY844" s="116"/>
      <c r="FZ844" s="116"/>
      <c r="GA844" s="116"/>
      <c r="GB844" s="116"/>
      <c r="GC844" s="116"/>
      <c r="GD844" s="116"/>
      <c r="GE844" s="116"/>
      <c r="GF844" s="116"/>
      <c r="GG844" s="116"/>
      <c r="GH844" s="116"/>
      <c r="GI844" s="116"/>
      <c r="GJ844" s="116"/>
      <c r="GK844" s="116"/>
      <c r="GL844" s="116"/>
      <c r="GM844" s="116"/>
      <c r="GN844" s="116"/>
      <c r="GO844" s="116"/>
      <c r="GP844" s="116"/>
      <c r="GQ844" s="116"/>
      <c r="GR844" s="116"/>
      <c r="GS844" s="116"/>
      <c r="GT844" s="116"/>
      <c r="GU844" s="116"/>
      <c r="GV844" s="116"/>
      <c r="GW844" s="116"/>
      <c r="GX844" s="116"/>
      <c r="GY844" s="116"/>
    </row>
    <row r="845" spans="1:207" s="89" customFormat="1" ht="30" customHeight="1" x14ac:dyDescent="0.25">
      <c r="A845" s="249">
        <v>645</v>
      </c>
      <c r="B845" s="234" t="s">
        <v>368</v>
      </c>
      <c r="C845" s="47">
        <v>1963</v>
      </c>
      <c r="D845" s="230" t="s">
        <v>141</v>
      </c>
      <c r="E845" s="47" t="s">
        <v>16</v>
      </c>
      <c r="F845" s="26">
        <v>2</v>
      </c>
      <c r="G845" s="26">
        <v>2</v>
      </c>
      <c r="H845" s="39">
        <v>644.41999999999996</v>
      </c>
      <c r="I845" s="119">
        <v>54.1</v>
      </c>
      <c r="J845" s="39">
        <v>444.68</v>
      </c>
      <c r="K845" s="232">
        <f t="shared" si="213"/>
        <v>33376.559999999998</v>
      </c>
      <c r="L845" s="196">
        <v>0</v>
      </c>
      <c r="M845" s="196">
        <v>0</v>
      </c>
      <c r="N845" s="196">
        <v>0</v>
      </c>
      <c r="O845" s="39">
        <f>'[1]Прод. прилож (2)'!$D$774</f>
        <v>33376.559999999998</v>
      </c>
      <c r="P845" s="196">
        <f t="shared" si="216"/>
        <v>51.793178361937869</v>
      </c>
      <c r="Q845" s="41">
        <v>9673</v>
      </c>
      <c r="R845" s="57" t="s">
        <v>34</v>
      </c>
      <c r="S845" s="15"/>
      <c r="T845" s="15"/>
      <c r="U845" s="15"/>
      <c r="V845" s="116"/>
      <c r="W845" s="116"/>
      <c r="X845" s="116"/>
      <c r="Y845" s="116"/>
      <c r="Z845" s="116"/>
      <c r="AA845" s="116"/>
      <c r="AB845" s="116"/>
      <c r="AC845" s="116"/>
      <c r="AD845" s="116"/>
      <c r="AE845" s="116"/>
      <c r="AF845" s="116"/>
      <c r="AG845" s="116"/>
      <c r="AH845" s="116"/>
      <c r="AI845" s="116"/>
      <c r="AJ845" s="116"/>
      <c r="AK845" s="116"/>
      <c r="AL845" s="116"/>
      <c r="AM845" s="116"/>
      <c r="AN845" s="116"/>
      <c r="AO845" s="116"/>
      <c r="AP845" s="116"/>
      <c r="AQ845" s="116"/>
      <c r="AR845" s="116"/>
      <c r="AS845" s="116"/>
      <c r="AT845" s="116"/>
      <c r="AU845" s="116"/>
      <c r="AV845" s="116"/>
      <c r="AW845" s="116"/>
      <c r="AX845" s="116"/>
      <c r="AY845" s="116"/>
      <c r="AZ845" s="116"/>
      <c r="BA845" s="116"/>
      <c r="BB845" s="116"/>
      <c r="BC845" s="116"/>
      <c r="BD845" s="116"/>
      <c r="BE845" s="116"/>
      <c r="BF845" s="116"/>
      <c r="BG845" s="116"/>
      <c r="BH845" s="116"/>
      <c r="BI845" s="116"/>
      <c r="BJ845" s="116"/>
      <c r="BK845" s="116"/>
      <c r="BL845" s="116"/>
      <c r="BM845" s="116"/>
      <c r="BN845" s="116"/>
      <c r="BO845" s="116"/>
      <c r="BP845" s="116"/>
      <c r="BQ845" s="116"/>
      <c r="BR845" s="116"/>
      <c r="BS845" s="116"/>
      <c r="BT845" s="116"/>
      <c r="BU845" s="116"/>
      <c r="BV845" s="116"/>
      <c r="BW845" s="116"/>
      <c r="BX845" s="116"/>
      <c r="BY845" s="116"/>
      <c r="BZ845" s="116"/>
      <c r="CA845" s="116"/>
      <c r="CB845" s="116"/>
      <c r="CC845" s="116"/>
      <c r="CD845" s="116"/>
      <c r="CE845" s="116"/>
      <c r="CF845" s="116"/>
      <c r="CG845" s="116"/>
      <c r="CH845" s="116"/>
      <c r="CI845" s="116"/>
      <c r="CJ845" s="116"/>
      <c r="CK845" s="116"/>
      <c r="CL845" s="116"/>
      <c r="CM845" s="116"/>
      <c r="CN845" s="116"/>
      <c r="CO845" s="116"/>
      <c r="CP845" s="116"/>
      <c r="CQ845" s="116"/>
      <c r="CR845" s="116"/>
      <c r="CS845" s="116"/>
      <c r="CT845" s="116"/>
      <c r="CU845" s="116"/>
      <c r="CV845" s="116"/>
      <c r="CW845" s="116"/>
      <c r="CX845" s="116"/>
      <c r="CY845" s="116"/>
      <c r="CZ845" s="116"/>
      <c r="DA845" s="116"/>
      <c r="DB845" s="116"/>
      <c r="DC845" s="116"/>
      <c r="DD845" s="116"/>
      <c r="DE845" s="116"/>
      <c r="DF845" s="116"/>
      <c r="DG845" s="116"/>
      <c r="DH845" s="116"/>
      <c r="DI845" s="116"/>
      <c r="DJ845" s="116"/>
      <c r="DK845" s="116"/>
      <c r="DL845" s="116"/>
      <c r="DM845" s="116"/>
      <c r="DN845" s="116"/>
      <c r="DO845" s="116"/>
      <c r="DP845" s="116"/>
      <c r="DQ845" s="116"/>
      <c r="DR845" s="116"/>
      <c r="DS845" s="116"/>
      <c r="DT845" s="116"/>
      <c r="DU845" s="116"/>
      <c r="DV845" s="116"/>
      <c r="DW845" s="116"/>
      <c r="DX845" s="116"/>
      <c r="DY845" s="116"/>
      <c r="DZ845" s="116"/>
      <c r="EA845" s="116"/>
      <c r="EB845" s="116"/>
      <c r="EC845" s="116"/>
      <c r="ED845" s="116"/>
      <c r="EE845" s="116"/>
      <c r="EF845" s="116"/>
      <c r="EG845" s="116"/>
      <c r="EH845" s="116"/>
      <c r="EI845" s="116"/>
      <c r="EJ845" s="116"/>
      <c r="EK845" s="116"/>
      <c r="EL845" s="116"/>
      <c r="EM845" s="116"/>
      <c r="EN845" s="116"/>
      <c r="EO845" s="116"/>
      <c r="EP845" s="116"/>
      <c r="EQ845" s="116"/>
      <c r="ER845" s="116"/>
      <c r="ES845" s="116"/>
      <c r="ET845" s="116"/>
      <c r="EU845" s="116"/>
      <c r="EV845" s="116"/>
      <c r="EW845" s="116"/>
      <c r="EX845" s="116"/>
      <c r="EY845" s="116"/>
      <c r="EZ845" s="116"/>
      <c r="FA845" s="116"/>
      <c r="FB845" s="116"/>
      <c r="FC845" s="116"/>
      <c r="FD845" s="116"/>
      <c r="FE845" s="116"/>
      <c r="FF845" s="116"/>
      <c r="FG845" s="116"/>
      <c r="FH845" s="116"/>
      <c r="FI845" s="116"/>
      <c r="FJ845" s="116"/>
      <c r="FK845" s="116"/>
      <c r="FL845" s="116"/>
      <c r="FM845" s="116"/>
      <c r="FN845" s="116"/>
      <c r="FO845" s="116"/>
      <c r="FP845" s="116"/>
      <c r="FQ845" s="116"/>
      <c r="FR845" s="116"/>
      <c r="FS845" s="116"/>
      <c r="FT845" s="116"/>
      <c r="FU845" s="116"/>
      <c r="FV845" s="116"/>
      <c r="FW845" s="116"/>
      <c r="FX845" s="116"/>
      <c r="FY845" s="116"/>
      <c r="FZ845" s="116"/>
      <c r="GA845" s="116"/>
      <c r="GB845" s="116"/>
      <c r="GC845" s="116"/>
      <c r="GD845" s="116"/>
      <c r="GE845" s="116"/>
      <c r="GF845" s="116"/>
      <c r="GG845" s="116"/>
      <c r="GH845" s="116"/>
      <c r="GI845" s="116"/>
      <c r="GJ845" s="116"/>
      <c r="GK845" s="116"/>
      <c r="GL845" s="116"/>
      <c r="GM845" s="116"/>
      <c r="GN845" s="116"/>
      <c r="GO845" s="116"/>
      <c r="GP845" s="116"/>
      <c r="GQ845" s="116"/>
      <c r="GR845" s="116"/>
      <c r="GS845" s="116"/>
      <c r="GT845" s="116"/>
      <c r="GU845" s="116"/>
      <c r="GV845" s="116"/>
      <c r="GW845" s="116"/>
      <c r="GX845" s="116"/>
      <c r="GY845" s="116"/>
    </row>
    <row r="846" spans="1:207" s="89" customFormat="1" ht="30" customHeight="1" x14ac:dyDescent="0.25">
      <c r="A846" s="249">
        <v>646</v>
      </c>
      <c r="B846" s="234" t="s">
        <v>369</v>
      </c>
      <c r="C846" s="47">
        <v>1965</v>
      </c>
      <c r="D846" s="230" t="s">
        <v>141</v>
      </c>
      <c r="E846" s="47" t="s">
        <v>16</v>
      </c>
      <c r="F846" s="26">
        <v>2</v>
      </c>
      <c r="G846" s="26">
        <v>2</v>
      </c>
      <c r="H846" s="39">
        <v>646.29999999999995</v>
      </c>
      <c r="I846" s="119">
        <v>57.9</v>
      </c>
      <c r="J846" s="39">
        <v>458.5</v>
      </c>
      <c r="K846" s="232">
        <f t="shared" si="213"/>
        <v>32609.87</v>
      </c>
      <c r="L846" s="196">
        <v>0</v>
      </c>
      <c r="M846" s="196">
        <v>0</v>
      </c>
      <c r="N846" s="196">
        <v>0</v>
      </c>
      <c r="O846" s="39">
        <f>'[1]Прод. прилож (2)'!$D$775</f>
        <v>32609.87</v>
      </c>
      <c r="P846" s="196">
        <f t="shared" si="216"/>
        <v>50.456243230697822</v>
      </c>
      <c r="Q846" s="41">
        <v>9673</v>
      </c>
      <c r="R846" s="57" t="s">
        <v>34</v>
      </c>
      <c r="S846" s="15"/>
      <c r="T846" s="15"/>
      <c r="U846" s="15"/>
      <c r="V846" s="116"/>
      <c r="W846" s="116"/>
      <c r="X846" s="116"/>
      <c r="Y846" s="116"/>
      <c r="Z846" s="116"/>
      <c r="AA846" s="116"/>
      <c r="AB846" s="116"/>
      <c r="AC846" s="116"/>
      <c r="AD846" s="116"/>
      <c r="AE846" s="116"/>
      <c r="AF846" s="116"/>
      <c r="AG846" s="116"/>
      <c r="AH846" s="116"/>
      <c r="AI846" s="116"/>
      <c r="AJ846" s="116"/>
      <c r="AK846" s="116"/>
      <c r="AL846" s="116"/>
      <c r="AM846" s="116"/>
      <c r="AN846" s="116"/>
      <c r="AO846" s="116"/>
      <c r="AP846" s="116"/>
      <c r="AQ846" s="116"/>
      <c r="AR846" s="116"/>
      <c r="AS846" s="116"/>
      <c r="AT846" s="116"/>
      <c r="AU846" s="116"/>
      <c r="AV846" s="116"/>
      <c r="AW846" s="116"/>
      <c r="AX846" s="116"/>
      <c r="AY846" s="116"/>
      <c r="AZ846" s="116"/>
      <c r="BA846" s="116"/>
      <c r="BB846" s="116"/>
      <c r="BC846" s="116"/>
      <c r="BD846" s="116"/>
      <c r="BE846" s="116"/>
      <c r="BF846" s="116"/>
      <c r="BG846" s="116"/>
      <c r="BH846" s="116"/>
      <c r="BI846" s="116"/>
      <c r="BJ846" s="116"/>
      <c r="BK846" s="116"/>
      <c r="BL846" s="116"/>
      <c r="BM846" s="116"/>
      <c r="BN846" s="116"/>
      <c r="BO846" s="116"/>
      <c r="BP846" s="116"/>
      <c r="BQ846" s="116"/>
      <c r="BR846" s="116"/>
      <c r="BS846" s="116"/>
      <c r="BT846" s="116"/>
      <c r="BU846" s="116"/>
      <c r="BV846" s="116"/>
      <c r="BW846" s="116"/>
      <c r="BX846" s="116"/>
      <c r="BY846" s="116"/>
      <c r="BZ846" s="116"/>
      <c r="CA846" s="116"/>
      <c r="CB846" s="116"/>
      <c r="CC846" s="116"/>
      <c r="CD846" s="116"/>
      <c r="CE846" s="116"/>
      <c r="CF846" s="116"/>
      <c r="CG846" s="116"/>
      <c r="CH846" s="116"/>
      <c r="CI846" s="116"/>
      <c r="CJ846" s="116"/>
      <c r="CK846" s="116"/>
      <c r="CL846" s="116"/>
      <c r="CM846" s="116"/>
      <c r="CN846" s="116"/>
      <c r="CO846" s="116"/>
      <c r="CP846" s="116"/>
      <c r="CQ846" s="116"/>
      <c r="CR846" s="116"/>
      <c r="CS846" s="116"/>
      <c r="CT846" s="116"/>
      <c r="CU846" s="116"/>
      <c r="CV846" s="116"/>
      <c r="CW846" s="116"/>
      <c r="CX846" s="116"/>
      <c r="CY846" s="116"/>
      <c r="CZ846" s="116"/>
      <c r="DA846" s="116"/>
      <c r="DB846" s="116"/>
      <c r="DC846" s="116"/>
      <c r="DD846" s="116"/>
      <c r="DE846" s="116"/>
      <c r="DF846" s="116"/>
      <c r="DG846" s="116"/>
      <c r="DH846" s="116"/>
      <c r="DI846" s="116"/>
      <c r="DJ846" s="116"/>
      <c r="DK846" s="116"/>
      <c r="DL846" s="116"/>
      <c r="DM846" s="116"/>
      <c r="DN846" s="116"/>
      <c r="DO846" s="116"/>
      <c r="DP846" s="116"/>
      <c r="DQ846" s="116"/>
      <c r="DR846" s="116"/>
      <c r="DS846" s="116"/>
      <c r="DT846" s="116"/>
      <c r="DU846" s="116"/>
      <c r="DV846" s="116"/>
      <c r="DW846" s="116"/>
      <c r="DX846" s="116"/>
      <c r="DY846" s="116"/>
      <c r="DZ846" s="116"/>
      <c r="EA846" s="116"/>
      <c r="EB846" s="116"/>
      <c r="EC846" s="116"/>
      <c r="ED846" s="116"/>
      <c r="EE846" s="116"/>
      <c r="EF846" s="116"/>
      <c r="EG846" s="116"/>
      <c r="EH846" s="116"/>
      <c r="EI846" s="116"/>
      <c r="EJ846" s="116"/>
      <c r="EK846" s="116"/>
      <c r="EL846" s="116"/>
      <c r="EM846" s="116"/>
      <c r="EN846" s="116"/>
      <c r="EO846" s="116"/>
      <c r="EP846" s="116"/>
      <c r="EQ846" s="116"/>
      <c r="ER846" s="116"/>
      <c r="ES846" s="116"/>
      <c r="ET846" s="116"/>
      <c r="EU846" s="116"/>
      <c r="EV846" s="116"/>
      <c r="EW846" s="116"/>
      <c r="EX846" s="116"/>
      <c r="EY846" s="116"/>
      <c r="EZ846" s="116"/>
      <c r="FA846" s="116"/>
      <c r="FB846" s="116"/>
      <c r="FC846" s="116"/>
      <c r="FD846" s="116"/>
      <c r="FE846" s="116"/>
      <c r="FF846" s="116"/>
      <c r="FG846" s="116"/>
      <c r="FH846" s="116"/>
      <c r="FI846" s="116"/>
      <c r="FJ846" s="116"/>
      <c r="FK846" s="116"/>
      <c r="FL846" s="116"/>
      <c r="FM846" s="116"/>
      <c r="FN846" s="116"/>
      <c r="FO846" s="116"/>
      <c r="FP846" s="116"/>
      <c r="FQ846" s="116"/>
      <c r="FR846" s="116"/>
      <c r="FS846" s="116"/>
      <c r="FT846" s="116"/>
      <c r="FU846" s="116"/>
      <c r="FV846" s="116"/>
      <c r="FW846" s="116"/>
      <c r="FX846" s="116"/>
      <c r="FY846" s="116"/>
      <c r="FZ846" s="116"/>
      <c r="GA846" s="116"/>
      <c r="GB846" s="116"/>
      <c r="GC846" s="116"/>
      <c r="GD846" s="116"/>
      <c r="GE846" s="116"/>
      <c r="GF846" s="116"/>
      <c r="GG846" s="116"/>
      <c r="GH846" s="116"/>
      <c r="GI846" s="116"/>
      <c r="GJ846" s="116"/>
      <c r="GK846" s="116"/>
      <c r="GL846" s="116"/>
      <c r="GM846" s="116"/>
      <c r="GN846" s="116"/>
      <c r="GO846" s="116"/>
      <c r="GP846" s="116"/>
      <c r="GQ846" s="116"/>
      <c r="GR846" s="116"/>
      <c r="GS846" s="116"/>
      <c r="GT846" s="116"/>
      <c r="GU846" s="116"/>
      <c r="GV846" s="116"/>
      <c r="GW846" s="116"/>
      <c r="GX846" s="116"/>
      <c r="GY846" s="116"/>
    </row>
    <row r="847" spans="1:207" s="85" customFormat="1" ht="30" customHeight="1" x14ac:dyDescent="0.25">
      <c r="A847" s="354">
        <v>647</v>
      </c>
      <c r="B847" s="375" t="s">
        <v>1146</v>
      </c>
      <c r="C847" s="377">
        <v>1988</v>
      </c>
      <c r="D847" s="360" t="s">
        <v>141</v>
      </c>
      <c r="E847" s="377" t="s">
        <v>16</v>
      </c>
      <c r="F847" s="362">
        <v>9</v>
      </c>
      <c r="G847" s="362">
        <v>4</v>
      </c>
      <c r="H847" s="364">
        <v>7707.8</v>
      </c>
      <c r="I847" s="366">
        <v>201</v>
      </c>
      <c r="J847" s="364">
        <v>6678.5</v>
      </c>
      <c r="K847" s="232">
        <f t="shared" si="213"/>
        <v>13772085.5</v>
      </c>
      <c r="L847" s="196">
        <v>0</v>
      </c>
      <c r="M847" s="196">
        <v>0</v>
      </c>
      <c r="N847" s="196">
        <v>0</v>
      </c>
      <c r="O847" s="39">
        <f>'[1]Прод. прилож (2)'!$D$776</f>
        <v>13772085.5</v>
      </c>
      <c r="P847" s="196">
        <f t="shared" si="216"/>
        <v>1786.7725550740809</v>
      </c>
      <c r="Q847" s="41">
        <v>9673</v>
      </c>
      <c r="R847" s="57" t="s">
        <v>34</v>
      </c>
      <c r="S847" s="15"/>
      <c r="T847" s="15"/>
      <c r="U847" s="15"/>
      <c r="V847" s="116"/>
      <c r="W847" s="116"/>
      <c r="X847" s="116"/>
      <c r="Y847" s="116"/>
      <c r="Z847" s="116"/>
      <c r="AA847" s="116"/>
      <c r="AB847" s="116"/>
      <c r="AC847" s="116"/>
      <c r="AD847" s="116"/>
      <c r="AE847" s="116"/>
      <c r="AF847" s="116"/>
      <c r="AG847" s="116"/>
      <c r="AH847" s="116"/>
      <c r="AI847" s="116"/>
      <c r="AJ847" s="116"/>
      <c r="AK847" s="116"/>
      <c r="AL847" s="116"/>
      <c r="AM847" s="116"/>
      <c r="AN847" s="116"/>
      <c r="AO847" s="116"/>
      <c r="AP847" s="116"/>
      <c r="AQ847" s="116"/>
      <c r="AR847" s="116"/>
      <c r="AS847" s="116"/>
      <c r="AT847" s="116"/>
      <c r="AU847" s="116"/>
      <c r="AV847" s="116"/>
      <c r="AW847" s="116"/>
      <c r="AX847" s="116"/>
      <c r="AY847" s="116"/>
      <c r="AZ847" s="116"/>
      <c r="BA847" s="116"/>
      <c r="BB847" s="116"/>
      <c r="BC847" s="116"/>
      <c r="BD847" s="116"/>
      <c r="BE847" s="116"/>
      <c r="BF847" s="116"/>
      <c r="BG847" s="116"/>
      <c r="BH847" s="116"/>
      <c r="BI847" s="116"/>
      <c r="BJ847" s="116"/>
      <c r="BK847" s="116"/>
      <c r="BL847" s="116"/>
      <c r="BM847" s="116"/>
      <c r="BN847" s="116"/>
      <c r="BO847" s="116"/>
      <c r="BP847" s="116"/>
      <c r="BQ847" s="116"/>
      <c r="BR847" s="116"/>
      <c r="BS847" s="116"/>
      <c r="BT847" s="116"/>
      <c r="BU847" s="116"/>
      <c r="BV847" s="116"/>
      <c r="BW847" s="116"/>
      <c r="BX847" s="116"/>
      <c r="BY847" s="116"/>
      <c r="BZ847" s="116"/>
      <c r="CA847" s="116"/>
      <c r="CB847" s="116"/>
      <c r="CC847" s="116"/>
      <c r="CD847" s="116"/>
      <c r="CE847" s="116"/>
      <c r="CF847" s="116"/>
      <c r="CG847" s="116"/>
      <c r="CH847" s="116"/>
      <c r="CI847" s="116"/>
      <c r="CJ847" s="116"/>
      <c r="CK847" s="116"/>
      <c r="CL847" s="116"/>
      <c r="CM847" s="116"/>
      <c r="CN847" s="116"/>
      <c r="CO847" s="116"/>
      <c r="CP847" s="116"/>
      <c r="CQ847" s="116"/>
      <c r="CR847" s="116"/>
      <c r="CS847" s="116"/>
      <c r="CT847" s="116"/>
      <c r="CU847" s="116"/>
      <c r="CV847" s="116"/>
      <c r="CW847" s="116"/>
      <c r="CX847" s="116"/>
      <c r="CY847" s="116"/>
      <c r="CZ847" s="116"/>
      <c r="DA847" s="116"/>
      <c r="DB847" s="116"/>
      <c r="DC847" s="116"/>
      <c r="DD847" s="116"/>
      <c r="DE847" s="116"/>
      <c r="DF847" s="116"/>
      <c r="DG847" s="116"/>
      <c r="DH847" s="116"/>
      <c r="DI847" s="116"/>
      <c r="DJ847" s="116"/>
      <c r="DK847" s="116"/>
      <c r="DL847" s="116"/>
      <c r="DM847" s="116"/>
      <c r="DN847" s="116"/>
      <c r="DO847" s="116"/>
      <c r="DP847" s="116"/>
      <c r="DQ847" s="116"/>
      <c r="DR847" s="116"/>
      <c r="DS847" s="116"/>
      <c r="DT847" s="116"/>
      <c r="DU847" s="116"/>
      <c r="DV847" s="116"/>
      <c r="DW847" s="116"/>
      <c r="DX847" s="116"/>
      <c r="DY847" s="116"/>
      <c r="DZ847" s="116"/>
      <c r="EA847" s="116"/>
      <c r="EB847" s="116"/>
      <c r="EC847" s="116"/>
      <c r="ED847" s="116"/>
      <c r="EE847" s="116"/>
      <c r="EF847" s="116"/>
      <c r="EG847" s="116"/>
      <c r="EH847" s="116"/>
      <c r="EI847" s="116"/>
      <c r="EJ847" s="116"/>
      <c r="EK847" s="116"/>
      <c r="EL847" s="116"/>
      <c r="EM847" s="116"/>
      <c r="EN847" s="116"/>
      <c r="EO847" s="116"/>
      <c r="EP847" s="116"/>
      <c r="EQ847" s="116"/>
      <c r="ER847" s="116"/>
      <c r="ES847" s="116"/>
      <c r="ET847" s="116"/>
      <c r="EU847" s="116"/>
      <c r="EV847" s="116"/>
      <c r="EW847" s="116"/>
      <c r="EX847" s="116"/>
      <c r="EY847" s="116"/>
      <c r="EZ847" s="116"/>
      <c r="FA847" s="116"/>
      <c r="FB847" s="116"/>
      <c r="FC847" s="116"/>
      <c r="FD847" s="116"/>
      <c r="FE847" s="116"/>
      <c r="FF847" s="116"/>
      <c r="FG847" s="116"/>
      <c r="FH847" s="116"/>
      <c r="FI847" s="116"/>
      <c r="FJ847" s="116"/>
      <c r="FK847" s="116"/>
      <c r="FL847" s="116"/>
      <c r="FM847" s="116"/>
      <c r="FN847" s="116"/>
      <c r="FO847" s="116"/>
      <c r="FP847" s="116"/>
      <c r="FQ847" s="116"/>
      <c r="FR847" s="116"/>
      <c r="FS847" s="116"/>
      <c r="FT847" s="116"/>
      <c r="FU847" s="116"/>
      <c r="FV847" s="116"/>
      <c r="FW847" s="116"/>
      <c r="FX847" s="116"/>
      <c r="FY847" s="116"/>
      <c r="FZ847" s="116"/>
      <c r="GA847" s="116"/>
      <c r="GB847" s="116"/>
      <c r="GC847" s="116"/>
      <c r="GD847" s="116"/>
      <c r="GE847" s="116"/>
      <c r="GF847" s="116"/>
      <c r="GG847" s="116"/>
      <c r="GH847" s="116"/>
      <c r="GI847" s="116"/>
      <c r="GJ847" s="116"/>
      <c r="GK847" s="116"/>
      <c r="GL847" s="116"/>
      <c r="GM847" s="116"/>
      <c r="GN847" s="116"/>
      <c r="GO847" s="116"/>
      <c r="GP847" s="116"/>
      <c r="GQ847" s="116"/>
      <c r="GR847" s="116"/>
      <c r="GS847" s="116"/>
      <c r="GT847" s="116"/>
      <c r="GU847" s="116"/>
      <c r="GV847" s="116"/>
      <c r="GW847" s="116"/>
      <c r="GX847" s="116"/>
      <c r="GY847" s="116"/>
    </row>
    <row r="848" spans="1:207" s="83" customFormat="1" ht="30" customHeight="1" x14ac:dyDescent="0.25">
      <c r="A848" s="355"/>
      <c r="B848" s="376"/>
      <c r="C848" s="378"/>
      <c r="D848" s="361"/>
      <c r="E848" s="378"/>
      <c r="F848" s="363"/>
      <c r="G848" s="363"/>
      <c r="H848" s="365"/>
      <c r="I848" s="367"/>
      <c r="J848" s="365"/>
      <c r="K848" s="232">
        <f>SUM(L848:O848)</f>
        <v>29233.3</v>
      </c>
      <c r="L848" s="196">
        <v>0</v>
      </c>
      <c r="M848" s="196">
        <v>0</v>
      </c>
      <c r="N848" s="196">
        <v>0</v>
      </c>
      <c r="O848" s="39">
        <f>'[2]Прод. прилож (2)'!$D$1396</f>
        <v>29233.3</v>
      </c>
      <c r="P848" s="196">
        <f>K848/H847</f>
        <v>3.7926905212901216</v>
      </c>
      <c r="Q848" s="41">
        <v>9673</v>
      </c>
      <c r="R848" s="57" t="s">
        <v>35</v>
      </c>
      <c r="S848" s="14"/>
      <c r="T848" s="14"/>
      <c r="U848" s="14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</row>
    <row r="849" spans="1:207" s="91" customFormat="1" ht="30" customHeight="1" x14ac:dyDescent="0.25">
      <c r="A849" s="228">
        <v>648</v>
      </c>
      <c r="B849" s="198" t="s">
        <v>371</v>
      </c>
      <c r="C849" s="244">
        <v>1953</v>
      </c>
      <c r="D849" s="200" t="s">
        <v>141</v>
      </c>
      <c r="E849" s="244" t="s">
        <v>16</v>
      </c>
      <c r="F849" s="206">
        <v>2</v>
      </c>
      <c r="G849" s="206">
        <v>2</v>
      </c>
      <c r="H849" s="202">
        <v>823.94</v>
      </c>
      <c r="I849" s="204">
        <v>0</v>
      </c>
      <c r="J849" s="39">
        <v>537.70000000000005</v>
      </c>
      <c r="K849" s="232">
        <f t="shared" si="213"/>
        <v>3674641.82</v>
      </c>
      <c r="L849" s="196">
        <v>0</v>
      </c>
      <c r="M849" s="196">
        <v>0</v>
      </c>
      <c r="N849" s="196">
        <v>0</v>
      </c>
      <c r="O849" s="39">
        <f>'[1]Прод. прилож (2)'!$D$260</f>
        <v>3674641.82</v>
      </c>
      <c r="P849" s="196">
        <f t="shared" si="216"/>
        <v>4459.8415175862319</v>
      </c>
      <c r="Q849" s="41">
        <v>9673</v>
      </c>
      <c r="R849" s="57" t="s">
        <v>33</v>
      </c>
      <c r="S849" s="130"/>
      <c r="T849" s="14"/>
      <c r="U849" s="14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  <c r="FE849" s="2"/>
      <c r="FF849" s="2"/>
      <c r="FG849" s="2"/>
      <c r="FH849" s="2"/>
      <c r="FI849" s="2"/>
      <c r="FJ849" s="2"/>
      <c r="FK849" s="2"/>
      <c r="FL849" s="2"/>
      <c r="FM849" s="2"/>
      <c r="FN849" s="2"/>
      <c r="FO849" s="2"/>
      <c r="FP849" s="2"/>
      <c r="FQ849" s="2"/>
      <c r="FR849" s="2"/>
      <c r="FS849" s="2"/>
      <c r="FT849" s="2"/>
      <c r="FU849" s="2"/>
      <c r="FV849" s="2"/>
      <c r="FW849" s="2"/>
      <c r="FX849" s="2"/>
      <c r="FY849" s="2"/>
      <c r="FZ849" s="2"/>
      <c r="GA849" s="2"/>
      <c r="GB849" s="2"/>
      <c r="GC849" s="2"/>
      <c r="GD849" s="2"/>
      <c r="GE849" s="2"/>
      <c r="GF849" s="2"/>
      <c r="GG849" s="2"/>
      <c r="GH849" s="2"/>
      <c r="GI849" s="2"/>
      <c r="GJ849" s="2"/>
      <c r="GK849" s="2"/>
      <c r="GL849" s="2"/>
      <c r="GM849" s="2"/>
      <c r="GN849" s="2"/>
      <c r="GO849" s="2"/>
      <c r="GP849" s="2"/>
      <c r="GQ849" s="2"/>
      <c r="GR849" s="2"/>
      <c r="GS849" s="2"/>
      <c r="GT849" s="2"/>
      <c r="GU849" s="2"/>
      <c r="GV849" s="2"/>
      <c r="GW849" s="2"/>
      <c r="GX849" s="2"/>
      <c r="GY849" s="2"/>
    </row>
    <row r="850" spans="1:207" s="91" customFormat="1" ht="30" customHeight="1" x14ac:dyDescent="0.25">
      <c r="A850" s="228">
        <v>649</v>
      </c>
      <c r="B850" s="198" t="s">
        <v>715</v>
      </c>
      <c r="C850" s="244">
        <v>1960</v>
      </c>
      <c r="D850" s="200" t="s">
        <v>141</v>
      </c>
      <c r="E850" s="244" t="s">
        <v>16</v>
      </c>
      <c r="F850" s="206">
        <v>2</v>
      </c>
      <c r="G850" s="206">
        <v>2</v>
      </c>
      <c r="H850" s="202">
        <v>636.6</v>
      </c>
      <c r="I850" s="204">
        <v>0</v>
      </c>
      <c r="J850" s="39">
        <v>636.6</v>
      </c>
      <c r="K850" s="232">
        <f t="shared" si="213"/>
        <v>4199725</v>
      </c>
      <c r="L850" s="196">
        <v>0</v>
      </c>
      <c r="M850" s="196">
        <v>0</v>
      </c>
      <c r="N850" s="196">
        <v>0</v>
      </c>
      <c r="O850" s="39">
        <f>'[1]Прод. прилож (2)'!$D$261</f>
        <v>4199725</v>
      </c>
      <c r="P850" s="196">
        <f t="shared" si="216"/>
        <v>6597.117499214577</v>
      </c>
      <c r="Q850" s="41">
        <v>9673</v>
      </c>
      <c r="R850" s="57" t="s">
        <v>33</v>
      </c>
      <c r="S850" s="130"/>
      <c r="T850" s="14"/>
      <c r="U850" s="14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</row>
    <row r="851" spans="1:207" s="91" customFormat="1" ht="30" customHeight="1" x14ac:dyDescent="0.25">
      <c r="A851" s="354">
        <v>650</v>
      </c>
      <c r="B851" s="375" t="s">
        <v>372</v>
      </c>
      <c r="C851" s="377">
        <v>1964</v>
      </c>
      <c r="D851" s="360" t="s">
        <v>141</v>
      </c>
      <c r="E851" s="446" t="s">
        <v>16</v>
      </c>
      <c r="F851" s="362">
        <v>2</v>
      </c>
      <c r="G851" s="362">
        <v>2</v>
      </c>
      <c r="H851" s="364">
        <v>418.2</v>
      </c>
      <c r="I851" s="366">
        <v>0</v>
      </c>
      <c r="J851" s="364">
        <v>458.1</v>
      </c>
      <c r="K851" s="232">
        <f t="shared" si="213"/>
        <v>22164.89</v>
      </c>
      <c r="L851" s="196">
        <v>0</v>
      </c>
      <c r="M851" s="196">
        <v>0</v>
      </c>
      <c r="N851" s="196">
        <v>0</v>
      </c>
      <c r="O851" s="39">
        <f>'[1]Прод. прилож (2)'!$D$778</f>
        <v>22164.89</v>
      </c>
      <c r="P851" s="196">
        <f t="shared" si="216"/>
        <v>53.000693448110951</v>
      </c>
      <c r="Q851" s="41">
        <v>9673</v>
      </c>
      <c r="R851" s="57" t="s">
        <v>34</v>
      </c>
      <c r="S851" s="14"/>
      <c r="T851" s="14"/>
      <c r="U851" s="14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  <c r="GY851" s="2"/>
    </row>
    <row r="852" spans="1:207" s="91" customFormat="1" ht="30" customHeight="1" x14ac:dyDescent="0.25">
      <c r="A852" s="355"/>
      <c r="B852" s="376"/>
      <c r="C852" s="378"/>
      <c r="D852" s="361"/>
      <c r="E852" s="447"/>
      <c r="F852" s="363"/>
      <c r="G852" s="363"/>
      <c r="H852" s="365"/>
      <c r="I852" s="367"/>
      <c r="J852" s="365"/>
      <c r="K852" s="232">
        <f t="shared" si="213"/>
        <v>3451975.69</v>
      </c>
      <c r="L852" s="202">
        <v>0</v>
      </c>
      <c r="M852" s="202">
        <v>0</v>
      </c>
      <c r="N852" s="202">
        <v>0</v>
      </c>
      <c r="O852" s="39">
        <f>'[2]Прод. прилож (2)'!$D$1397</f>
        <v>3451975.69</v>
      </c>
      <c r="P852" s="196">
        <f>K852/H851</f>
        <v>8254.3655906264939</v>
      </c>
      <c r="Q852" s="41">
        <v>9673</v>
      </c>
      <c r="R852" s="57" t="s">
        <v>35</v>
      </c>
      <c r="S852" s="14"/>
      <c r="T852" s="14"/>
      <c r="U852" s="14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</row>
    <row r="853" spans="1:207" s="89" customFormat="1" ht="30" customHeight="1" x14ac:dyDescent="0.25">
      <c r="A853" s="354">
        <v>651</v>
      </c>
      <c r="B853" s="375" t="s">
        <v>373</v>
      </c>
      <c r="C853" s="377">
        <v>1964</v>
      </c>
      <c r="D853" s="360" t="s">
        <v>141</v>
      </c>
      <c r="E853" s="446" t="s">
        <v>16</v>
      </c>
      <c r="F853" s="362">
        <v>2</v>
      </c>
      <c r="G853" s="362">
        <v>2</v>
      </c>
      <c r="H853" s="364">
        <v>441.6</v>
      </c>
      <c r="I853" s="366">
        <v>0</v>
      </c>
      <c r="J853" s="364">
        <v>453.7</v>
      </c>
      <c r="K853" s="232">
        <f t="shared" si="213"/>
        <v>22164.89</v>
      </c>
      <c r="L853" s="196">
        <v>0</v>
      </c>
      <c r="M853" s="196">
        <v>0</v>
      </c>
      <c r="N853" s="196">
        <v>0</v>
      </c>
      <c r="O853" s="39">
        <f>'[1]Прод. прилож (2)'!$D$779</f>
        <v>22164.89</v>
      </c>
      <c r="P853" s="196">
        <f t="shared" si="216"/>
        <v>50.192232789855069</v>
      </c>
      <c r="Q853" s="41">
        <v>9673</v>
      </c>
      <c r="R853" s="57" t="s">
        <v>34</v>
      </c>
      <c r="S853" s="15"/>
      <c r="T853" s="15"/>
      <c r="U853" s="15"/>
      <c r="V853" s="116"/>
      <c r="W853" s="116"/>
      <c r="X853" s="116"/>
      <c r="Y853" s="116"/>
      <c r="Z853" s="116"/>
      <c r="AA853" s="116"/>
      <c r="AB853" s="116"/>
      <c r="AC853" s="116"/>
      <c r="AD853" s="116"/>
      <c r="AE853" s="116"/>
      <c r="AF853" s="116"/>
      <c r="AG853" s="116"/>
      <c r="AH853" s="116"/>
      <c r="AI853" s="116"/>
      <c r="AJ853" s="116"/>
      <c r="AK853" s="116"/>
      <c r="AL853" s="116"/>
      <c r="AM853" s="116"/>
      <c r="AN853" s="116"/>
      <c r="AO853" s="116"/>
      <c r="AP853" s="116"/>
      <c r="AQ853" s="116"/>
      <c r="AR853" s="116"/>
      <c r="AS853" s="116"/>
      <c r="AT853" s="116"/>
      <c r="AU853" s="116"/>
      <c r="AV853" s="116"/>
      <c r="AW853" s="116"/>
      <c r="AX853" s="116"/>
      <c r="AY853" s="116"/>
      <c r="AZ853" s="116"/>
      <c r="BA853" s="116"/>
      <c r="BB853" s="116"/>
      <c r="BC853" s="116"/>
      <c r="BD853" s="116"/>
      <c r="BE853" s="116"/>
      <c r="BF853" s="116"/>
      <c r="BG853" s="116"/>
      <c r="BH853" s="116"/>
      <c r="BI853" s="116"/>
      <c r="BJ853" s="116"/>
      <c r="BK853" s="116"/>
      <c r="BL853" s="116"/>
      <c r="BM853" s="116"/>
      <c r="BN853" s="116"/>
      <c r="BO853" s="116"/>
      <c r="BP853" s="116"/>
      <c r="BQ853" s="116"/>
      <c r="BR853" s="116"/>
      <c r="BS853" s="116"/>
      <c r="BT853" s="116"/>
      <c r="BU853" s="116"/>
      <c r="BV853" s="116"/>
      <c r="BW853" s="116"/>
      <c r="BX853" s="116"/>
      <c r="BY853" s="116"/>
      <c r="BZ853" s="116"/>
      <c r="CA853" s="116"/>
      <c r="CB853" s="116"/>
      <c r="CC853" s="116"/>
      <c r="CD853" s="116"/>
      <c r="CE853" s="116"/>
      <c r="CF853" s="116"/>
      <c r="CG853" s="116"/>
      <c r="CH853" s="116"/>
      <c r="CI853" s="116"/>
      <c r="CJ853" s="116"/>
      <c r="CK853" s="116"/>
      <c r="CL853" s="116"/>
      <c r="CM853" s="116"/>
      <c r="CN853" s="116"/>
      <c r="CO853" s="116"/>
      <c r="CP853" s="116"/>
      <c r="CQ853" s="116"/>
      <c r="CR853" s="116"/>
      <c r="CS853" s="116"/>
      <c r="CT853" s="116"/>
      <c r="CU853" s="116"/>
      <c r="CV853" s="116"/>
      <c r="CW853" s="116"/>
      <c r="CX853" s="116"/>
      <c r="CY853" s="116"/>
      <c r="CZ853" s="116"/>
      <c r="DA853" s="116"/>
      <c r="DB853" s="116"/>
      <c r="DC853" s="116"/>
      <c r="DD853" s="116"/>
      <c r="DE853" s="116"/>
      <c r="DF853" s="116"/>
      <c r="DG853" s="116"/>
      <c r="DH853" s="116"/>
      <c r="DI853" s="116"/>
      <c r="DJ853" s="116"/>
      <c r="DK853" s="116"/>
      <c r="DL853" s="116"/>
      <c r="DM853" s="116"/>
      <c r="DN853" s="116"/>
      <c r="DO853" s="116"/>
      <c r="DP853" s="116"/>
      <c r="DQ853" s="116"/>
      <c r="DR853" s="116"/>
      <c r="DS853" s="116"/>
      <c r="DT853" s="116"/>
      <c r="DU853" s="116"/>
      <c r="DV853" s="116"/>
      <c r="DW853" s="116"/>
      <c r="DX853" s="116"/>
      <c r="DY853" s="116"/>
      <c r="DZ853" s="116"/>
      <c r="EA853" s="116"/>
      <c r="EB853" s="116"/>
      <c r="EC853" s="116"/>
      <c r="ED853" s="116"/>
      <c r="EE853" s="116"/>
      <c r="EF853" s="116"/>
      <c r="EG853" s="116"/>
      <c r="EH853" s="116"/>
      <c r="EI853" s="116"/>
      <c r="EJ853" s="116"/>
      <c r="EK853" s="116"/>
      <c r="EL853" s="116"/>
      <c r="EM853" s="116"/>
      <c r="EN853" s="116"/>
      <c r="EO853" s="116"/>
      <c r="EP853" s="116"/>
      <c r="EQ853" s="116"/>
      <c r="ER853" s="116"/>
      <c r="ES853" s="116"/>
      <c r="ET853" s="116"/>
      <c r="EU853" s="116"/>
      <c r="EV853" s="116"/>
      <c r="EW853" s="116"/>
      <c r="EX853" s="116"/>
      <c r="EY853" s="116"/>
      <c r="EZ853" s="116"/>
      <c r="FA853" s="116"/>
      <c r="FB853" s="116"/>
      <c r="FC853" s="116"/>
      <c r="FD853" s="116"/>
      <c r="FE853" s="116"/>
      <c r="FF853" s="116"/>
      <c r="FG853" s="116"/>
      <c r="FH853" s="116"/>
      <c r="FI853" s="116"/>
      <c r="FJ853" s="116"/>
      <c r="FK853" s="116"/>
      <c r="FL853" s="116"/>
      <c r="FM853" s="116"/>
      <c r="FN853" s="116"/>
      <c r="FO853" s="116"/>
      <c r="FP853" s="116"/>
      <c r="FQ853" s="116"/>
      <c r="FR853" s="116"/>
      <c r="FS853" s="116"/>
      <c r="FT853" s="116"/>
      <c r="FU853" s="116"/>
      <c r="FV853" s="116"/>
      <c r="FW853" s="116"/>
      <c r="FX853" s="116"/>
      <c r="FY853" s="116"/>
      <c r="FZ853" s="116"/>
      <c r="GA853" s="116"/>
      <c r="GB853" s="116"/>
      <c r="GC853" s="116"/>
      <c r="GD853" s="116"/>
      <c r="GE853" s="116"/>
      <c r="GF853" s="116"/>
      <c r="GG853" s="116"/>
      <c r="GH853" s="116"/>
      <c r="GI853" s="116"/>
      <c r="GJ853" s="116"/>
      <c r="GK853" s="116"/>
      <c r="GL853" s="116"/>
      <c r="GM853" s="116"/>
      <c r="GN853" s="116"/>
      <c r="GO853" s="116"/>
      <c r="GP853" s="116"/>
      <c r="GQ853" s="116"/>
      <c r="GR853" s="116"/>
      <c r="GS853" s="116"/>
      <c r="GT853" s="116"/>
      <c r="GU853" s="116"/>
      <c r="GV853" s="116"/>
      <c r="GW853" s="116"/>
      <c r="GX853" s="116"/>
      <c r="GY853" s="116"/>
    </row>
    <row r="854" spans="1:207" s="89" customFormat="1" ht="30" customHeight="1" x14ac:dyDescent="0.25">
      <c r="A854" s="355"/>
      <c r="B854" s="376"/>
      <c r="C854" s="378"/>
      <c r="D854" s="361"/>
      <c r="E854" s="447"/>
      <c r="F854" s="363"/>
      <c r="G854" s="363"/>
      <c r="H854" s="365"/>
      <c r="I854" s="367"/>
      <c r="J854" s="365"/>
      <c r="K854" s="232">
        <f t="shared" si="213"/>
        <v>4662727.76</v>
      </c>
      <c r="L854" s="202">
        <v>0</v>
      </c>
      <c r="M854" s="202">
        <v>0</v>
      </c>
      <c r="N854" s="202">
        <v>0</v>
      </c>
      <c r="O854" s="39">
        <f>'[2]Прод. прилож (2)'!$D$1398</f>
        <v>4662727.76</v>
      </c>
      <c r="P854" s="196">
        <f>K854/H853</f>
        <v>10558.71322463768</v>
      </c>
      <c r="Q854" s="41">
        <v>9673</v>
      </c>
      <c r="R854" s="57" t="s">
        <v>35</v>
      </c>
      <c r="S854" s="15"/>
      <c r="T854" s="15"/>
      <c r="U854" s="15"/>
      <c r="V854" s="116"/>
      <c r="W854" s="116"/>
      <c r="X854" s="116"/>
      <c r="Y854" s="116"/>
      <c r="Z854" s="116"/>
      <c r="AA854" s="116"/>
      <c r="AB854" s="116"/>
      <c r="AC854" s="116"/>
      <c r="AD854" s="116"/>
      <c r="AE854" s="116"/>
      <c r="AF854" s="116"/>
      <c r="AG854" s="116"/>
      <c r="AH854" s="116"/>
      <c r="AI854" s="116"/>
      <c r="AJ854" s="116"/>
      <c r="AK854" s="116"/>
      <c r="AL854" s="116"/>
      <c r="AM854" s="116"/>
      <c r="AN854" s="116"/>
      <c r="AO854" s="116"/>
      <c r="AP854" s="116"/>
      <c r="AQ854" s="116"/>
      <c r="AR854" s="116"/>
      <c r="AS854" s="116"/>
      <c r="AT854" s="116"/>
      <c r="AU854" s="116"/>
      <c r="AV854" s="116"/>
      <c r="AW854" s="116"/>
      <c r="AX854" s="116"/>
      <c r="AY854" s="116"/>
      <c r="AZ854" s="116"/>
      <c r="BA854" s="116"/>
      <c r="BB854" s="116"/>
      <c r="BC854" s="116"/>
      <c r="BD854" s="116"/>
      <c r="BE854" s="116"/>
      <c r="BF854" s="116"/>
      <c r="BG854" s="116"/>
      <c r="BH854" s="116"/>
      <c r="BI854" s="116"/>
      <c r="BJ854" s="116"/>
      <c r="BK854" s="116"/>
      <c r="BL854" s="116"/>
      <c r="BM854" s="116"/>
      <c r="BN854" s="116"/>
      <c r="BO854" s="116"/>
      <c r="BP854" s="116"/>
      <c r="BQ854" s="116"/>
      <c r="BR854" s="116"/>
      <c r="BS854" s="116"/>
      <c r="BT854" s="116"/>
      <c r="BU854" s="116"/>
      <c r="BV854" s="116"/>
      <c r="BW854" s="116"/>
      <c r="BX854" s="116"/>
      <c r="BY854" s="116"/>
      <c r="BZ854" s="116"/>
      <c r="CA854" s="116"/>
      <c r="CB854" s="116"/>
      <c r="CC854" s="116"/>
      <c r="CD854" s="116"/>
      <c r="CE854" s="116"/>
      <c r="CF854" s="116"/>
      <c r="CG854" s="116"/>
      <c r="CH854" s="116"/>
      <c r="CI854" s="116"/>
      <c r="CJ854" s="116"/>
      <c r="CK854" s="116"/>
      <c r="CL854" s="116"/>
      <c r="CM854" s="116"/>
      <c r="CN854" s="116"/>
      <c r="CO854" s="116"/>
      <c r="CP854" s="116"/>
      <c r="CQ854" s="116"/>
      <c r="CR854" s="116"/>
      <c r="CS854" s="116"/>
      <c r="CT854" s="116"/>
      <c r="CU854" s="116"/>
      <c r="CV854" s="116"/>
      <c r="CW854" s="116"/>
      <c r="CX854" s="116"/>
      <c r="CY854" s="116"/>
      <c r="CZ854" s="116"/>
      <c r="DA854" s="116"/>
      <c r="DB854" s="116"/>
      <c r="DC854" s="116"/>
      <c r="DD854" s="116"/>
      <c r="DE854" s="116"/>
      <c r="DF854" s="116"/>
      <c r="DG854" s="116"/>
      <c r="DH854" s="116"/>
      <c r="DI854" s="116"/>
      <c r="DJ854" s="116"/>
      <c r="DK854" s="116"/>
      <c r="DL854" s="116"/>
      <c r="DM854" s="116"/>
      <c r="DN854" s="116"/>
      <c r="DO854" s="116"/>
      <c r="DP854" s="116"/>
      <c r="DQ854" s="116"/>
      <c r="DR854" s="116"/>
      <c r="DS854" s="116"/>
      <c r="DT854" s="116"/>
      <c r="DU854" s="116"/>
      <c r="DV854" s="116"/>
      <c r="DW854" s="116"/>
      <c r="DX854" s="116"/>
      <c r="DY854" s="116"/>
      <c r="DZ854" s="116"/>
      <c r="EA854" s="116"/>
      <c r="EB854" s="116"/>
      <c r="EC854" s="116"/>
      <c r="ED854" s="116"/>
      <c r="EE854" s="116"/>
      <c r="EF854" s="116"/>
      <c r="EG854" s="116"/>
      <c r="EH854" s="116"/>
      <c r="EI854" s="116"/>
      <c r="EJ854" s="116"/>
      <c r="EK854" s="116"/>
      <c r="EL854" s="116"/>
      <c r="EM854" s="116"/>
      <c r="EN854" s="116"/>
      <c r="EO854" s="116"/>
      <c r="EP854" s="116"/>
      <c r="EQ854" s="116"/>
      <c r="ER854" s="116"/>
      <c r="ES854" s="116"/>
      <c r="ET854" s="116"/>
      <c r="EU854" s="116"/>
      <c r="EV854" s="116"/>
      <c r="EW854" s="116"/>
      <c r="EX854" s="116"/>
      <c r="EY854" s="116"/>
      <c r="EZ854" s="116"/>
      <c r="FA854" s="116"/>
      <c r="FB854" s="116"/>
      <c r="FC854" s="116"/>
      <c r="FD854" s="116"/>
      <c r="FE854" s="116"/>
      <c r="FF854" s="116"/>
      <c r="FG854" s="116"/>
      <c r="FH854" s="116"/>
      <c r="FI854" s="116"/>
      <c r="FJ854" s="116"/>
      <c r="FK854" s="116"/>
      <c r="FL854" s="116"/>
      <c r="FM854" s="116"/>
      <c r="FN854" s="116"/>
      <c r="FO854" s="116"/>
      <c r="FP854" s="116"/>
      <c r="FQ854" s="116"/>
      <c r="FR854" s="116"/>
      <c r="FS854" s="116"/>
      <c r="FT854" s="116"/>
      <c r="FU854" s="116"/>
      <c r="FV854" s="116"/>
      <c r="FW854" s="116"/>
      <c r="FX854" s="116"/>
      <c r="FY854" s="116"/>
      <c r="FZ854" s="116"/>
      <c r="GA854" s="116"/>
      <c r="GB854" s="116"/>
      <c r="GC854" s="116"/>
      <c r="GD854" s="116"/>
      <c r="GE854" s="116"/>
      <c r="GF854" s="116"/>
      <c r="GG854" s="116"/>
      <c r="GH854" s="116"/>
      <c r="GI854" s="116"/>
      <c r="GJ854" s="116"/>
      <c r="GK854" s="116"/>
      <c r="GL854" s="116"/>
      <c r="GM854" s="116"/>
      <c r="GN854" s="116"/>
      <c r="GO854" s="116"/>
      <c r="GP854" s="116"/>
      <c r="GQ854" s="116"/>
      <c r="GR854" s="116"/>
      <c r="GS854" s="116"/>
      <c r="GT854" s="116"/>
      <c r="GU854" s="116"/>
      <c r="GV854" s="116"/>
      <c r="GW854" s="116"/>
      <c r="GX854" s="116"/>
      <c r="GY854" s="116"/>
    </row>
    <row r="855" spans="1:207" s="89" customFormat="1" ht="30" customHeight="1" x14ac:dyDescent="0.25">
      <c r="A855" s="228">
        <v>652</v>
      </c>
      <c r="B855" s="198" t="s">
        <v>374</v>
      </c>
      <c r="C855" s="200">
        <v>1953</v>
      </c>
      <c r="D855" s="200" t="s">
        <v>141</v>
      </c>
      <c r="E855" s="244" t="s">
        <v>16</v>
      </c>
      <c r="F855" s="206">
        <v>2</v>
      </c>
      <c r="G855" s="206">
        <v>1</v>
      </c>
      <c r="H855" s="202">
        <v>623.70000000000005</v>
      </c>
      <c r="I855" s="204">
        <v>0</v>
      </c>
      <c r="J855" s="204">
        <v>373.59</v>
      </c>
      <c r="K855" s="232">
        <f t="shared" ref="K855" si="230">SUM(L855:O855)</f>
        <v>2978974.06</v>
      </c>
      <c r="L855" s="196">
        <v>0</v>
      </c>
      <c r="M855" s="196">
        <v>0</v>
      </c>
      <c r="N855" s="196">
        <v>0</v>
      </c>
      <c r="O855" s="39">
        <f>'[1]Прод. прилож (2)'!$D$262</f>
        <v>2978974.06</v>
      </c>
      <c r="P855" s="196">
        <f t="shared" ref="P855" si="231">K855/H855</f>
        <v>4776.2931858265192</v>
      </c>
      <c r="Q855" s="41">
        <v>9673</v>
      </c>
      <c r="R855" s="57" t="s">
        <v>33</v>
      </c>
      <c r="S855" s="131"/>
      <c r="T855" s="15"/>
      <c r="U855" s="15"/>
      <c r="V855" s="116"/>
      <c r="W855" s="116"/>
      <c r="X855" s="116"/>
      <c r="Y855" s="116"/>
      <c r="Z855" s="116"/>
      <c r="AA855" s="116"/>
      <c r="AB855" s="116"/>
      <c r="AC855" s="116"/>
      <c r="AD855" s="116"/>
      <c r="AE855" s="116"/>
      <c r="AF855" s="116"/>
      <c r="AG855" s="116"/>
      <c r="AH855" s="116"/>
      <c r="AI855" s="116"/>
      <c r="AJ855" s="116"/>
      <c r="AK855" s="116"/>
      <c r="AL855" s="116"/>
      <c r="AM855" s="116"/>
      <c r="AN855" s="116"/>
      <c r="AO855" s="116"/>
      <c r="AP855" s="116"/>
      <c r="AQ855" s="116"/>
      <c r="AR855" s="116"/>
      <c r="AS855" s="116"/>
      <c r="AT855" s="116"/>
      <c r="AU855" s="116"/>
      <c r="AV855" s="116"/>
      <c r="AW855" s="116"/>
      <c r="AX855" s="116"/>
      <c r="AY855" s="116"/>
      <c r="AZ855" s="116"/>
      <c r="BA855" s="116"/>
      <c r="BB855" s="116"/>
      <c r="BC855" s="116"/>
      <c r="BD855" s="116"/>
      <c r="BE855" s="116"/>
      <c r="BF855" s="116"/>
      <c r="BG855" s="116"/>
      <c r="BH855" s="116"/>
      <c r="BI855" s="116"/>
      <c r="BJ855" s="116"/>
      <c r="BK855" s="116"/>
      <c r="BL855" s="116"/>
      <c r="BM855" s="116"/>
      <c r="BN855" s="116"/>
      <c r="BO855" s="116"/>
      <c r="BP855" s="116"/>
      <c r="BQ855" s="116"/>
      <c r="BR855" s="116"/>
      <c r="BS855" s="116"/>
      <c r="BT855" s="116"/>
      <c r="BU855" s="116"/>
      <c r="BV855" s="116"/>
      <c r="BW855" s="116"/>
      <c r="BX855" s="116"/>
      <c r="BY855" s="116"/>
      <c r="BZ855" s="116"/>
      <c r="CA855" s="116"/>
      <c r="CB855" s="116"/>
      <c r="CC855" s="116"/>
      <c r="CD855" s="116"/>
      <c r="CE855" s="116"/>
      <c r="CF855" s="116"/>
      <c r="CG855" s="116"/>
      <c r="CH855" s="116"/>
      <c r="CI855" s="116"/>
      <c r="CJ855" s="116"/>
      <c r="CK855" s="116"/>
      <c r="CL855" s="116"/>
      <c r="CM855" s="116"/>
      <c r="CN855" s="116"/>
      <c r="CO855" s="116"/>
      <c r="CP855" s="116"/>
      <c r="CQ855" s="116"/>
      <c r="CR855" s="116"/>
      <c r="CS855" s="116"/>
      <c r="CT855" s="116"/>
      <c r="CU855" s="116"/>
      <c r="CV855" s="116"/>
      <c r="CW855" s="116"/>
      <c r="CX855" s="116"/>
      <c r="CY855" s="116"/>
      <c r="CZ855" s="116"/>
      <c r="DA855" s="116"/>
      <c r="DB855" s="116"/>
      <c r="DC855" s="116"/>
      <c r="DD855" s="116"/>
      <c r="DE855" s="116"/>
      <c r="DF855" s="116"/>
      <c r="DG855" s="116"/>
      <c r="DH855" s="116"/>
      <c r="DI855" s="116"/>
      <c r="DJ855" s="116"/>
      <c r="DK855" s="116"/>
      <c r="DL855" s="116"/>
      <c r="DM855" s="116"/>
      <c r="DN855" s="116"/>
      <c r="DO855" s="116"/>
      <c r="DP855" s="116"/>
      <c r="DQ855" s="116"/>
      <c r="DR855" s="116"/>
      <c r="DS855" s="116"/>
      <c r="DT855" s="116"/>
      <c r="DU855" s="116"/>
      <c r="DV855" s="116"/>
      <c r="DW855" s="116"/>
      <c r="DX855" s="116"/>
      <c r="DY855" s="116"/>
      <c r="DZ855" s="116"/>
      <c r="EA855" s="116"/>
      <c r="EB855" s="116"/>
      <c r="EC855" s="116"/>
      <c r="ED855" s="116"/>
      <c r="EE855" s="116"/>
      <c r="EF855" s="116"/>
      <c r="EG855" s="116"/>
      <c r="EH855" s="116"/>
      <c r="EI855" s="116"/>
      <c r="EJ855" s="116"/>
      <c r="EK855" s="116"/>
      <c r="EL855" s="116"/>
      <c r="EM855" s="116"/>
      <c r="EN855" s="116"/>
      <c r="EO855" s="116"/>
      <c r="EP855" s="116"/>
      <c r="EQ855" s="116"/>
      <c r="ER855" s="116"/>
      <c r="ES855" s="116"/>
      <c r="ET855" s="116"/>
      <c r="EU855" s="116"/>
      <c r="EV855" s="116"/>
      <c r="EW855" s="116"/>
      <c r="EX855" s="116"/>
      <c r="EY855" s="116"/>
      <c r="EZ855" s="116"/>
      <c r="FA855" s="116"/>
      <c r="FB855" s="116"/>
      <c r="FC855" s="116"/>
      <c r="FD855" s="116"/>
      <c r="FE855" s="116"/>
      <c r="FF855" s="116"/>
      <c r="FG855" s="116"/>
      <c r="FH855" s="116"/>
      <c r="FI855" s="116"/>
      <c r="FJ855" s="116"/>
      <c r="FK855" s="116"/>
      <c r="FL855" s="116"/>
      <c r="FM855" s="116"/>
      <c r="FN855" s="116"/>
      <c r="FO855" s="116"/>
      <c r="FP855" s="116"/>
      <c r="FQ855" s="116"/>
      <c r="FR855" s="116"/>
      <c r="FS855" s="116"/>
      <c r="FT855" s="116"/>
      <c r="FU855" s="116"/>
      <c r="FV855" s="116"/>
      <c r="FW855" s="116"/>
      <c r="FX855" s="116"/>
      <c r="FY855" s="116"/>
      <c r="FZ855" s="116"/>
      <c r="GA855" s="116"/>
      <c r="GB855" s="116"/>
      <c r="GC855" s="116"/>
      <c r="GD855" s="116"/>
      <c r="GE855" s="116"/>
      <c r="GF855" s="116"/>
      <c r="GG855" s="116"/>
      <c r="GH855" s="116"/>
      <c r="GI855" s="116"/>
      <c r="GJ855" s="116"/>
      <c r="GK855" s="116"/>
      <c r="GL855" s="116"/>
      <c r="GM855" s="116"/>
      <c r="GN855" s="116"/>
      <c r="GO855" s="116"/>
      <c r="GP855" s="116"/>
      <c r="GQ855" s="116"/>
      <c r="GR855" s="116"/>
      <c r="GS855" s="116"/>
      <c r="GT855" s="116"/>
      <c r="GU855" s="116"/>
      <c r="GV855" s="116"/>
      <c r="GW855" s="116"/>
      <c r="GX855" s="116"/>
      <c r="GY855" s="116"/>
    </row>
    <row r="856" spans="1:207" s="91" customFormat="1" ht="30" customHeight="1" x14ac:dyDescent="0.25">
      <c r="A856" s="228">
        <v>653</v>
      </c>
      <c r="B856" s="198" t="s">
        <v>370</v>
      </c>
      <c r="C856" s="244">
        <v>1953</v>
      </c>
      <c r="D856" s="200" t="s">
        <v>141</v>
      </c>
      <c r="E856" s="244" t="s">
        <v>16</v>
      </c>
      <c r="F856" s="206">
        <v>2</v>
      </c>
      <c r="G856" s="206">
        <v>2</v>
      </c>
      <c r="H856" s="202">
        <v>1103.5</v>
      </c>
      <c r="I856" s="204">
        <v>0</v>
      </c>
      <c r="J856" s="204">
        <v>573.5</v>
      </c>
      <c r="K856" s="232">
        <f t="shared" si="213"/>
        <v>2895772</v>
      </c>
      <c r="L856" s="196">
        <v>0</v>
      </c>
      <c r="M856" s="196">
        <v>0</v>
      </c>
      <c r="N856" s="196">
        <v>0</v>
      </c>
      <c r="O856" s="39">
        <f>'[1]Прод. прилож (2)'!$D$777</f>
        <v>2895772</v>
      </c>
      <c r="P856" s="196">
        <f t="shared" si="216"/>
        <v>2624.1703670140464</v>
      </c>
      <c r="Q856" s="41">
        <v>9673</v>
      </c>
      <c r="R856" s="57" t="s">
        <v>34</v>
      </c>
      <c r="S856" s="14"/>
      <c r="T856" s="14"/>
      <c r="U856" s="14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  <c r="GY856" s="2"/>
    </row>
    <row r="857" spans="1:207" s="89" customFormat="1" ht="30" customHeight="1" x14ac:dyDescent="0.25">
      <c r="A857" s="228">
        <v>654</v>
      </c>
      <c r="B857" s="198" t="s">
        <v>375</v>
      </c>
      <c r="C857" s="244">
        <v>1965</v>
      </c>
      <c r="D857" s="200" t="s">
        <v>141</v>
      </c>
      <c r="E857" s="244" t="s">
        <v>16</v>
      </c>
      <c r="F857" s="206">
        <v>2</v>
      </c>
      <c r="G857" s="206">
        <v>2</v>
      </c>
      <c r="H857" s="202">
        <v>630.20000000000005</v>
      </c>
      <c r="I857" s="204">
        <v>98</v>
      </c>
      <c r="J857" s="204">
        <v>433.7</v>
      </c>
      <c r="K857" s="232">
        <f t="shared" si="213"/>
        <v>32953.839999999997</v>
      </c>
      <c r="L857" s="196">
        <v>0</v>
      </c>
      <c r="M857" s="196">
        <v>0</v>
      </c>
      <c r="N857" s="196">
        <v>0</v>
      </c>
      <c r="O857" s="39">
        <f>'[1]Прод. прилож (2)'!$D$780</f>
        <v>32953.839999999997</v>
      </c>
      <c r="P857" s="196">
        <f t="shared" si="216"/>
        <v>52.291082196128201</v>
      </c>
      <c r="Q857" s="41">
        <v>9673</v>
      </c>
      <c r="R857" s="57" t="s">
        <v>34</v>
      </c>
      <c r="S857" s="15"/>
      <c r="T857" s="15"/>
      <c r="U857" s="15"/>
      <c r="V857" s="116"/>
      <c r="W857" s="116"/>
      <c r="X857" s="116"/>
      <c r="Y857" s="116"/>
      <c r="Z857" s="116"/>
      <c r="AA857" s="116"/>
      <c r="AB857" s="116"/>
      <c r="AC857" s="116"/>
      <c r="AD857" s="116"/>
      <c r="AE857" s="116"/>
      <c r="AF857" s="116"/>
      <c r="AG857" s="116"/>
      <c r="AH857" s="116"/>
      <c r="AI857" s="116"/>
      <c r="AJ857" s="116"/>
      <c r="AK857" s="116"/>
      <c r="AL857" s="116"/>
      <c r="AM857" s="116"/>
      <c r="AN857" s="116"/>
      <c r="AO857" s="116"/>
      <c r="AP857" s="116"/>
      <c r="AQ857" s="116"/>
      <c r="AR857" s="116"/>
      <c r="AS857" s="116"/>
      <c r="AT857" s="116"/>
      <c r="AU857" s="116"/>
      <c r="AV857" s="116"/>
      <c r="AW857" s="116"/>
      <c r="AX857" s="116"/>
      <c r="AY857" s="116"/>
      <c r="AZ857" s="116"/>
      <c r="BA857" s="116"/>
      <c r="BB857" s="116"/>
      <c r="BC857" s="116"/>
      <c r="BD857" s="116"/>
      <c r="BE857" s="116"/>
      <c r="BF857" s="116"/>
      <c r="BG857" s="116"/>
      <c r="BH857" s="116"/>
      <c r="BI857" s="116"/>
      <c r="BJ857" s="116"/>
      <c r="BK857" s="116"/>
      <c r="BL857" s="116"/>
      <c r="BM857" s="116"/>
      <c r="BN857" s="116"/>
      <c r="BO857" s="116"/>
      <c r="BP857" s="116"/>
      <c r="BQ857" s="116"/>
      <c r="BR857" s="116"/>
      <c r="BS857" s="116"/>
      <c r="BT857" s="116"/>
      <c r="BU857" s="116"/>
      <c r="BV857" s="116"/>
      <c r="BW857" s="116"/>
      <c r="BX857" s="116"/>
      <c r="BY857" s="116"/>
      <c r="BZ857" s="116"/>
      <c r="CA857" s="116"/>
      <c r="CB857" s="116"/>
      <c r="CC857" s="116"/>
      <c r="CD857" s="116"/>
      <c r="CE857" s="116"/>
      <c r="CF857" s="116"/>
      <c r="CG857" s="116"/>
      <c r="CH857" s="116"/>
      <c r="CI857" s="116"/>
      <c r="CJ857" s="116"/>
      <c r="CK857" s="116"/>
      <c r="CL857" s="116"/>
      <c r="CM857" s="116"/>
      <c r="CN857" s="116"/>
      <c r="CO857" s="116"/>
      <c r="CP857" s="116"/>
      <c r="CQ857" s="116"/>
      <c r="CR857" s="116"/>
      <c r="CS857" s="116"/>
      <c r="CT857" s="116"/>
      <c r="CU857" s="116"/>
      <c r="CV857" s="116"/>
      <c r="CW857" s="116"/>
      <c r="CX857" s="116"/>
      <c r="CY857" s="116"/>
      <c r="CZ857" s="116"/>
      <c r="DA857" s="116"/>
      <c r="DB857" s="116"/>
      <c r="DC857" s="116"/>
      <c r="DD857" s="116"/>
      <c r="DE857" s="116"/>
      <c r="DF857" s="116"/>
      <c r="DG857" s="116"/>
      <c r="DH857" s="116"/>
      <c r="DI857" s="116"/>
      <c r="DJ857" s="116"/>
      <c r="DK857" s="116"/>
      <c r="DL857" s="116"/>
      <c r="DM857" s="116"/>
      <c r="DN857" s="116"/>
      <c r="DO857" s="116"/>
      <c r="DP857" s="116"/>
      <c r="DQ857" s="116"/>
      <c r="DR857" s="116"/>
      <c r="DS857" s="116"/>
      <c r="DT857" s="116"/>
      <c r="DU857" s="116"/>
      <c r="DV857" s="116"/>
      <c r="DW857" s="116"/>
      <c r="DX857" s="116"/>
      <c r="DY857" s="116"/>
      <c r="DZ857" s="116"/>
      <c r="EA857" s="116"/>
      <c r="EB857" s="116"/>
      <c r="EC857" s="116"/>
      <c r="ED857" s="116"/>
      <c r="EE857" s="116"/>
      <c r="EF857" s="116"/>
      <c r="EG857" s="116"/>
      <c r="EH857" s="116"/>
      <c r="EI857" s="116"/>
      <c r="EJ857" s="116"/>
      <c r="EK857" s="116"/>
      <c r="EL857" s="116"/>
      <c r="EM857" s="116"/>
      <c r="EN857" s="116"/>
      <c r="EO857" s="116"/>
      <c r="EP857" s="116"/>
      <c r="EQ857" s="116"/>
      <c r="ER857" s="116"/>
      <c r="ES857" s="116"/>
      <c r="ET857" s="116"/>
      <c r="EU857" s="116"/>
      <c r="EV857" s="116"/>
      <c r="EW857" s="116"/>
      <c r="EX857" s="116"/>
      <c r="EY857" s="116"/>
      <c r="EZ857" s="116"/>
      <c r="FA857" s="116"/>
      <c r="FB857" s="116"/>
      <c r="FC857" s="116"/>
      <c r="FD857" s="116"/>
      <c r="FE857" s="116"/>
      <c r="FF857" s="116"/>
      <c r="FG857" s="116"/>
      <c r="FH857" s="116"/>
      <c r="FI857" s="116"/>
      <c r="FJ857" s="116"/>
      <c r="FK857" s="116"/>
      <c r="FL857" s="116"/>
      <c r="FM857" s="116"/>
      <c r="FN857" s="116"/>
      <c r="FO857" s="116"/>
      <c r="FP857" s="116"/>
      <c r="FQ857" s="116"/>
      <c r="FR857" s="116"/>
      <c r="FS857" s="116"/>
      <c r="FT857" s="116"/>
      <c r="FU857" s="116"/>
      <c r="FV857" s="116"/>
      <c r="FW857" s="116"/>
      <c r="FX857" s="116"/>
      <c r="FY857" s="116"/>
      <c r="FZ857" s="116"/>
      <c r="GA857" s="116"/>
      <c r="GB857" s="116"/>
      <c r="GC857" s="116"/>
      <c r="GD857" s="116"/>
      <c r="GE857" s="116"/>
      <c r="GF857" s="116"/>
      <c r="GG857" s="116"/>
      <c r="GH857" s="116"/>
      <c r="GI857" s="116"/>
      <c r="GJ857" s="116"/>
      <c r="GK857" s="116"/>
      <c r="GL857" s="116"/>
      <c r="GM857" s="116"/>
      <c r="GN857" s="116"/>
      <c r="GO857" s="116"/>
      <c r="GP857" s="116"/>
      <c r="GQ857" s="116"/>
      <c r="GR857" s="116"/>
      <c r="GS857" s="116"/>
      <c r="GT857" s="116"/>
      <c r="GU857" s="116"/>
      <c r="GV857" s="116"/>
      <c r="GW857" s="116"/>
      <c r="GX857" s="116"/>
      <c r="GY857" s="116"/>
    </row>
    <row r="858" spans="1:207" s="89" customFormat="1" ht="30" customHeight="1" x14ac:dyDescent="0.25">
      <c r="A858" s="354">
        <v>655</v>
      </c>
      <c r="B858" s="356" t="s">
        <v>376</v>
      </c>
      <c r="C858" s="377">
        <v>1965</v>
      </c>
      <c r="D858" s="360" t="s">
        <v>141</v>
      </c>
      <c r="E858" s="377" t="s">
        <v>16</v>
      </c>
      <c r="F858" s="362">
        <v>2</v>
      </c>
      <c r="G858" s="362">
        <v>2</v>
      </c>
      <c r="H858" s="364">
        <v>705.7</v>
      </c>
      <c r="I858" s="366">
        <v>0</v>
      </c>
      <c r="J858" s="366">
        <v>379.5</v>
      </c>
      <c r="K858" s="232">
        <f t="shared" si="213"/>
        <v>27278.05</v>
      </c>
      <c r="L858" s="196">
        <v>0</v>
      </c>
      <c r="M858" s="196">
        <v>0</v>
      </c>
      <c r="N858" s="196">
        <v>0</v>
      </c>
      <c r="O858" s="39">
        <f>'[1]Прод. прилож (2)'!$D$781</f>
        <v>27278.05</v>
      </c>
      <c r="P858" s="196">
        <f t="shared" ref="P858:P903" si="232">K858/H858</f>
        <v>38.653889754853331</v>
      </c>
      <c r="Q858" s="41">
        <v>9673</v>
      </c>
      <c r="R858" s="57" t="s">
        <v>34</v>
      </c>
      <c r="S858" s="15"/>
      <c r="T858" s="15"/>
      <c r="U858" s="15"/>
      <c r="V858" s="116"/>
      <c r="W858" s="116"/>
      <c r="X858" s="116"/>
      <c r="Y858" s="116"/>
      <c r="Z858" s="116"/>
      <c r="AA858" s="116"/>
      <c r="AB858" s="116"/>
      <c r="AC858" s="116"/>
      <c r="AD858" s="116"/>
      <c r="AE858" s="116"/>
      <c r="AF858" s="116"/>
      <c r="AG858" s="116"/>
      <c r="AH858" s="116"/>
      <c r="AI858" s="116"/>
      <c r="AJ858" s="116"/>
      <c r="AK858" s="116"/>
      <c r="AL858" s="116"/>
      <c r="AM858" s="116"/>
      <c r="AN858" s="116"/>
      <c r="AO858" s="116"/>
      <c r="AP858" s="116"/>
      <c r="AQ858" s="116"/>
      <c r="AR858" s="116"/>
      <c r="AS858" s="116"/>
      <c r="AT858" s="116"/>
      <c r="AU858" s="116"/>
      <c r="AV858" s="116"/>
      <c r="AW858" s="116"/>
      <c r="AX858" s="116"/>
      <c r="AY858" s="116"/>
      <c r="AZ858" s="116"/>
      <c r="BA858" s="116"/>
      <c r="BB858" s="116"/>
      <c r="BC858" s="116"/>
      <c r="BD858" s="116"/>
      <c r="BE858" s="116"/>
      <c r="BF858" s="116"/>
      <c r="BG858" s="116"/>
      <c r="BH858" s="116"/>
      <c r="BI858" s="116"/>
      <c r="BJ858" s="116"/>
      <c r="BK858" s="116"/>
      <c r="BL858" s="116"/>
      <c r="BM858" s="116"/>
      <c r="BN858" s="116"/>
      <c r="BO858" s="116"/>
      <c r="BP858" s="116"/>
      <c r="BQ858" s="116"/>
      <c r="BR858" s="116"/>
      <c r="BS858" s="116"/>
      <c r="BT858" s="116"/>
      <c r="BU858" s="116"/>
      <c r="BV858" s="116"/>
      <c r="BW858" s="116"/>
      <c r="BX858" s="116"/>
      <c r="BY858" s="116"/>
      <c r="BZ858" s="116"/>
      <c r="CA858" s="116"/>
      <c r="CB858" s="116"/>
      <c r="CC858" s="116"/>
      <c r="CD858" s="116"/>
      <c r="CE858" s="116"/>
      <c r="CF858" s="116"/>
      <c r="CG858" s="116"/>
      <c r="CH858" s="116"/>
      <c r="CI858" s="116"/>
      <c r="CJ858" s="116"/>
      <c r="CK858" s="116"/>
      <c r="CL858" s="116"/>
      <c r="CM858" s="116"/>
      <c r="CN858" s="116"/>
      <c r="CO858" s="116"/>
      <c r="CP858" s="116"/>
      <c r="CQ858" s="116"/>
      <c r="CR858" s="116"/>
      <c r="CS858" s="116"/>
      <c r="CT858" s="116"/>
      <c r="CU858" s="116"/>
      <c r="CV858" s="116"/>
      <c r="CW858" s="116"/>
      <c r="CX858" s="116"/>
      <c r="CY858" s="116"/>
      <c r="CZ858" s="116"/>
      <c r="DA858" s="116"/>
      <c r="DB858" s="116"/>
      <c r="DC858" s="116"/>
      <c r="DD858" s="116"/>
      <c r="DE858" s="116"/>
      <c r="DF858" s="116"/>
      <c r="DG858" s="116"/>
      <c r="DH858" s="116"/>
      <c r="DI858" s="116"/>
      <c r="DJ858" s="116"/>
      <c r="DK858" s="116"/>
      <c r="DL858" s="116"/>
      <c r="DM858" s="116"/>
      <c r="DN858" s="116"/>
      <c r="DO858" s="116"/>
      <c r="DP858" s="116"/>
      <c r="DQ858" s="116"/>
      <c r="DR858" s="116"/>
      <c r="DS858" s="116"/>
      <c r="DT858" s="116"/>
      <c r="DU858" s="116"/>
      <c r="DV858" s="116"/>
      <c r="DW858" s="116"/>
      <c r="DX858" s="116"/>
      <c r="DY858" s="116"/>
      <c r="DZ858" s="116"/>
      <c r="EA858" s="116"/>
      <c r="EB858" s="116"/>
      <c r="EC858" s="116"/>
      <c r="ED858" s="116"/>
      <c r="EE858" s="116"/>
      <c r="EF858" s="116"/>
      <c r="EG858" s="116"/>
      <c r="EH858" s="116"/>
      <c r="EI858" s="116"/>
      <c r="EJ858" s="116"/>
      <c r="EK858" s="116"/>
      <c r="EL858" s="116"/>
      <c r="EM858" s="116"/>
      <c r="EN858" s="116"/>
      <c r="EO858" s="116"/>
      <c r="EP858" s="116"/>
      <c r="EQ858" s="116"/>
      <c r="ER858" s="116"/>
      <c r="ES858" s="116"/>
      <c r="ET858" s="116"/>
      <c r="EU858" s="116"/>
      <c r="EV858" s="116"/>
      <c r="EW858" s="116"/>
      <c r="EX858" s="116"/>
      <c r="EY858" s="116"/>
      <c r="EZ858" s="116"/>
      <c r="FA858" s="116"/>
      <c r="FB858" s="116"/>
      <c r="FC858" s="116"/>
      <c r="FD858" s="116"/>
      <c r="FE858" s="116"/>
      <c r="FF858" s="116"/>
      <c r="FG858" s="116"/>
      <c r="FH858" s="116"/>
      <c r="FI858" s="116"/>
      <c r="FJ858" s="116"/>
      <c r="FK858" s="116"/>
      <c r="FL858" s="116"/>
      <c r="FM858" s="116"/>
      <c r="FN858" s="116"/>
      <c r="FO858" s="116"/>
      <c r="FP858" s="116"/>
      <c r="FQ858" s="116"/>
      <c r="FR858" s="116"/>
      <c r="FS858" s="116"/>
      <c r="FT858" s="116"/>
      <c r="FU858" s="116"/>
      <c r="FV858" s="116"/>
      <c r="FW858" s="116"/>
      <c r="FX858" s="116"/>
      <c r="FY858" s="116"/>
      <c r="FZ858" s="116"/>
      <c r="GA858" s="116"/>
      <c r="GB858" s="116"/>
      <c r="GC858" s="116"/>
      <c r="GD858" s="116"/>
      <c r="GE858" s="116"/>
      <c r="GF858" s="116"/>
      <c r="GG858" s="116"/>
      <c r="GH858" s="116"/>
      <c r="GI858" s="116"/>
      <c r="GJ858" s="116"/>
      <c r="GK858" s="116"/>
      <c r="GL858" s="116"/>
      <c r="GM858" s="116"/>
      <c r="GN858" s="116"/>
      <c r="GO858" s="116"/>
      <c r="GP858" s="116"/>
      <c r="GQ858" s="116"/>
      <c r="GR858" s="116"/>
      <c r="GS858" s="116"/>
      <c r="GT858" s="116"/>
      <c r="GU858" s="116"/>
      <c r="GV858" s="116"/>
      <c r="GW858" s="116"/>
      <c r="GX858" s="116"/>
      <c r="GY858" s="116"/>
    </row>
    <row r="859" spans="1:207" s="91" customFormat="1" ht="30" customHeight="1" x14ac:dyDescent="0.25">
      <c r="A859" s="355"/>
      <c r="B859" s="357"/>
      <c r="C859" s="378"/>
      <c r="D859" s="361"/>
      <c r="E859" s="378"/>
      <c r="F859" s="363"/>
      <c r="G859" s="363"/>
      <c r="H859" s="365"/>
      <c r="I859" s="367"/>
      <c r="J859" s="367"/>
      <c r="K859" s="232">
        <f t="shared" si="213"/>
        <v>2956625</v>
      </c>
      <c r="L859" s="202">
        <v>0</v>
      </c>
      <c r="M859" s="202">
        <v>0</v>
      </c>
      <c r="N859" s="202">
        <v>0</v>
      </c>
      <c r="O859" s="39">
        <f>'[2]Прод. прилож (2)'!$D$1399</f>
        <v>2956625</v>
      </c>
      <c r="P859" s="196">
        <f>K859/H858</f>
        <v>4189.6344055547679</v>
      </c>
      <c r="Q859" s="41">
        <v>9673</v>
      </c>
      <c r="R859" s="57" t="s">
        <v>35</v>
      </c>
      <c r="S859" s="14"/>
      <c r="T859" s="14"/>
      <c r="U859" s="14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  <c r="FE859" s="2"/>
      <c r="FF859" s="2"/>
      <c r="FG859" s="2"/>
      <c r="FH859" s="2"/>
      <c r="FI859" s="2"/>
      <c r="FJ859" s="2"/>
      <c r="FK859" s="2"/>
      <c r="FL859" s="2"/>
      <c r="FM859" s="2"/>
      <c r="FN859" s="2"/>
      <c r="FO859" s="2"/>
      <c r="FP859" s="2"/>
      <c r="FQ859" s="2"/>
      <c r="FR859" s="2"/>
      <c r="FS859" s="2"/>
      <c r="FT859" s="2"/>
      <c r="FU859" s="2"/>
      <c r="FV859" s="2"/>
      <c r="FW859" s="2"/>
      <c r="FX859" s="2"/>
      <c r="FY859" s="2"/>
      <c r="FZ859" s="2"/>
      <c r="GA859" s="2"/>
      <c r="GB859" s="2"/>
      <c r="GC859" s="2"/>
      <c r="GD859" s="2"/>
      <c r="GE859" s="2"/>
      <c r="GF859" s="2"/>
      <c r="GG859" s="2"/>
      <c r="GH859" s="2"/>
      <c r="GI859" s="2"/>
      <c r="GJ859" s="2"/>
      <c r="GK859" s="2"/>
      <c r="GL859" s="2"/>
      <c r="GM859" s="2"/>
      <c r="GN859" s="2"/>
      <c r="GO859" s="2"/>
      <c r="GP859" s="2"/>
      <c r="GQ859" s="2"/>
      <c r="GR859" s="2"/>
      <c r="GS859" s="2"/>
      <c r="GT859" s="2"/>
      <c r="GU859" s="2"/>
      <c r="GV859" s="2"/>
      <c r="GW859" s="2"/>
      <c r="GX859" s="2"/>
      <c r="GY859" s="2"/>
    </row>
    <row r="860" spans="1:207" s="84" customFormat="1" ht="30" customHeight="1" x14ac:dyDescent="0.25">
      <c r="A860" s="228">
        <v>656</v>
      </c>
      <c r="B860" s="198" t="s">
        <v>377</v>
      </c>
      <c r="C860" s="244">
        <v>1963</v>
      </c>
      <c r="D860" s="200" t="s">
        <v>141</v>
      </c>
      <c r="E860" s="244" t="s">
        <v>16</v>
      </c>
      <c r="F860" s="206">
        <v>2</v>
      </c>
      <c r="G860" s="206">
        <v>2</v>
      </c>
      <c r="H860" s="202">
        <v>716.1</v>
      </c>
      <c r="I860" s="204">
        <v>0</v>
      </c>
      <c r="J860" s="204">
        <v>383.8</v>
      </c>
      <c r="K860" s="232">
        <f t="shared" si="213"/>
        <v>27278.05</v>
      </c>
      <c r="L860" s="196">
        <v>0</v>
      </c>
      <c r="M860" s="196">
        <v>0</v>
      </c>
      <c r="N860" s="196">
        <v>0</v>
      </c>
      <c r="O860" s="39">
        <f>'[1]Прод. прилож (2)'!$D$782</f>
        <v>27278.05</v>
      </c>
      <c r="P860" s="196">
        <f t="shared" si="232"/>
        <v>38.09251501186985</v>
      </c>
      <c r="Q860" s="41">
        <v>9673</v>
      </c>
      <c r="R860" s="57" t="s">
        <v>34</v>
      </c>
      <c r="S860" s="14"/>
      <c r="T860" s="14"/>
      <c r="U860" s="14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  <c r="FE860" s="2"/>
      <c r="FF860" s="2"/>
      <c r="FG860" s="2"/>
      <c r="FH860" s="2"/>
      <c r="FI860" s="2"/>
      <c r="FJ860" s="2"/>
      <c r="FK860" s="2"/>
      <c r="FL860" s="2"/>
      <c r="FM860" s="2"/>
      <c r="FN860" s="2"/>
      <c r="FO860" s="2"/>
      <c r="FP860" s="2"/>
      <c r="FQ860" s="2"/>
      <c r="FR860" s="2"/>
      <c r="FS860" s="2"/>
      <c r="FT860" s="2"/>
      <c r="FU860" s="2"/>
      <c r="FV860" s="2"/>
      <c r="FW860" s="2"/>
      <c r="FX860" s="2"/>
      <c r="FY860" s="2"/>
      <c r="FZ860" s="2"/>
      <c r="GA860" s="2"/>
      <c r="GB860" s="2"/>
      <c r="GC860" s="2"/>
      <c r="GD860" s="2"/>
      <c r="GE860" s="2"/>
      <c r="GF860" s="2"/>
      <c r="GG860" s="2"/>
      <c r="GH860" s="2"/>
      <c r="GI860" s="2"/>
      <c r="GJ860" s="2"/>
      <c r="GK860" s="2"/>
      <c r="GL860" s="2"/>
      <c r="GM860" s="2"/>
      <c r="GN860" s="2"/>
      <c r="GO860" s="2"/>
      <c r="GP860" s="2"/>
      <c r="GQ860" s="2"/>
      <c r="GR860" s="2"/>
      <c r="GS860" s="2"/>
      <c r="GT860" s="2"/>
      <c r="GU860" s="2"/>
      <c r="GV860" s="2"/>
      <c r="GW860" s="2"/>
      <c r="GX860" s="2"/>
      <c r="GY860" s="2"/>
    </row>
    <row r="861" spans="1:207" s="89" customFormat="1" ht="30" customHeight="1" x14ac:dyDescent="0.25">
      <c r="A861" s="228">
        <v>657</v>
      </c>
      <c r="B861" s="234" t="s">
        <v>378</v>
      </c>
      <c r="C861" s="47">
        <v>1965</v>
      </c>
      <c r="D861" s="230" t="s">
        <v>141</v>
      </c>
      <c r="E861" s="47" t="s">
        <v>16</v>
      </c>
      <c r="F861" s="26">
        <v>2</v>
      </c>
      <c r="G861" s="26">
        <v>2</v>
      </c>
      <c r="H861" s="202">
        <v>717.86</v>
      </c>
      <c r="I861" s="119">
        <v>0</v>
      </c>
      <c r="J861" s="119">
        <v>377.76</v>
      </c>
      <c r="K861" s="232">
        <f t="shared" si="213"/>
        <v>27278.05</v>
      </c>
      <c r="L861" s="196">
        <v>0</v>
      </c>
      <c r="M861" s="196">
        <v>0</v>
      </c>
      <c r="N861" s="196">
        <v>0</v>
      </c>
      <c r="O861" s="39">
        <f>'[1]Прод. прилож (2)'!$D$783</f>
        <v>27278.05</v>
      </c>
      <c r="P861" s="196">
        <f t="shared" si="232"/>
        <v>37.999122391552667</v>
      </c>
      <c r="Q861" s="41">
        <v>9673</v>
      </c>
      <c r="R861" s="57" t="s">
        <v>34</v>
      </c>
      <c r="S861" s="15"/>
      <c r="T861" s="15"/>
      <c r="U861" s="15"/>
      <c r="V861" s="116"/>
      <c r="W861" s="116"/>
      <c r="X861" s="116"/>
      <c r="Y861" s="116"/>
      <c r="Z861" s="116"/>
      <c r="AA861" s="116"/>
      <c r="AB861" s="116"/>
      <c r="AC861" s="116"/>
      <c r="AD861" s="116"/>
      <c r="AE861" s="116"/>
      <c r="AF861" s="116"/>
      <c r="AG861" s="116"/>
      <c r="AH861" s="116"/>
      <c r="AI861" s="116"/>
      <c r="AJ861" s="116"/>
      <c r="AK861" s="116"/>
      <c r="AL861" s="116"/>
      <c r="AM861" s="116"/>
      <c r="AN861" s="116"/>
      <c r="AO861" s="116"/>
      <c r="AP861" s="116"/>
      <c r="AQ861" s="116"/>
      <c r="AR861" s="116"/>
      <c r="AS861" s="116"/>
      <c r="AT861" s="116"/>
      <c r="AU861" s="116"/>
      <c r="AV861" s="116"/>
      <c r="AW861" s="116"/>
      <c r="AX861" s="116"/>
      <c r="AY861" s="116"/>
      <c r="AZ861" s="116"/>
      <c r="BA861" s="116"/>
      <c r="BB861" s="116"/>
      <c r="BC861" s="116"/>
      <c r="BD861" s="116"/>
      <c r="BE861" s="116"/>
      <c r="BF861" s="116"/>
      <c r="BG861" s="116"/>
      <c r="BH861" s="116"/>
      <c r="BI861" s="116"/>
      <c r="BJ861" s="116"/>
      <c r="BK861" s="116"/>
      <c r="BL861" s="116"/>
      <c r="BM861" s="116"/>
      <c r="BN861" s="116"/>
      <c r="BO861" s="116"/>
      <c r="BP861" s="116"/>
      <c r="BQ861" s="116"/>
      <c r="BR861" s="116"/>
      <c r="BS861" s="116"/>
      <c r="BT861" s="116"/>
      <c r="BU861" s="116"/>
      <c r="BV861" s="116"/>
      <c r="BW861" s="116"/>
      <c r="BX861" s="116"/>
      <c r="BY861" s="116"/>
      <c r="BZ861" s="116"/>
      <c r="CA861" s="116"/>
      <c r="CB861" s="116"/>
      <c r="CC861" s="116"/>
      <c r="CD861" s="116"/>
      <c r="CE861" s="116"/>
      <c r="CF861" s="116"/>
      <c r="CG861" s="116"/>
      <c r="CH861" s="116"/>
      <c r="CI861" s="116"/>
      <c r="CJ861" s="116"/>
      <c r="CK861" s="116"/>
      <c r="CL861" s="116"/>
      <c r="CM861" s="116"/>
      <c r="CN861" s="116"/>
      <c r="CO861" s="116"/>
      <c r="CP861" s="116"/>
      <c r="CQ861" s="116"/>
      <c r="CR861" s="116"/>
      <c r="CS861" s="116"/>
      <c r="CT861" s="116"/>
      <c r="CU861" s="116"/>
      <c r="CV861" s="116"/>
      <c r="CW861" s="116"/>
      <c r="CX861" s="116"/>
      <c r="CY861" s="116"/>
      <c r="CZ861" s="116"/>
      <c r="DA861" s="116"/>
      <c r="DB861" s="116"/>
      <c r="DC861" s="116"/>
      <c r="DD861" s="116"/>
      <c r="DE861" s="116"/>
      <c r="DF861" s="116"/>
      <c r="DG861" s="116"/>
      <c r="DH861" s="116"/>
      <c r="DI861" s="116"/>
      <c r="DJ861" s="116"/>
      <c r="DK861" s="116"/>
      <c r="DL861" s="116"/>
      <c r="DM861" s="116"/>
      <c r="DN861" s="116"/>
      <c r="DO861" s="116"/>
      <c r="DP861" s="116"/>
      <c r="DQ861" s="116"/>
      <c r="DR861" s="116"/>
      <c r="DS861" s="116"/>
      <c r="DT861" s="116"/>
      <c r="DU861" s="116"/>
      <c r="DV861" s="116"/>
      <c r="DW861" s="116"/>
      <c r="DX861" s="116"/>
      <c r="DY861" s="116"/>
      <c r="DZ861" s="116"/>
      <c r="EA861" s="116"/>
      <c r="EB861" s="116"/>
      <c r="EC861" s="116"/>
      <c r="ED861" s="116"/>
      <c r="EE861" s="116"/>
      <c r="EF861" s="116"/>
      <c r="EG861" s="116"/>
      <c r="EH861" s="116"/>
      <c r="EI861" s="116"/>
      <c r="EJ861" s="116"/>
      <c r="EK861" s="116"/>
      <c r="EL861" s="116"/>
      <c r="EM861" s="116"/>
      <c r="EN861" s="116"/>
      <c r="EO861" s="116"/>
      <c r="EP861" s="116"/>
      <c r="EQ861" s="116"/>
      <c r="ER861" s="116"/>
      <c r="ES861" s="116"/>
      <c r="ET861" s="116"/>
      <c r="EU861" s="116"/>
      <c r="EV861" s="116"/>
      <c r="EW861" s="116"/>
      <c r="EX861" s="116"/>
      <c r="EY861" s="116"/>
      <c r="EZ861" s="116"/>
      <c r="FA861" s="116"/>
      <c r="FB861" s="116"/>
      <c r="FC861" s="116"/>
      <c r="FD861" s="116"/>
      <c r="FE861" s="116"/>
      <c r="FF861" s="116"/>
      <c r="FG861" s="116"/>
      <c r="FH861" s="116"/>
      <c r="FI861" s="116"/>
      <c r="FJ861" s="116"/>
      <c r="FK861" s="116"/>
      <c r="FL861" s="116"/>
      <c r="FM861" s="116"/>
      <c r="FN861" s="116"/>
      <c r="FO861" s="116"/>
      <c r="FP861" s="116"/>
      <c r="FQ861" s="116"/>
      <c r="FR861" s="116"/>
      <c r="FS861" s="116"/>
      <c r="FT861" s="116"/>
      <c r="FU861" s="116"/>
      <c r="FV861" s="116"/>
      <c r="FW861" s="116"/>
      <c r="FX861" s="116"/>
      <c r="FY861" s="116"/>
      <c r="FZ861" s="116"/>
      <c r="GA861" s="116"/>
      <c r="GB861" s="116"/>
      <c r="GC861" s="116"/>
      <c r="GD861" s="116"/>
      <c r="GE861" s="116"/>
      <c r="GF861" s="116"/>
      <c r="GG861" s="116"/>
      <c r="GH861" s="116"/>
      <c r="GI861" s="116"/>
      <c r="GJ861" s="116"/>
      <c r="GK861" s="116"/>
      <c r="GL861" s="116"/>
      <c r="GM861" s="116"/>
      <c r="GN861" s="116"/>
      <c r="GO861" s="116"/>
      <c r="GP861" s="116"/>
      <c r="GQ861" s="116"/>
      <c r="GR861" s="116"/>
      <c r="GS861" s="116"/>
      <c r="GT861" s="116"/>
      <c r="GU861" s="116"/>
      <c r="GV861" s="116"/>
      <c r="GW861" s="116"/>
      <c r="GX861" s="116"/>
      <c r="GY861" s="116"/>
    </row>
    <row r="862" spans="1:207" s="89" customFormat="1" ht="30" customHeight="1" x14ac:dyDescent="0.25">
      <c r="A862" s="228">
        <v>658</v>
      </c>
      <c r="B862" s="198" t="s">
        <v>379</v>
      </c>
      <c r="C862" s="244">
        <v>1965</v>
      </c>
      <c r="D862" s="200" t="s">
        <v>141</v>
      </c>
      <c r="E862" s="244" t="s">
        <v>16</v>
      </c>
      <c r="F862" s="209">
        <v>2</v>
      </c>
      <c r="G862" s="209">
        <v>2</v>
      </c>
      <c r="H862" s="202">
        <v>705.5</v>
      </c>
      <c r="I862" s="202">
        <v>0</v>
      </c>
      <c r="J862" s="202">
        <v>377.3</v>
      </c>
      <c r="K862" s="232">
        <f t="shared" si="213"/>
        <v>26048.16</v>
      </c>
      <c r="L862" s="196">
        <v>0</v>
      </c>
      <c r="M862" s="196">
        <v>0</v>
      </c>
      <c r="N862" s="196">
        <v>0</v>
      </c>
      <c r="O862" s="39">
        <f>'[2]Прод. прилож (2)'!$D$1400</f>
        <v>26048.16</v>
      </c>
      <c r="P862" s="196">
        <f t="shared" si="232"/>
        <v>36.921559177888021</v>
      </c>
      <c r="Q862" s="41">
        <v>9673</v>
      </c>
      <c r="R862" s="57" t="s">
        <v>35</v>
      </c>
      <c r="S862" s="15"/>
      <c r="T862" s="15"/>
      <c r="U862" s="15"/>
      <c r="V862" s="116"/>
      <c r="W862" s="116"/>
      <c r="X862" s="116"/>
      <c r="Y862" s="116"/>
      <c r="Z862" s="116"/>
      <c r="AA862" s="116"/>
      <c r="AB862" s="116"/>
      <c r="AC862" s="116"/>
      <c r="AD862" s="116"/>
      <c r="AE862" s="116"/>
      <c r="AF862" s="116"/>
      <c r="AG862" s="116"/>
      <c r="AH862" s="116"/>
      <c r="AI862" s="116"/>
      <c r="AJ862" s="116"/>
      <c r="AK862" s="116"/>
      <c r="AL862" s="116"/>
      <c r="AM862" s="116"/>
      <c r="AN862" s="116"/>
      <c r="AO862" s="116"/>
      <c r="AP862" s="116"/>
      <c r="AQ862" s="116"/>
      <c r="AR862" s="116"/>
      <c r="AS862" s="116"/>
      <c r="AT862" s="116"/>
      <c r="AU862" s="116"/>
      <c r="AV862" s="116"/>
      <c r="AW862" s="116"/>
      <c r="AX862" s="116"/>
      <c r="AY862" s="116"/>
      <c r="AZ862" s="116"/>
      <c r="BA862" s="116"/>
      <c r="BB862" s="116"/>
      <c r="BC862" s="116"/>
      <c r="BD862" s="116"/>
      <c r="BE862" s="116"/>
      <c r="BF862" s="116"/>
      <c r="BG862" s="116"/>
      <c r="BH862" s="116"/>
      <c r="BI862" s="116"/>
      <c r="BJ862" s="116"/>
      <c r="BK862" s="116"/>
      <c r="BL862" s="116"/>
      <c r="BM862" s="116"/>
      <c r="BN862" s="116"/>
      <c r="BO862" s="116"/>
      <c r="BP862" s="116"/>
      <c r="BQ862" s="116"/>
      <c r="BR862" s="116"/>
      <c r="BS862" s="116"/>
      <c r="BT862" s="116"/>
      <c r="BU862" s="116"/>
      <c r="BV862" s="116"/>
      <c r="BW862" s="116"/>
      <c r="BX862" s="116"/>
      <c r="BY862" s="116"/>
      <c r="BZ862" s="116"/>
      <c r="CA862" s="116"/>
      <c r="CB862" s="116"/>
      <c r="CC862" s="116"/>
      <c r="CD862" s="116"/>
      <c r="CE862" s="116"/>
      <c r="CF862" s="116"/>
      <c r="CG862" s="116"/>
      <c r="CH862" s="116"/>
      <c r="CI862" s="116"/>
      <c r="CJ862" s="116"/>
      <c r="CK862" s="116"/>
      <c r="CL862" s="116"/>
      <c r="CM862" s="116"/>
      <c r="CN862" s="116"/>
      <c r="CO862" s="116"/>
      <c r="CP862" s="116"/>
      <c r="CQ862" s="116"/>
      <c r="CR862" s="116"/>
      <c r="CS862" s="116"/>
      <c r="CT862" s="116"/>
      <c r="CU862" s="116"/>
      <c r="CV862" s="116"/>
      <c r="CW862" s="116"/>
      <c r="CX862" s="116"/>
      <c r="CY862" s="116"/>
      <c r="CZ862" s="116"/>
      <c r="DA862" s="116"/>
      <c r="DB862" s="116"/>
      <c r="DC862" s="116"/>
      <c r="DD862" s="116"/>
      <c r="DE862" s="116"/>
      <c r="DF862" s="116"/>
      <c r="DG862" s="116"/>
      <c r="DH862" s="116"/>
      <c r="DI862" s="116"/>
      <c r="DJ862" s="116"/>
      <c r="DK862" s="116"/>
      <c r="DL862" s="116"/>
      <c r="DM862" s="116"/>
      <c r="DN862" s="116"/>
      <c r="DO862" s="116"/>
      <c r="DP862" s="116"/>
      <c r="DQ862" s="116"/>
      <c r="DR862" s="116"/>
      <c r="DS862" s="116"/>
      <c r="DT862" s="116"/>
      <c r="DU862" s="116"/>
      <c r="DV862" s="116"/>
      <c r="DW862" s="116"/>
      <c r="DX862" s="116"/>
      <c r="DY862" s="116"/>
      <c r="DZ862" s="116"/>
      <c r="EA862" s="116"/>
      <c r="EB862" s="116"/>
      <c r="EC862" s="116"/>
      <c r="ED862" s="116"/>
      <c r="EE862" s="116"/>
      <c r="EF862" s="116"/>
      <c r="EG862" s="116"/>
      <c r="EH862" s="116"/>
      <c r="EI862" s="116"/>
      <c r="EJ862" s="116"/>
      <c r="EK862" s="116"/>
      <c r="EL862" s="116"/>
      <c r="EM862" s="116"/>
      <c r="EN862" s="116"/>
      <c r="EO862" s="116"/>
      <c r="EP862" s="116"/>
      <c r="EQ862" s="116"/>
      <c r="ER862" s="116"/>
      <c r="ES862" s="116"/>
      <c r="ET862" s="116"/>
      <c r="EU862" s="116"/>
      <c r="EV862" s="116"/>
      <c r="EW862" s="116"/>
      <c r="EX862" s="116"/>
      <c r="EY862" s="116"/>
      <c r="EZ862" s="116"/>
      <c r="FA862" s="116"/>
      <c r="FB862" s="116"/>
      <c r="FC862" s="116"/>
      <c r="FD862" s="116"/>
      <c r="FE862" s="116"/>
      <c r="FF862" s="116"/>
      <c r="FG862" s="116"/>
      <c r="FH862" s="116"/>
      <c r="FI862" s="116"/>
      <c r="FJ862" s="116"/>
      <c r="FK862" s="116"/>
      <c r="FL862" s="116"/>
      <c r="FM862" s="116"/>
      <c r="FN862" s="116"/>
      <c r="FO862" s="116"/>
      <c r="FP862" s="116"/>
      <c r="FQ862" s="116"/>
      <c r="FR862" s="116"/>
      <c r="FS862" s="116"/>
      <c r="FT862" s="116"/>
      <c r="FU862" s="116"/>
      <c r="FV862" s="116"/>
      <c r="FW862" s="116"/>
      <c r="FX862" s="116"/>
      <c r="FY862" s="116"/>
      <c r="FZ862" s="116"/>
      <c r="GA862" s="116"/>
      <c r="GB862" s="116"/>
      <c r="GC862" s="116"/>
      <c r="GD862" s="116"/>
      <c r="GE862" s="116"/>
      <c r="GF862" s="116"/>
      <c r="GG862" s="116"/>
      <c r="GH862" s="116"/>
      <c r="GI862" s="116"/>
      <c r="GJ862" s="116"/>
      <c r="GK862" s="116"/>
      <c r="GL862" s="116"/>
      <c r="GM862" s="116"/>
      <c r="GN862" s="116"/>
      <c r="GO862" s="116"/>
      <c r="GP862" s="116"/>
      <c r="GQ862" s="116"/>
      <c r="GR862" s="116"/>
      <c r="GS862" s="116"/>
      <c r="GT862" s="116"/>
      <c r="GU862" s="116"/>
      <c r="GV862" s="116"/>
      <c r="GW862" s="116"/>
      <c r="GX862" s="116"/>
      <c r="GY862" s="116"/>
    </row>
    <row r="863" spans="1:207" s="89" customFormat="1" ht="30" customHeight="1" x14ac:dyDescent="0.25">
      <c r="A863" s="228">
        <v>659</v>
      </c>
      <c r="B863" s="234" t="s">
        <v>380</v>
      </c>
      <c r="C863" s="47">
        <v>1965</v>
      </c>
      <c r="D863" s="230" t="s">
        <v>141</v>
      </c>
      <c r="E863" s="47" t="s">
        <v>16</v>
      </c>
      <c r="F863" s="229">
        <v>2</v>
      </c>
      <c r="G863" s="229">
        <v>2</v>
      </c>
      <c r="H863" s="202">
        <v>770.3</v>
      </c>
      <c r="I863" s="39">
        <v>0</v>
      </c>
      <c r="J863" s="39">
        <v>381.1</v>
      </c>
      <c r="K863" s="232">
        <f t="shared" si="213"/>
        <v>26048.16</v>
      </c>
      <c r="L863" s="196">
        <v>0</v>
      </c>
      <c r="M863" s="196">
        <v>0</v>
      </c>
      <c r="N863" s="196">
        <v>0</v>
      </c>
      <c r="O863" s="39">
        <f>'[2]Прод. прилож (2)'!$D$1401</f>
        <v>26048.16</v>
      </c>
      <c r="P863" s="196">
        <f t="shared" si="232"/>
        <v>33.815604310009093</v>
      </c>
      <c r="Q863" s="41">
        <v>9673</v>
      </c>
      <c r="R863" s="57" t="s">
        <v>35</v>
      </c>
      <c r="S863" s="15"/>
      <c r="T863" s="15"/>
      <c r="U863" s="15"/>
      <c r="V863" s="116"/>
      <c r="W863" s="116"/>
      <c r="X863" s="116"/>
      <c r="Y863" s="116"/>
      <c r="Z863" s="116"/>
      <c r="AA863" s="116"/>
      <c r="AB863" s="116"/>
      <c r="AC863" s="116"/>
      <c r="AD863" s="116"/>
      <c r="AE863" s="116"/>
      <c r="AF863" s="116"/>
      <c r="AG863" s="116"/>
      <c r="AH863" s="116"/>
      <c r="AI863" s="116"/>
      <c r="AJ863" s="116"/>
      <c r="AK863" s="116"/>
      <c r="AL863" s="116"/>
      <c r="AM863" s="116"/>
      <c r="AN863" s="116"/>
      <c r="AO863" s="116"/>
      <c r="AP863" s="116"/>
      <c r="AQ863" s="116"/>
      <c r="AR863" s="116"/>
      <c r="AS863" s="116"/>
      <c r="AT863" s="116"/>
      <c r="AU863" s="116"/>
      <c r="AV863" s="116"/>
      <c r="AW863" s="116"/>
      <c r="AX863" s="116"/>
      <c r="AY863" s="116"/>
      <c r="AZ863" s="116"/>
      <c r="BA863" s="116"/>
      <c r="BB863" s="116"/>
      <c r="BC863" s="116"/>
      <c r="BD863" s="116"/>
      <c r="BE863" s="116"/>
      <c r="BF863" s="116"/>
      <c r="BG863" s="116"/>
      <c r="BH863" s="116"/>
      <c r="BI863" s="116"/>
      <c r="BJ863" s="116"/>
      <c r="BK863" s="116"/>
      <c r="BL863" s="116"/>
      <c r="BM863" s="116"/>
      <c r="BN863" s="116"/>
      <c r="BO863" s="116"/>
      <c r="BP863" s="116"/>
      <c r="BQ863" s="116"/>
      <c r="BR863" s="116"/>
      <c r="BS863" s="116"/>
      <c r="BT863" s="116"/>
      <c r="BU863" s="116"/>
      <c r="BV863" s="116"/>
      <c r="BW863" s="116"/>
      <c r="BX863" s="116"/>
      <c r="BY863" s="116"/>
      <c r="BZ863" s="116"/>
      <c r="CA863" s="116"/>
      <c r="CB863" s="116"/>
      <c r="CC863" s="116"/>
      <c r="CD863" s="116"/>
      <c r="CE863" s="116"/>
      <c r="CF863" s="116"/>
      <c r="CG863" s="116"/>
      <c r="CH863" s="116"/>
      <c r="CI863" s="116"/>
      <c r="CJ863" s="116"/>
      <c r="CK863" s="116"/>
      <c r="CL863" s="116"/>
      <c r="CM863" s="116"/>
      <c r="CN863" s="116"/>
      <c r="CO863" s="116"/>
      <c r="CP863" s="116"/>
      <c r="CQ863" s="116"/>
      <c r="CR863" s="116"/>
      <c r="CS863" s="116"/>
      <c r="CT863" s="116"/>
      <c r="CU863" s="116"/>
      <c r="CV863" s="116"/>
      <c r="CW863" s="116"/>
      <c r="CX863" s="116"/>
      <c r="CY863" s="116"/>
      <c r="CZ863" s="116"/>
      <c r="DA863" s="116"/>
      <c r="DB863" s="116"/>
      <c r="DC863" s="116"/>
      <c r="DD863" s="116"/>
      <c r="DE863" s="116"/>
      <c r="DF863" s="116"/>
      <c r="DG863" s="116"/>
      <c r="DH863" s="116"/>
      <c r="DI863" s="116"/>
      <c r="DJ863" s="116"/>
      <c r="DK863" s="116"/>
      <c r="DL863" s="116"/>
      <c r="DM863" s="116"/>
      <c r="DN863" s="116"/>
      <c r="DO863" s="116"/>
      <c r="DP863" s="116"/>
      <c r="DQ863" s="116"/>
      <c r="DR863" s="116"/>
      <c r="DS863" s="116"/>
      <c r="DT863" s="116"/>
      <c r="DU863" s="116"/>
      <c r="DV863" s="116"/>
      <c r="DW863" s="116"/>
      <c r="DX863" s="116"/>
      <c r="DY863" s="116"/>
      <c r="DZ863" s="116"/>
      <c r="EA863" s="116"/>
      <c r="EB863" s="116"/>
      <c r="EC863" s="116"/>
      <c r="ED863" s="116"/>
      <c r="EE863" s="116"/>
      <c r="EF863" s="116"/>
      <c r="EG863" s="116"/>
      <c r="EH863" s="116"/>
      <c r="EI863" s="116"/>
      <c r="EJ863" s="116"/>
      <c r="EK863" s="116"/>
      <c r="EL863" s="116"/>
      <c r="EM863" s="116"/>
      <c r="EN863" s="116"/>
      <c r="EO863" s="116"/>
      <c r="EP863" s="116"/>
      <c r="EQ863" s="116"/>
      <c r="ER863" s="116"/>
      <c r="ES863" s="116"/>
      <c r="ET863" s="116"/>
      <c r="EU863" s="116"/>
      <c r="EV863" s="116"/>
      <c r="EW863" s="116"/>
      <c r="EX863" s="116"/>
      <c r="EY863" s="116"/>
      <c r="EZ863" s="116"/>
      <c r="FA863" s="116"/>
      <c r="FB863" s="116"/>
      <c r="FC863" s="116"/>
      <c r="FD863" s="116"/>
      <c r="FE863" s="116"/>
      <c r="FF863" s="116"/>
      <c r="FG863" s="116"/>
      <c r="FH863" s="116"/>
      <c r="FI863" s="116"/>
      <c r="FJ863" s="116"/>
      <c r="FK863" s="116"/>
      <c r="FL863" s="116"/>
      <c r="FM863" s="116"/>
      <c r="FN863" s="116"/>
      <c r="FO863" s="116"/>
      <c r="FP863" s="116"/>
      <c r="FQ863" s="116"/>
      <c r="FR863" s="116"/>
      <c r="FS863" s="116"/>
      <c r="FT863" s="116"/>
      <c r="FU863" s="116"/>
      <c r="FV863" s="116"/>
      <c r="FW863" s="116"/>
      <c r="FX863" s="116"/>
      <c r="FY863" s="116"/>
      <c r="FZ863" s="116"/>
      <c r="GA863" s="116"/>
      <c r="GB863" s="116"/>
      <c r="GC863" s="116"/>
      <c r="GD863" s="116"/>
      <c r="GE863" s="116"/>
      <c r="GF863" s="116"/>
      <c r="GG863" s="116"/>
      <c r="GH863" s="116"/>
      <c r="GI863" s="116"/>
      <c r="GJ863" s="116"/>
      <c r="GK863" s="116"/>
      <c r="GL863" s="116"/>
      <c r="GM863" s="116"/>
      <c r="GN863" s="116"/>
      <c r="GO863" s="116"/>
      <c r="GP863" s="116"/>
      <c r="GQ863" s="116"/>
      <c r="GR863" s="116"/>
      <c r="GS863" s="116"/>
      <c r="GT863" s="116"/>
      <c r="GU863" s="116"/>
      <c r="GV863" s="116"/>
      <c r="GW863" s="116"/>
      <c r="GX863" s="116"/>
      <c r="GY863" s="116"/>
    </row>
    <row r="864" spans="1:207" s="89" customFormat="1" ht="30" customHeight="1" x14ac:dyDescent="0.25">
      <c r="A864" s="228">
        <v>660</v>
      </c>
      <c r="B864" s="234" t="s">
        <v>381</v>
      </c>
      <c r="C864" s="47">
        <v>1962</v>
      </c>
      <c r="D864" s="230" t="s">
        <v>141</v>
      </c>
      <c r="E864" s="230" t="s">
        <v>16</v>
      </c>
      <c r="F864" s="26">
        <v>2</v>
      </c>
      <c r="G864" s="26">
        <v>1</v>
      </c>
      <c r="H864" s="39">
        <v>271.42</v>
      </c>
      <c r="I864" s="119">
        <v>23</v>
      </c>
      <c r="J864" s="119">
        <v>188.9</v>
      </c>
      <c r="K864" s="232">
        <f t="shared" si="213"/>
        <v>1833970.04</v>
      </c>
      <c r="L864" s="196">
        <v>0</v>
      </c>
      <c r="M864" s="196">
        <v>0</v>
      </c>
      <c r="N864" s="196">
        <v>0</v>
      </c>
      <c r="O864" s="39">
        <f>'[1]Прод. прилож (2)'!$D$263</f>
        <v>1833970.04</v>
      </c>
      <c r="P864" s="196">
        <f t="shared" si="232"/>
        <v>6756.9451035295851</v>
      </c>
      <c r="Q864" s="41">
        <v>9673</v>
      </c>
      <c r="R864" s="57" t="s">
        <v>33</v>
      </c>
      <c r="S864" s="131"/>
      <c r="T864" s="15"/>
      <c r="U864" s="15"/>
      <c r="V864" s="116"/>
      <c r="W864" s="116"/>
      <c r="X864" s="116"/>
      <c r="Y864" s="116"/>
      <c r="Z864" s="116"/>
      <c r="AA864" s="116"/>
      <c r="AB864" s="116"/>
      <c r="AC864" s="116"/>
      <c r="AD864" s="116"/>
      <c r="AE864" s="116"/>
      <c r="AF864" s="116"/>
      <c r="AG864" s="116"/>
      <c r="AH864" s="116"/>
      <c r="AI864" s="116"/>
      <c r="AJ864" s="116"/>
      <c r="AK864" s="116"/>
      <c r="AL864" s="116"/>
      <c r="AM864" s="116"/>
      <c r="AN864" s="116"/>
      <c r="AO864" s="116"/>
      <c r="AP864" s="116"/>
      <c r="AQ864" s="116"/>
      <c r="AR864" s="116"/>
      <c r="AS864" s="116"/>
      <c r="AT864" s="116"/>
      <c r="AU864" s="116"/>
      <c r="AV864" s="116"/>
      <c r="AW864" s="116"/>
      <c r="AX864" s="116"/>
      <c r="AY864" s="116"/>
      <c r="AZ864" s="116"/>
      <c r="BA864" s="116"/>
      <c r="BB864" s="116"/>
      <c r="BC864" s="116"/>
      <c r="BD864" s="116"/>
      <c r="BE864" s="116"/>
      <c r="BF864" s="116"/>
      <c r="BG864" s="116"/>
      <c r="BH864" s="116"/>
      <c r="BI864" s="116"/>
      <c r="BJ864" s="116"/>
      <c r="BK864" s="116"/>
      <c r="BL864" s="116"/>
      <c r="BM864" s="116"/>
      <c r="BN864" s="116"/>
      <c r="BO864" s="116"/>
      <c r="BP864" s="116"/>
      <c r="BQ864" s="116"/>
      <c r="BR864" s="116"/>
      <c r="BS864" s="116"/>
      <c r="BT864" s="116"/>
      <c r="BU864" s="116"/>
      <c r="BV864" s="116"/>
      <c r="BW864" s="116"/>
      <c r="BX864" s="116"/>
      <c r="BY864" s="116"/>
      <c r="BZ864" s="116"/>
      <c r="CA864" s="116"/>
      <c r="CB864" s="116"/>
      <c r="CC864" s="116"/>
      <c r="CD864" s="116"/>
      <c r="CE864" s="116"/>
      <c r="CF864" s="116"/>
      <c r="CG864" s="116"/>
      <c r="CH864" s="116"/>
      <c r="CI864" s="116"/>
      <c r="CJ864" s="116"/>
      <c r="CK864" s="116"/>
      <c r="CL864" s="116"/>
      <c r="CM864" s="116"/>
      <c r="CN864" s="116"/>
      <c r="CO864" s="116"/>
      <c r="CP864" s="116"/>
      <c r="CQ864" s="116"/>
      <c r="CR864" s="116"/>
      <c r="CS864" s="116"/>
      <c r="CT864" s="116"/>
      <c r="CU864" s="116"/>
      <c r="CV864" s="116"/>
      <c r="CW864" s="116"/>
      <c r="CX864" s="116"/>
      <c r="CY864" s="116"/>
      <c r="CZ864" s="116"/>
      <c r="DA864" s="116"/>
      <c r="DB864" s="116"/>
      <c r="DC864" s="116"/>
      <c r="DD864" s="116"/>
      <c r="DE864" s="116"/>
      <c r="DF864" s="116"/>
      <c r="DG864" s="116"/>
      <c r="DH864" s="116"/>
      <c r="DI864" s="116"/>
      <c r="DJ864" s="116"/>
      <c r="DK864" s="116"/>
      <c r="DL864" s="116"/>
      <c r="DM864" s="116"/>
      <c r="DN864" s="116"/>
      <c r="DO864" s="116"/>
      <c r="DP864" s="116"/>
      <c r="DQ864" s="116"/>
      <c r="DR864" s="116"/>
      <c r="DS864" s="116"/>
      <c r="DT864" s="116"/>
      <c r="DU864" s="116"/>
      <c r="DV864" s="116"/>
      <c r="DW864" s="116"/>
      <c r="DX864" s="116"/>
      <c r="DY864" s="116"/>
      <c r="DZ864" s="116"/>
      <c r="EA864" s="116"/>
      <c r="EB864" s="116"/>
      <c r="EC864" s="116"/>
      <c r="ED864" s="116"/>
      <c r="EE864" s="116"/>
      <c r="EF864" s="116"/>
      <c r="EG864" s="116"/>
      <c r="EH864" s="116"/>
      <c r="EI864" s="116"/>
      <c r="EJ864" s="116"/>
      <c r="EK864" s="116"/>
      <c r="EL864" s="116"/>
      <c r="EM864" s="116"/>
      <c r="EN864" s="116"/>
      <c r="EO864" s="116"/>
      <c r="EP864" s="116"/>
      <c r="EQ864" s="116"/>
      <c r="ER864" s="116"/>
      <c r="ES864" s="116"/>
      <c r="ET864" s="116"/>
      <c r="EU864" s="116"/>
      <c r="EV864" s="116"/>
      <c r="EW864" s="116"/>
      <c r="EX864" s="116"/>
      <c r="EY864" s="116"/>
      <c r="EZ864" s="116"/>
      <c r="FA864" s="116"/>
      <c r="FB864" s="116"/>
      <c r="FC864" s="116"/>
      <c r="FD864" s="116"/>
      <c r="FE864" s="116"/>
      <c r="FF864" s="116"/>
      <c r="FG864" s="116"/>
      <c r="FH864" s="116"/>
      <c r="FI864" s="116"/>
      <c r="FJ864" s="116"/>
      <c r="FK864" s="116"/>
      <c r="FL864" s="116"/>
      <c r="FM864" s="116"/>
      <c r="FN864" s="116"/>
      <c r="FO864" s="116"/>
      <c r="FP864" s="116"/>
      <c r="FQ864" s="116"/>
      <c r="FR864" s="116"/>
      <c r="FS864" s="116"/>
      <c r="FT864" s="116"/>
      <c r="FU864" s="116"/>
      <c r="FV864" s="116"/>
      <c r="FW864" s="116"/>
      <c r="FX864" s="116"/>
      <c r="FY864" s="116"/>
      <c r="FZ864" s="116"/>
      <c r="GA864" s="116"/>
      <c r="GB864" s="116"/>
      <c r="GC864" s="116"/>
      <c r="GD864" s="116"/>
      <c r="GE864" s="116"/>
      <c r="GF864" s="116"/>
      <c r="GG864" s="116"/>
      <c r="GH864" s="116"/>
      <c r="GI864" s="116"/>
      <c r="GJ864" s="116"/>
      <c r="GK864" s="116"/>
      <c r="GL864" s="116"/>
      <c r="GM864" s="116"/>
      <c r="GN864" s="116"/>
      <c r="GO864" s="116"/>
      <c r="GP864" s="116"/>
      <c r="GQ864" s="116"/>
      <c r="GR864" s="116"/>
      <c r="GS864" s="116"/>
      <c r="GT864" s="116"/>
      <c r="GU864" s="116"/>
      <c r="GV864" s="116"/>
      <c r="GW864" s="116"/>
      <c r="GX864" s="116"/>
      <c r="GY864" s="116"/>
    </row>
    <row r="865" spans="1:207" s="84" customFormat="1" ht="30" customHeight="1" x14ac:dyDescent="0.25">
      <c r="A865" s="228">
        <v>661</v>
      </c>
      <c r="B865" s="198" t="s">
        <v>382</v>
      </c>
      <c r="C865" s="47">
        <v>1966</v>
      </c>
      <c r="D865" s="230" t="s">
        <v>141</v>
      </c>
      <c r="E865" s="47" t="s">
        <v>16</v>
      </c>
      <c r="F865" s="229">
        <v>2</v>
      </c>
      <c r="G865" s="229">
        <v>3</v>
      </c>
      <c r="H865" s="39">
        <v>486.65</v>
      </c>
      <c r="I865" s="39">
        <v>62.5</v>
      </c>
      <c r="J865" s="39">
        <v>315.89999999999998</v>
      </c>
      <c r="K865" s="232">
        <f t="shared" si="213"/>
        <v>27644.02</v>
      </c>
      <c r="L865" s="196">
        <v>0</v>
      </c>
      <c r="M865" s="196">
        <v>0</v>
      </c>
      <c r="N865" s="196">
        <v>0</v>
      </c>
      <c r="O865" s="39">
        <f>'[2]Прод. прилож (2)'!$D$1402</f>
        <v>27644.02</v>
      </c>
      <c r="P865" s="196">
        <f t="shared" si="232"/>
        <v>56.80472618925306</v>
      </c>
      <c r="Q865" s="41">
        <v>9673</v>
      </c>
      <c r="R865" s="57" t="s">
        <v>35</v>
      </c>
      <c r="S865" s="15"/>
      <c r="T865" s="15"/>
      <c r="U865" s="15"/>
      <c r="V865" s="116"/>
      <c r="W865" s="116"/>
      <c r="X865" s="116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  <c r="FE865" s="2"/>
      <c r="FF865" s="2"/>
      <c r="FG865" s="2"/>
      <c r="FH865" s="2"/>
      <c r="FI865" s="2"/>
      <c r="FJ865" s="2"/>
      <c r="FK865" s="2"/>
      <c r="FL865" s="2"/>
      <c r="FM865" s="2"/>
      <c r="FN865" s="2"/>
      <c r="FO865" s="2"/>
      <c r="FP865" s="2"/>
      <c r="FQ865" s="2"/>
      <c r="FR865" s="2"/>
      <c r="FS865" s="2"/>
      <c r="FT865" s="2"/>
      <c r="FU865" s="2"/>
      <c r="FV865" s="2"/>
      <c r="FW865" s="2"/>
      <c r="FX865" s="2"/>
      <c r="FY865" s="2"/>
      <c r="FZ865" s="2"/>
      <c r="GA865" s="2"/>
      <c r="GB865" s="2"/>
      <c r="GC865" s="2"/>
      <c r="GD865" s="2"/>
      <c r="GE865" s="2"/>
      <c r="GF865" s="2"/>
      <c r="GG865" s="2"/>
      <c r="GH865" s="2"/>
      <c r="GI865" s="2"/>
      <c r="GJ865" s="2"/>
      <c r="GK865" s="2"/>
      <c r="GL865" s="2"/>
      <c r="GM865" s="2"/>
      <c r="GN865" s="2"/>
      <c r="GO865" s="2"/>
      <c r="GP865" s="2"/>
      <c r="GQ865" s="2"/>
      <c r="GR865" s="2"/>
      <c r="GS865" s="2"/>
      <c r="GT865" s="2"/>
      <c r="GU865" s="2"/>
      <c r="GV865" s="2"/>
      <c r="GW865" s="2"/>
      <c r="GX865" s="2"/>
      <c r="GY865" s="2"/>
    </row>
    <row r="866" spans="1:207" s="83" customFormat="1" ht="30" customHeight="1" x14ac:dyDescent="0.25">
      <c r="A866" s="228">
        <v>662</v>
      </c>
      <c r="B866" s="198" t="s">
        <v>383</v>
      </c>
      <c r="C866" s="244">
        <v>1965</v>
      </c>
      <c r="D866" s="200" t="s">
        <v>141</v>
      </c>
      <c r="E866" s="244" t="s">
        <v>16</v>
      </c>
      <c r="F866" s="209">
        <v>2</v>
      </c>
      <c r="G866" s="209">
        <v>3</v>
      </c>
      <c r="H866" s="202">
        <v>470.7</v>
      </c>
      <c r="I866" s="202">
        <v>74.7</v>
      </c>
      <c r="J866" s="202">
        <v>296.60000000000002</v>
      </c>
      <c r="K866" s="232">
        <f t="shared" si="213"/>
        <v>28530.7</v>
      </c>
      <c r="L866" s="196">
        <v>0</v>
      </c>
      <c r="M866" s="196">
        <v>0</v>
      </c>
      <c r="N866" s="196">
        <v>0</v>
      </c>
      <c r="O866" s="39">
        <f>'[2]Прод. прилож (2)'!$D$1403</f>
        <v>28530.7</v>
      </c>
      <c r="P866" s="196">
        <f t="shared" si="232"/>
        <v>60.613341831315068</v>
      </c>
      <c r="Q866" s="41">
        <v>9673</v>
      </c>
      <c r="R866" s="57" t="s">
        <v>35</v>
      </c>
      <c r="S866" s="14"/>
      <c r="T866" s="14"/>
      <c r="U866" s="14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</row>
    <row r="867" spans="1:207" s="84" customFormat="1" ht="30" customHeight="1" x14ac:dyDescent="0.25">
      <c r="A867" s="354">
        <v>663</v>
      </c>
      <c r="B867" s="356" t="s">
        <v>384</v>
      </c>
      <c r="C867" s="377">
        <v>1963</v>
      </c>
      <c r="D867" s="360" t="s">
        <v>141</v>
      </c>
      <c r="E867" s="377" t="s">
        <v>16</v>
      </c>
      <c r="F867" s="362">
        <v>2</v>
      </c>
      <c r="G867" s="362">
        <v>1</v>
      </c>
      <c r="H867" s="364">
        <v>315.5</v>
      </c>
      <c r="I867" s="366">
        <v>0</v>
      </c>
      <c r="J867" s="366">
        <v>291.2</v>
      </c>
      <c r="K867" s="232">
        <f t="shared" si="213"/>
        <v>15359.34</v>
      </c>
      <c r="L867" s="196">
        <v>0</v>
      </c>
      <c r="M867" s="196">
        <v>0</v>
      </c>
      <c r="N867" s="196">
        <v>0</v>
      </c>
      <c r="O867" s="39">
        <f>'[1]Прод. прилож (2)'!$D$784</f>
        <v>15359.34</v>
      </c>
      <c r="P867" s="196">
        <f t="shared" si="232"/>
        <v>48.682535657686216</v>
      </c>
      <c r="Q867" s="41">
        <v>9673</v>
      </c>
      <c r="R867" s="57" t="s">
        <v>34</v>
      </c>
      <c r="S867" s="14"/>
      <c r="T867" s="14"/>
      <c r="U867" s="14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  <c r="FE867" s="2"/>
      <c r="FF867" s="2"/>
      <c r="FG867" s="2"/>
      <c r="FH867" s="2"/>
      <c r="FI867" s="2"/>
      <c r="FJ867" s="2"/>
      <c r="FK867" s="2"/>
      <c r="FL867" s="2"/>
      <c r="FM867" s="2"/>
      <c r="FN867" s="2"/>
      <c r="FO867" s="2"/>
      <c r="FP867" s="2"/>
      <c r="FQ867" s="2"/>
      <c r="FR867" s="2"/>
      <c r="FS867" s="2"/>
      <c r="FT867" s="2"/>
      <c r="FU867" s="2"/>
      <c r="FV867" s="2"/>
      <c r="FW867" s="2"/>
      <c r="FX867" s="2"/>
      <c r="FY867" s="2"/>
      <c r="FZ867" s="2"/>
      <c r="GA867" s="2"/>
      <c r="GB867" s="2"/>
      <c r="GC867" s="2"/>
      <c r="GD867" s="2"/>
      <c r="GE867" s="2"/>
      <c r="GF867" s="2"/>
      <c r="GG867" s="2"/>
      <c r="GH867" s="2"/>
      <c r="GI867" s="2"/>
      <c r="GJ867" s="2"/>
      <c r="GK867" s="2"/>
      <c r="GL867" s="2"/>
      <c r="GM867" s="2"/>
      <c r="GN867" s="2"/>
      <c r="GO867" s="2"/>
      <c r="GP867" s="2"/>
      <c r="GQ867" s="2"/>
      <c r="GR867" s="2"/>
      <c r="GS867" s="2"/>
      <c r="GT867" s="2"/>
      <c r="GU867" s="2"/>
      <c r="GV867" s="2"/>
      <c r="GW867" s="2"/>
      <c r="GX867" s="2"/>
      <c r="GY867" s="2"/>
    </row>
    <row r="868" spans="1:207" s="84" customFormat="1" ht="30" customHeight="1" x14ac:dyDescent="0.25">
      <c r="A868" s="355"/>
      <c r="B868" s="357"/>
      <c r="C868" s="378"/>
      <c r="D868" s="361"/>
      <c r="E868" s="378"/>
      <c r="F868" s="363"/>
      <c r="G868" s="363"/>
      <c r="H868" s="365"/>
      <c r="I868" s="367"/>
      <c r="J868" s="367"/>
      <c r="K868" s="232">
        <f t="shared" si="213"/>
        <v>3557918.59</v>
      </c>
      <c r="L868" s="202">
        <v>0</v>
      </c>
      <c r="M868" s="202">
        <v>0</v>
      </c>
      <c r="N868" s="202">
        <v>0</v>
      </c>
      <c r="O868" s="39">
        <f>'[2]Прод. прилож (2)'!$D$1404</f>
        <v>3557918.59</v>
      </c>
      <c r="P868" s="196">
        <f>K868/H867</f>
        <v>11277.079524564184</v>
      </c>
      <c r="Q868" s="41">
        <v>9673</v>
      </c>
      <c r="R868" s="57" t="s">
        <v>35</v>
      </c>
      <c r="S868" s="14"/>
      <c r="T868" s="14"/>
      <c r="U868" s="14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  <c r="FE868" s="2"/>
      <c r="FF868" s="2"/>
      <c r="FG868" s="2"/>
      <c r="FH868" s="2"/>
      <c r="FI868" s="2"/>
      <c r="FJ868" s="2"/>
      <c r="FK868" s="2"/>
      <c r="FL868" s="2"/>
      <c r="FM868" s="2"/>
      <c r="FN868" s="2"/>
      <c r="FO868" s="2"/>
      <c r="FP868" s="2"/>
      <c r="FQ868" s="2"/>
      <c r="FR868" s="2"/>
      <c r="FS868" s="2"/>
      <c r="FT868" s="2"/>
      <c r="FU868" s="2"/>
      <c r="FV868" s="2"/>
      <c r="FW868" s="2"/>
      <c r="FX868" s="2"/>
      <c r="FY868" s="2"/>
      <c r="FZ868" s="2"/>
      <c r="GA868" s="2"/>
      <c r="GB868" s="2"/>
      <c r="GC868" s="2"/>
      <c r="GD868" s="2"/>
      <c r="GE868" s="2"/>
      <c r="GF868" s="2"/>
      <c r="GG868" s="2"/>
      <c r="GH868" s="2"/>
      <c r="GI868" s="2"/>
      <c r="GJ868" s="2"/>
      <c r="GK868" s="2"/>
      <c r="GL868" s="2"/>
      <c r="GM868" s="2"/>
      <c r="GN868" s="2"/>
      <c r="GO868" s="2"/>
      <c r="GP868" s="2"/>
      <c r="GQ868" s="2"/>
      <c r="GR868" s="2"/>
      <c r="GS868" s="2"/>
      <c r="GT868" s="2"/>
      <c r="GU868" s="2"/>
      <c r="GV868" s="2"/>
      <c r="GW868" s="2"/>
      <c r="GX868" s="2"/>
      <c r="GY868" s="2"/>
    </row>
    <row r="869" spans="1:207" s="89" customFormat="1" ht="30" customHeight="1" x14ac:dyDescent="0.25">
      <c r="A869" s="379">
        <v>664</v>
      </c>
      <c r="B869" s="356" t="s">
        <v>385</v>
      </c>
      <c r="C869" s="377">
        <v>1947</v>
      </c>
      <c r="D869" s="360" t="s">
        <v>141</v>
      </c>
      <c r="E869" s="360" t="s">
        <v>16</v>
      </c>
      <c r="F869" s="362">
        <v>3</v>
      </c>
      <c r="G869" s="362">
        <v>4</v>
      </c>
      <c r="H869" s="364">
        <v>2244.6999999999998</v>
      </c>
      <c r="I869" s="366">
        <v>218.3</v>
      </c>
      <c r="J869" s="414">
        <v>1091.8</v>
      </c>
      <c r="K869" s="232">
        <f t="shared" si="213"/>
        <v>526431.1</v>
      </c>
      <c r="L869" s="196">
        <v>0</v>
      </c>
      <c r="M869" s="196">
        <v>0</v>
      </c>
      <c r="N869" s="196">
        <v>0</v>
      </c>
      <c r="O869" s="39">
        <f>'[1]Прод. прилож (2)'!$D$264</f>
        <v>526431.1</v>
      </c>
      <c r="P869" s="196">
        <f t="shared" si="232"/>
        <v>234.52180692297412</v>
      </c>
      <c r="Q869" s="41">
        <v>9673</v>
      </c>
      <c r="R869" s="57" t="s">
        <v>33</v>
      </c>
      <c r="S869" s="131"/>
      <c r="T869" s="15"/>
      <c r="U869" s="15"/>
      <c r="V869" s="116"/>
      <c r="W869" s="116"/>
      <c r="X869" s="116"/>
      <c r="Y869" s="116"/>
      <c r="Z869" s="116"/>
      <c r="AA869" s="116"/>
      <c r="AB869" s="116"/>
      <c r="AC869" s="116"/>
      <c r="AD869" s="116"/>
      <c r="AE869" s="116"/>
      <c r="AF869" s="116"/>
      <c r="AG869" s="116"/>
      <c r="AH869" s="116"/>
      <c r="AI869" s="116"/>
      <c r="AJ869" s="116"/>
      <c r="AK869" s="116"/>
      <c r="AL869" s="116"/>
      <c r="AM869" s="116"/>
      <c r="AN869" s="116"/>
      <c r="AO869" s="116"/>
      <c r="AP869" s="116"/>
      <c r="AQ869" s="116"/>
      <c r="AR869" s="116"/>
      <c r="AS869" s="116"/>
      <c r="AT869" s="116"/>
      <c r="AU869" s="116"/>
      <c r="AV869" s="116"/>
      <c r="AW869" s="116"/>
      <c r="AX869" s="116"/>
      <c r="AY869" s="116"/>
      <c r="AZ869" s="116"/>
      <c r="BA869" s="116"/>
      <c r="BB869" s="116"/>
      <c r="BC869" s="116"/>
      <c r="BD869" s="116"/>
      <c r="BE869" s="116"/>
      <c r="BF869" s="116"/>
      <c r="BG869" s="116"/>
      <c r="BH869" s="116"/>
      <c r="BI869" s="116"/>
      <c r="BJ869" s="116"/>
      <c r="BK869" s="116"/>
      <c r="BL869" s="116"/>
      <c r="BM869" s="116"/>
      <c r="BN869" s="116"/>
      <c r="BO869" s="116"/>
      <c r="BP869" s="116"/>
      <c r="BQ869" s="116"/>
      <c r="BR869" s="116"/>
      <c r="BS869" s="116"/>
      <c r="BT869" s="116"/>
      <c r="BU869" s="116"/>
      <c r="BV869" s="116"/>
      <c r="BW869" s="116"/>
      <c r="BX869" s="116"/>
      <c r="BY869" s="116"/>
      <c r="BZ869" s="116"/>
      <c r="CA869" s="116"/>
      <c r="CB869" s="116"/>
      <c r="CC869" s="116"/>
      <c r="CD869" s="116"/>
      <c r="CE869" s="116"/>
      <c r="CF869" s="116"/>
      <c r="CG869" s="116"/>
      <c r="CH869" s="116"/>
      <c r="CI869" s="116"/>
      <c r="CJ869" s="116"/>
      <c r="CK869" s="116"/>
      <c r="CL869" s="116"/>
      <c r="CM869" s="116"/>
      <c r="CN869" s="116"/>
      <c r="CO869" s="116"/>
      <c r="CP869" s="116"/>
      <c r="CQ869" s="116"/>
      <c r="CR869" s="116"/>
      <c r="CS869" s="116"/>
      <c r="CT869" s="116"/>
      <c r="CU869" s="116"/>
      <c r="CV869" s="116"/>
      <c r="CW869" s="116"/>
      <c r="CX869" s="116"/>
      <c r="CY869" s="116"/>
      <c r="CZ869" s="116"/>
      <c r="DA869" s="116"/>
      <c r="DB869" s="116"/>
      <c r="DC869" s="116"/>
      <c r="DD869" s="116"/>
      <c r="DE869" s="116"/>
      <c r="DF869" s="116"/>
      <c r="DG869" s="116"/>
      <c r="DH869" s="116"/>
      <c r="DI869" s="116"/>
      <c r="DJ869" s="116"/>
      <c r="DK869" s="116"/>
      <c r="DL869" s="116"/>
      <c r="DM869" s="116"/>
      <c r="DN869" s="116"/>
      <c r="DO869" s="116"/>
      <c r="DP869" s="116"/>
      <c r="DQ869" s="116"/>
      <c r="DR869" s="116"/>
      <c r="DS869" s="116"/>
      <c r="DT869" s="116"/>
      <c r="DU869" s="116"/>
      <c r="DV869" s="116"/>
      <c r="DW869" s="116"/>
      <c r="DX869" s="116"/>
      <c r="DY869" s="116"/>
      <c r="DZ869" s="116"/>
      <c r="EA869" s="116"/>
      <c r="EB869" s="116"/>
      <c r="EC869" s="116"/>
      <c r="ED869" s="116"/>
      <c r="EE869" s="116"/>
      <c r="EF869" s="116"/>
      <c r="EG869" s="116"/>
      <c r="EH869" s="116"/>
      <c r="EI869" s="116"/>
      <c r="EJ869" s="116"/>
      <c r="EK869" s="116"/>
      <c r="EL869" s="116"/>
      <c r="EM869" s="116"/>
      <c r="EN869" s="116"/>
      <c r="EO869" s="116"/>
      <c r="EP869" s="116"/>
      <c r="EQ869" s="116"/>
      <c r="ER869" s="116"/>
      <c r="ES869" s="116"/>
      <c r="ET869" s="116"/>
      <c r="EU869" s="116"/>
      <c r="EV869" s="116"/>
      <c r="EW869" s="116"/>
      <c r="EX869" s="116"/>
      <c r="EY869" s="116"/>
      <c r="EZ869" s="116"/>
      <c r="FA869" s="116"/>
      <c r="FB869" s="116"/>
      <c r="FC869" s="116"/>
      <c r="FD869" s="116"/>
      <c r="FE869" s="116"/>
      <c r="FF869" s="116"/>
      <c r="FG869" s="116"/>
      <c r="FH869" s="116"/>
      <c r="FI869" s="116"/>
      <c r="FJ869" s="116"/>
      <c r="FK869" s="116"/>
      <c r="FL869" s="116"/>
      <c r="FM869" s="116"/>
      <c r="FN869" s="116"/>
      <c r="FO869" s="116"/>
      <c r="FP869" s="116"/>
      <c r="FQ869" s="116"/>
      <c r="FR869" s="116"/>
      <c r="FS869" s="116"/>
      <c r="FT869" s="116"/>
      <c r="FU869" s="116"/>
      <c r="FV869" s="116"/>
      <c r="FW869" s="116"/>
      <c r="FX869" s="116"/>
      <c r="FY869" s="116"/>
      <c r="FZ869" s="116"/>
      <c r="GA869" s="116"/>
      <c r="GB869" s="116"/>
      <c r="GC869" s="116"/>
      <c r="GD869" s="116"/>
      <c r="GE869" s="116"/>
      <c r="GF869" s="116"/>
      <c r="GG869" s="116"/>
      <c r="GH869" s="116"/>
      <c r="GI869" s="116"/>
      <c r="GJ869" s="116"/>
      <c r="GK869" s="116"/>
      <c r="GL869" s="116"/>
      <c r="GM869" s="116"/>
      <c r="GN869" s="116"/>
      <c r="GO869" s="116"/>
      <c r="GP869" s="116"/>
      <c r="GQ869" s="116"/>
      <c r="GR869" s="116"/>
      <c r="GS869" s="116"/>
      <c r="GT869" s="116"/>
      <c r="GU869" s="116"/>
      <c r="GV869" s="116"/>
      <c r="GW869" s="116"/>
      <c r="GX869" s="116"/>
      <c r="GY869" s="116"/>
    </row>
    <row r="870" spans="1:207" s="89" customFormat="1" ht="30" customHeight="1" x14ac:dyDescent="0.25">
      <c r="A870" s="380"/>
      <c r="B870" s="357"/>
      <c r="C870" s="378"/>
      <c r="D870" s="361"/>
      <c r="E870" s="361"/>
      <c r="F870" s="363"/>
      <c r="G870" s="363"/>
      <c r="H870" s="365"/>
      <c r="I870" s="367"/>
      <c r="J870" s="415"/>
      <c r="K870" s="343">
        <f t="shared" ref="K870" si="233">SUM(L870:O870)</f>
        <v>4141576.0300000003</v>
      </c>
      <c r="L870" s="196">
        <v>0</v>
      </c>
      <c r="M870" s="196">
        <v>0</v>
      </c>
      <c r="N870" s="196">
        <v>0</v>
      </c>
      <c r="O870" s="39">
        <f>'[1]Прод. прилож (2)'!$D$785</f>
        <v>4141576.0300000003</v>
      </c>
      <c r="P870" s="196">
        <f>K870/H869</f>
        <v>1845.0465674700408</v>
      </c>
      <c r="Q870" s="41">
        <v>9673</v>
      </c>
      <c r="R870" s="57" t="s">
        <v>34</v>
      </c>
      <c r="S870" s="15"/>
      <c r="T870" s="15"/>
      <c r="U870" s="15"/>
      <c r="V870" s="116"/>
      <c r="W870" s="116"/>
      <c r="X870" s="116"/>
      <c r="Y870" s="116"/>
      <c r="Z870" s="116"/>
      <c r="AA870" s="116"/>
      <c r="AB870" s="116"/>
      <c r="AC870" s="116"/>
      <c r="AD870" s="116"/>
      <c r="AE870" s="116"/>
      <c r="AF870" s="116"/>
      <c r="AG870" s="116"/>
      <c r="AH870" s="116"/>
      <c r="AI870" s="116"/>
      <c r="AJ870" s="116"/>
      <c r="AK870" s="116"/>
      <c r="AL870" s="116"/>
      <c r="AM870" s="116"/>
      <c r="AN870" s="116"/>
      <c r="AO870" s="116"/>
      <c r="AP870" s="116"/>
      <c r="AQ870" s="116"/>
      <c r="AR870" s="116"/>
      <c r="AS870" s="116"/>
      <c r="AT870" s="116"/>
      <c r="AU870" s="116"/>
      <c r="AV870" s="116"/>
      <c r="AW870" s="116"/>
      <c r="AX870" s="116"/>
      <c r="AY870" s="116"/>
      <c r="AZ870" s="116"/>
      <c r="BA870" s="116"/>
      <c r="BB870" s="116"/>
      <c r="BC870" s="116"/>
      <c r="BD870" s="116"/>
      <c r="BE870" s="116"/>
      <c r="BF870" s="116"/>
      <c r="BG870" s="116"/>
      <c r="BH870" s="116"/>
      <c r="BI870" s="116"/>
      <c r="BJ870" s="116"/>
      <c r="BK870" s="116"/>
      <c r="BL870" s="116"/>
      <c r="BM870" s="116"/>
      <c r="BN870" s="116"/>
      <c r="BO870" s="116"/>
      <c r="BP870" s="116"/>
      <c r="BQ870" s="116"/>
      <c r="BR870" s="116"/>
      <c r="BS870" s="116"/>
      <c r="BT870" s="116"/>
      <c r="BU870" s="116"/>
      <c r="BV870" s="116"/>
      <c r="BW870" s="116"/>
      <c r="BX870" s="116"/>
      <c r="BY870" s="116"/>
      <c r="BZ870" s="116"/>
      <c r="CA870" s="116"/>
      <c r="CB870" s="116"/>
      <c r="CC870" s="116"/>
      <c r="CD870" s="116"/>
      <c r="CE870" s="116"/>
      <c r="CF870" s="116"/>
      <c r="CG870" s="116"/>
      <c r="CH870" s="116"/>
      <c r="CI870" s="116"/>
      <c r="CJ870" s="116"/>
      <c r="CK870" s="116"/>
      <c r="CL870" s="116"/>
      <c r="CM870" s="116"/>
      <c r="CN870" s="116"/>
      <c r="CO870" s="116"/>
      <c r="CP870" s="116"/>
      <c r="CQ870" s="116"/>
      <c r="CR870" s="116"/>
      <c r="CS870" s="116"/>
      <c r="CT870" s="116"/>
      <c r="CU870" s="116"/>
      <c r="CV870" s="116"/>
      <c r="CW870" s="116"/>
      <c r="CX870" s="116"/>
      <c r="CY870" s="116"/>
      <c r="CZ870" s="116"/>
      <c r="DA870" s="116"/>
      <c r="DB870" s="116"/>
      <c r="DC870" s="116"/>
      <c r="DD870" s="116"/>
      <c r="DE870" s="116"/>
      <c r="DF870" s="116"/>
      <c r="DG870" s="116"/>
      <c r="DH870" s="116"/>
      <c r="DI870" s="116"/>
      <c r="DJ870" s="116"/>
      <c r="DK870" s="116"/>
      <c r="DL870" s="116"/>
      <c r="DM870" s="116"/>
      <c r="DN870" s="116"/>
      <c r="DO870" s="116"/>
      <c r="DP870" s="116"/>
      <c r="DQ870" s="116"/>
      <c r="DR870" s="116"/>
      <c r="DS870" s="116"/>
      <c r="DT870" s="116"/>
      <c r="DU870" s="116"/>
      <c r="DV870" s="116"/>
      <c r="DW870" s="116"/>
      <c r="DX870" s="116"/>
      <c r="DY870" s="116"/>
      <c r="DZ870" s="116"/>
      <c r="EA870" s="116"/>
      <c r="EB870" s="116"/>
      <c r="EC870" s="116"/>
      <c r="ED870" s="116"/>
      <c r="EE870" s="116"/>
      <c r="EF870" s="116"/>
      <c r="EG870" s="116"/>
      <c r="EH870" s="116"/>
      <c r="EI870" s="116"/>
      <c r="EJ870" s="116"/>
      <c r="EK870" s="116"/>
      <c r="EL870" s="116"/>
      <c r="EM870" s="116"/>
      <c r="EN870" s="116"/>
      <c r="EO870" s="116"/>
      <c r="EP870" s="116"/>
      <c r="EQ870" s="116"/>
      <c r="ER870" s="116"/>
      <c r="ES870" s="116"/>
      <c r="ET870" s="116"/>
      <c r="EU870" s="116"/>
      <c r="EV870" s="116"/>
      <c r="EW870" s="116"/>
      <c r="EX870" s="116"/>
      <c r="EY870" s="116"/>
      <c r="EZ870" s="116"/>
      <c r="FA870" s="116"/>
      <c r="FB870" s="116"/>
      <c r="FC870" s="116"/>
      <c r="FD870" s="116"/>
      <c r="FE870" s="116"/>
      <c r="FF870" s="116"/>
      <c r="FG870" s="116"/>
      <c r="FH870" s="116"/>
      <c r="FI870" s="116"/>
      <c r="FJ870" s="116"/>
      <c r="FK870" s="116"/>
      <c r="FL870" s="116"/>
      <c r="FM870" s="116"/>
      <c r="FN870" s="116"/>
      <c r="FO870" s="116"/>
      <c r="FP870" s="116"/>
      <c r="FQ870" s="116"/>
      <c r="FR870" s="116"/>
      <c r="FS870" s="116"/>
      <c r="FT870" s="116"/>
      <c r="FU870" s="116"/>
      <c r="FV870" s="116"/>
      <c r="FW870" s="116"/>
      <c r="FX870" s="116"/>
      <c r="FY870" s="116"/>
      <c r="FZ870" s="116"/>
      <c r="GA870" s="116"/>
      <c r="GB870" s="116"/>
      <c r="GC870" s="116"/>
      <c r="GD870" s="116"/>
      <c r="GE870" s="116"/>
      <c r="GF870" s="116"/>
      <c r="GG870" s="116"/>
      <c r="GH870" s="116"/>
      <c r="GI870" s="116"/>
      <c r="GJ870" s="116"/>
      <c r="GK870" s="116"/>
      <c r="GL870" s="116"/>
      <c r="GM870" s="116"/>
      <c r="GN870" s="116"/>
      <c r="GO870" s="116"/>
      <c r="GP870" s="116"/>
      <c r="GQ870" s="116"/>
      <c r="GR870" s="116"/>
      <c r="GS870" s="116"/>
      <c r="GT870" s="116"/>
      <c r="GU870" s="116"/>
      <c r="GV870" s="116"/>
      <c r="GW870" s="116"/>
      <c r="GX870" s="116"/>
      <c r="GY870" s="116"/>
    </row>
    <row r="871" spans="1:207" s="86" customFormat="1" ht="30" customHeight="1" x14ac:dyDescent="0.25">
      <c r="A871" s="228">
        <v>665</v>
      </c>
      <c r="B871" s="81" t="s">
        <v>899</v>
      </c>
      <c r="C871" s="230">
        <v>1959</v>
      </c>
      <c r="D871" s="230" t="s">
        <v>141</v>
      </c>
      <c r="E871" s="230" t="s">
        <v>16</v>
      </c>
      <c r="F871" s="52">
        <v>4</v>
      </c>
      <c r="G871" s="52">
        <v>4</v>
      </c>
      <c r="H871" s="196">
        <v>4326.6400000000003</v>
      </c>
      <c r="I871" s="194">
        <v>629.29999999999995</v>
      </c>
      <c r="J871" s="196">
        <v>1844.19</v>
      </c>
      <c r="K871" s="232">
        <f t="shared" si="213"/>
        <v>1319977.2</v>
      </c>
      <c r="L871" s="39">
        <v>0</v>
      </c>
      <c r="M871" s="39">
        <v>0</v>
      </c>
      <c r="N871" s="39">
        <v>0</v>
      </c>
      <c r="O871" s="196">
        <f>'[1]Прод. прилож (2)'!$D$265</f>
        <v>1319977.2</v>
      </c>
      <c r="P871" s="41">
        <f t="shared" si="232"/>
        <v>305.08135643362976</v>
      </c>
      <c r="Q871" s="232">
        <v>9673</v>
      </c>
      <c r="R871" s="281" t="s">
        <v>33</v>
      </c>
      <c r="S871" s="132"/>
      <c r="T871" s="85"/>
      <c r="U871" s="85"/>
    </row>
    <row r="872" spans="1:207" s="86" customFormat="1" ht="30" customHeight="1" x14ac:dyDescent="0.25">
      <c r="A872" s="228">
        <v>666</v>
      </c>
      <c r="B872" s="81" t="s">
        <v>386</v>
      </c>
      <c r="C872" s="47">
        <v>1962</v>
      </c>
      <c r="D872" s="230" t="s">
        <v>141</v>
      </c>
      <c r="E872" s="230" t="s">
        <v>16</v>
      </c>
      <c r="F872" s="26">
        <v>5</v>
      </c>
      <c r="G872" s="26">
        <v>4</v>
      </c>
      <c r="H872" s="39">
        <v>4869.92</v>
      </c>
      <c r="I872" s="119">
        <v>557.20000000000005</v>
      </c>
      <c r="J872" s="119">
        <v>2504.2199999999998</v>
      </c>
      <c r="K872" s="232">
        <f t="shared" si="213"/>
        <v>8538020</v>
      </c>
      <c r="L872" s="196">
        <v>0</v>
      </c>
      <c r="M872" s="196">
        <v>0</v>
      </c>
      <c r="N872" s="196">
        <v>0</v>
      </c>
      <c r="O872" s="39">
        <f>'[1]Прод. прилож (2)'!$D$266</f>
        <v>8538020</v>
      </c>
      <c r="P872" s="196">
        <f t="shared" si="232"/>
        <v>1753.2156585734467</v>
      </c>
      <c r="Q872" s="41">
        <v>9673</v>
      </c>
      <c r="R872" s="57" t="s">
        <v>33</v>
      </c>
      <c r="S872" s="131"/>
      <c r="T872" s="15"/>
      <c r="U872" s="15"/>
      <c r="V872" s="116"/>
      <c r="W872" s="116"/>
      <c r="X872" s="116"/>
      <c r="Y872" s="116"/>
      <c r="Z872" s="116"/>
      <c r="AA872" s="116"/>
      <c r="AB872" s="116"/>
      <c r="AC872" s="116"/>
      <c r="AD872" s="116"/>
      <c r="AE872" s="116"/>
      <c r="AF872" s="116"/>
      <c r="AG872" s="116"/>
      <c r="AH872" s="116"/>
      <c r="AI872" s="116"/>
      <c r="AJ872" s="116"/>
      <c r="AK872" s="116"/>
      <c r="AL872" s="116"/>
      <c r="AM872" s="116"/>
      <c r="AN872" s="116"/>
      <c r="AO872" s="116"/>
      <c r="AP872" s="116"/>
      <c r="AQ872" s="116"/>
      <c r="AR872" s="116"/>
      <c r="AS872" s="116"/>
      <c r="AT872" s="116"/>
      <c r="AU872" s="116"/>
      <c r="AV872" s="116"/>
      <c r="AW872" s="116"/>
      <c r="AX872" s="116"/>
      <c r="AY872" s="116"/>
      <c r="AZ872" s="116"/>
      <c r="BA872" s="116"/>
      <c r="BB872" s="116"/>
      <c r="BC872" s="116"/>
      <c r="BD872" s="116"/>
      <c r="BE872" s="116"/>
      <c r="BF872" s="116"/>
      <c r="BG872" s="116"/>
      <c r="BH872" s="116"/>
      <c r="BI872" s="116"/>
      <c r="BJ872" s="116"/>
      <c r="BK872" s="116"/>
      <c r="BL872" s="116"/>
      <c r="BM872" s="116"/>
      <c r="BN872" s="116"/>
      <c r="BO872" s="116"/>
      <c r="BP872" s="116"/>
      <c r="BQ872" s="116"/>
      <c r="BR872" s="116"/>
      <c r="BS872" s="116"/>
      <c r="BT872" s="116"/>
      <c r="BU872" s="116"/>
      <c r="BV872" s="116"/>
      <c r="BW872" s="116"/>
      <c r="BX872" s="116"/>
      <c r="BY872" s="116"/>
      <c r="BZ872" s="116"/>
      <c r="CA872" s="116"/>
      <c r="CB872" s="116"/>
      <c r="CC872" s="116"/>
      <c r="CD872" s="116"/>
      <c r="CE872" s="116"/>
      <c r="CF872" s="116"/>
      <c r="CG872" s="116"/>
      <c r="CH872" s="116"/>
      <c r="CI872" s="116"/>
      <c r="CJ872" s="116"/>
      <c r="CK872" s="116"/>
      <c r="CL872" s="116"/>
      <c r="CM872" s="116"/>
      <c r="CN872" s="116"/>
      <c r="CO872" s="116"/>
      <c r="CP872" s="116"/>
      <c r="CQ872" s="116"/>
      <c r="CR872" s="116"/>
      <c r="CS872" s="116"/>
      <c r="CT872" s="116"/>
      <c r="CU872" s="116"/>
      <c r="CV872" s="116"/>
      <c r="CW872" s="116"/>
      <c r="CX872" s="116"/>
      <c r="CY872" s="116"/>
      <c r="CZ872" s="116"/>
      <c r="DA872" s="116"/>
      <c r="DB872" s="116"/>
      <c r="DC872" s="116"/>
      <c r="DD872" s="116"/>
      <c r="DE872" s="116"/>
      <c r="DF872" s="116"/>
      <c r="DG872" s="116"/>
      <c r="DH872" s="116"/>
      <c r="DI872" s="116"/>
      <c r="DJ872" s="116"/>
      <c r="DK872" s="116"/>
      <c r="DL872" s="116"/>
      <c r="DM872" s="116"/>
      <c r="DN872" s="116"/>
      <c r="DO872" s="116"/>
      <c r="DP872" s="116"/>
      <c r="DQ872" s="116"/>
      <c r="DR872" s="116"/>
      <c r="DS872" s="116"/>
      <c r="DT872" s="116"/>
      <c r="DU872" s="116"/>
      <c r="DV872" s="116"/>
      <c r="DW872" s="116"/>
      <c r="DX872" s="116"/>
      <c r="DY872" s="116"/>
      <c r="DZ872" s="116"/>
      <c r="EA872" s="116"/>
      <c r="EB872" s="116"/>
      <c r="EC872" s="116"/>
      <c r="ED872" s="116"/>
      <c r="EE872" s="116"/>
      <c r="EF872" s="116"/>
      <c r="EG872" s="116"/>
      <c r="EH872" s="116"/>
      <c r="EI872" s="116"/>
      <c r="EJ872" s="116"/>
      <c r="EK872" s="116"/>
      <c r="EL872" s="116"/>
      <c r="EM872" s="116"/>
      <c r="EN872" s="116"/>
      <c r="EO872" s="116"/>
      <c r="EP872" s="116"/>
      <c r="EQ872" s="116"/>
      <c r="ER872" s="116"/>
      <c r="ES872" s="116"/>
      <c r="ET872" s="116"/>
      <c r="EU872" s="116"/>
      <c r="EV872" s="116"/>
      <c r="EW872" s="116"/>
      <c r="EX872" s="116"/>
      <c r="EY872" s="116"/>
      <c r="EZ872" s="116"/>
      <c r="FA872" s="116"/>
      <c r="FB872" s="116"/>
      <c r="FC872" s="116"/>
      <c r="FD872" s="116"/>
      <c r="FE872" s="116"/>
      <c r="FF872" s="116"/>
      <c r="FG872" s="116"/>
      <c r="FH872" s="116"/>
      <c r="FI872" s="116"/>
      <c r="FJ872" s="116"/>
      <c r="FK872" s="116"/>
      <c r="FL872" s="116"/>
      <c r="FM872" s="116"/>
      <c r="FN872" s="116"/>
      <c r="FO872" s="116"/>
      <c r="FP872" s="116"/>
      <c r="FQ872" s="116"/>
      <c r="FR872" s="116"/>
      <c r="FS872" s="116"/>
      <c r="FT872" s="116"/>
      <c r="FU872" s="116"/>
      <c r="FV872" s="116"/>
      <c r="FW872" s="116"/>
      <c r="FX872" s="116"/>
      <c r="FY872" s="116"/>
      <c r="FZ872" s="116"/>
      <c r="GA872" s="116"/>
      <c r="GB872" s="116"/>
      <c r="GC872" s="116"/>
      <c r="GD872" s="116"/>
      <c r="GE872" s="116"/>
      <c r="GF872" s="116"/>
      <c r="GG872" s="116"/>
      <c r="GH872" s="116"/>
      <c r="GI872" s="116"/>
      <c r="GJ872" s="116"/>
      <c r="GK872" s="116"/>
      <c r="GL872" s="116"/>
      <c r="GM872" s="116"/>
      <c r="GN872" s="116"/>
      <c r="GO872" s="116"/>
      <c r="GP872" s="116"/>
      <c r="GQ872" s="116"/>
      <c r="GR872" s="116"/>
      <c r="GS872" s="116"/>
      <c r="GT872" s="116"/>
      <c r="GU872" s="116"/>
      <c r="GV872" s="116"/>
      <c r="GW872" s="116"/>
      <c r="GX872" s="116"/>
      <c r="GY872" s="116"/>
    </row>
    <row r="873" spans="1:207" s="86" customFormat="1" ht="30" customHeight="1" x14ac:dyDescent="0.25">
      <c r="A873" s="228">
        <v>667</v>
      </c>
      <c r="B873" s="234" t="s">
        <v>387</v>
      </c>
      <c r="C873" s="47">
        <v>1967</v>
      </c>
      <c r="D873" s="230" t="s">
        <v>141</v>
      </c>
      <c r="E873" s="47" t="s">
        <v>16</v>
      </c>
      <c r="F873" s="229">
        <v>4</v>
      </c>
      <c r="G873" s="229">
        <v>2</v>
      </c>
      <c r="H873" s="39">
        <v>1810.18</v>
      </c>
      <c r="I873" s="39">
        <v>0</v>
      </c>
      <c r="J873" s="39">
        <v>1270.18</v>
      </c>
      <c r="K873" s="232">
        <f t="shared" si="213"/>
        <v>29050.69</v>
      </c>
      <c r="L873" s="196">
        <v>0</v>
      </c>
      <c r="M873" s="196">
        <v>0</v>
      </c>
      <c r="N873" s="196">
        <v>0</v>
      </c>
      <c r="O873" s="39">
        <f>'[2]Прод. прилож (2)'!$D$1405</f>
        <v>29050.69</v>
      </c>
      <c r="P873" s="196">
        <f t="shared" si="232"/>
        <v>16.048508988056437</v>
      </c>
      <c r="Q873" s="41">
        <v>9673</v>
      </c>
      <c r="R873" s="57" t="s">
        <v>35</v>
      </c>
      <c r="S873" s="15"/>
      <c r="T873" s="15"/>
      <c r="U873" s="15"/>
      <c r="V873" s="116"/>
      <c r="W873" s="116"/>
      <c r="X873" s="116"/>
      <c r="Y873" s="116"/>
      <c r="Z873" s="116"/>
      <c r="AA873" s="116"/>
      <c r="AB873" s="116"/>
      <c r="AC873" s="116"/>
      <c r="AD873" s="116"/>
      <c r="AE873" s="116"/>
      <c r="AF873" s="116"/>
      <c r="AG873" s="116"/>
      <c r="AH873" s="116"/>
      <c r="AI873" s="116"/>
      <c r="AJ873" s="116"/>
      <c r="AK873" s="116"/>
      <c r="AL873" s="116"/>
      <c r="AM873" s="116"/>
      <c r="AN873" s="116"/>
      <c r="AO873" s="116"/>
      <c r="AP873" s="116"/>
      <c r="AQ873" s="116"/>
      <c r="AR873" s="116"/>
      <c r="AS873" s="116"/>
      <c r="AT873" s="116"/>
      <c r="AU873" s="116"/>
      <c r="AV873" s="116"/>
      <c r="AW873" s="116"/>
      <c r="AX873" s="116"/>
      <c r="AY873" s="116"/>
      <c r="AZ873" s="116"/>
      <c r="BA873" s="116"/>
      <c r="BB873" s="116"/>
      <c r="BC873" s="116"/>
      <c r="BD873" s="116"/>
      <c r="BE873" s="116"/>
      <c r="BF873" s="116"/>
      <c r="BG873" s="116"/>
      <c r="BH873" s="116"/>
      <c r="BI873" s="116"/>
      <c r="BJ873" s="116"/>
      <c r="BK873" s="116"/>
      <c r="BL873" s="116"/>
      <c r="BM873" s="116"/>
      <c r="BN873" s="116"/>
      <c r="BO873" s="116"/>
      <c r="BP873" s="116"/>
      <c r="BQ873" s="116"/>
      <c r="BR873" s="116"/>
      <c r="BS873" s="116"/>
      <c r="BT873" s="116"/>
      <c r="BU873" s="116"/>
      <c r="BV873" s="116"/>
      <c r="BW873" s="116"/>
      <c r="BX873" s="116"/>
      <c r="BY873" s="116"/>
      <c r="BZ873" s="116"/>
      <c r="CA873" s="116"/>
      <c r="CB873" s="116"/>
      <c r="CC873" s="116"/>
      <c r="CD873" s="116"/>
      <c r="CE873" s="116"/>
      <c r="CF873" s="116"/>
      <c r="CG873" s="116"/>
      <c r="CH873" s="116"/>
      <c r="CI873" s="116"/>
      <c r="CJ873" s="116"/>
      <c r="CK873" s="116"/>
      <c r="CL873" s="116"/>
      <c r="CM873" s="116"/>
      <c r="CN873" s="116"/>
      <c r="CO873" s="116"/>
      <c r="CP873" s="116"/>
      <c r="CQ873" s="116"/>
      <c r="CR873" s="116"/>
      <c r="CS873" s="116"/>
      <c r="CT873" s="116"/>
      <c r="CU873" s="116"/>
      <c r="CV873" s="116"/>
      <c r="CW873" s="116"/>
      <c r="CX873" s="116"/>
      <c r="CY873" s="116"/>
      <c r="CZ873" s="116"/>
      <c r="DA873" s="116"/>
      <c r="DB873" s="116"/>
      <c r="DC873" s="116"/>
      <c r="DD873" s="116"/>
      <c r="DE873" s="116"/>
      <c r="DF873" s="116"/>
      <c r="DG873" s="116"/>
      <c r="DH873" s="116"/>
      <c r="DI873" s="116"/>
      <c r="DJ873" s="116"/>
      <c r="DK873" s="116"/>
      <c r="DL873" s="116"/>
      <c r="DM873" s="116"/>
      <c r="DN873" s="116"/>
      <c r="DO873" s="116"/>
      <c r="DP873" s="116"/>
      <c r="DQ873" s="116"/>
      <c r="DR873" s="116"/>
      <c r="DS873" s="116"/>
      <c r="DT873" s="116"/>
      <c r="DU873" s="116"/>
      <c r="DV873" s="116"/>
      <c r="DW873" s="116"/>
      <c r="DX873" s="116"/>
      <c r="DY873" s="116"/>
      <c r="DZ873" s="116"/>
      <c r="EA873" s="116"/>
      <c r="EB873" s="116"/>
      <c r="EC873" s="116"/>
      <c r="ED873" s="116"/>
      <c r="EE873" s="116"/>
      <c r="EF873" s="116"/>
      <c r="EG873" s="116"/>
      <c r="EH873" s="116"/>
      <c r="EI873" s="116"/>
      <c r="EJ873" s="116"/>
      <c r="EK873" s="116"/>
      <c r="EL873" s="116"/>
      <c r="EM873" s="116"/>
      <c r="EN873" s="116"/>
      <c r="EO873" s="116"/>
      <c r="EP873" s="116"/>
      <c r="EQ873" s="116"/>
      <c r="ER873" s="116"/>
      <c r="ES873" s="116"/>
      <c r="ET873" s="116"/>
      <c r="EU873" s="116"/>
      <c r="EV873" s="116"/>
      <c r="EW873" s="116"/>
      <c r="EX873" s="116"/>
      <c r="EY873" s="116"/>
      <c r="EZ873" s="116"/>
      <c r="FA873" s="116"/>
      <c r="FB873" s="116"/>
      <c r="FC873" s="116"/>
      <c r="FD873" s="116"/>
      <c r="FE873" s="116"/>
      <c r="FF873" s="116"/>
      <c r="FG873" s="116"/>
      <c r="FH873" s="116"/>
      <c r="FI873" s="116"/>
      <c r="FJ873" s="116"/>
      <c r="FK873" s="116"/>
      <c r="FL873" s="116"/>
      <c r="FM873" s="116"/>
      <c r="FN873" s="116"/>
      <c r="FO873" s="116"/>
      <c r="FP873" s="116"/>
      <c r="FQ873" s="116"/>
      <c r="FR873" s="116"/>
      <c r="FS873" s="116"/>
      <c r="FT873" s="116"/>
      <c r="FU873" s="116"/>
      <c r="FV873" s="116"/>
      <c r="FW873" s="116"/>
      <c r="FX873" s="116"/>
      <c r="FY873" s="116"/>
      <c r="FZ873" s="116"/>
      <c r="GA873" s="116"/>
      <c r="GB873" s="116"/>
      <c r="GC873" s="116"/>
      <c r="GD873" s="116"/>
      <c r="GE873" s="116"/>
      <c r="GF873" s="116"/>
      <c r="GG873" s="116"/>
      <c r="GH873" s="116"/>
      <c r="GI873" s="116"/>
      <c r="GJ873" s="116"/>
      <c r="GK873" s="116"/>
      <c r="GL873" s="116"/>
      <c r="GM873" s="116"/>
      <c r="GN873" s="116"/>
      <c r="GO873" s="116"/>
      <c r="GP873" s="116"/>
      <c r="GQ873" s="116"/>
      <c r="GR873" s="116"/>
      <c r="GS873" s="116"/>
      <c r="GT873" s="116"/>
      <c r="GU873" s="116"/>
      <c r="GV873" s="116"/>
      <c r="GW873" s="116"/>
      <c r="GX873" s="116"/>
      <c r="GY873" s="116"/>
    </row>
    <row r="874" spans="1:207" s="89" customFormat="1" ht="30" customHeight="1" x14ac:dyDescent="0.25">
      <c r="A874" s="379">
        <v>668</v>
      </c>
      <c r="B874" s="356" t="s">
        <v>388</v>
      </c>
      <c r="C874" s="377">
        <v>1937</v>
      </c>
      <c r="D874" s="360" t="s">
        <v>141</v>
      </c>
      <c r="E874" s="360" t="s">
        <v>16</v>
      </c>
      <c r="F874" s="362">
        <v>5</v>
      </c>
      <c r="G874" s="362">
        <v>4</v>
      </c>
      <c r="H874" s="364">
        <v>3388.72</v>
      </c>
      <c r="I874" s="366">
        <v>0</v>
      </c>
      <c r="J874" s="366">
        <v>2127.02</v>
      </c>
      <c r="K874" s="232">
        <f t="shared" si="213"/>
        <v>257122.09</v>
      </c>
      <c r="L874" s="196">
        <v>0</v>
      </c>
      <c r="M874" s="196">
        <v>0</v>
      </c>
      <c r="N874" s="196">
        <v>0</v>
      </c>
      <c r="O874" s="39">
        <f>'[1]Прод. прилож (2)'!$D$267</f>
        <v>257122.09</v>
      </c>
      <c r="P874" s="196">
        <f t="shared" si="232"/>
        <v>75.875873486154063</v>
      </c>
      <c r="Q874" s="41">
        <v>9673</v>
      </c>
      <c r="R874" s="57" t="s">
        <v>33</v>
      </c>
      <c r="S874" s="131"/>
      <c r="T874" s="15"/>
      <c r="U874" s="15"/>
      <c r="V874" s="116"/>
      <c r="W874" s="116"/>
      <c r="X874" s="116"/>
      <c r="Y874" s="116"/>
      <c r="Z874" s="116"/>
      <c r="AA874" s="116"/>
      <c r="AB874" s="116"/>
      <c r="AC874" s="116"/>
      <c r="AD874" s="116"/>
      <c r="AE874" s="116"/>
      <c r="AF874" s="116"/>
      <c r="AG874" s="116"/>
      <c r="AH874" s="116"/>
      <c r="AI874" s="116"/>
      <c r="AJ874" s="116"/>
      <c r="AK874" s="116"/>
      <c r="AL874" s="116"/>
      <c r="AM874" s="116"/>
      <c r="AN874" s="116"/>
      <c r="AO874" s="116"/>
      <c r="AP874" s="116"/>
      <c r="AQ874" s="116"/>
      <c r="AR874" s="116"/>
      <c r="AS874" s="116"/>
      <c r="AT874" s="116"/>
      <c r="AU874" s="116"/>
      <c r="AV874" s="116"/>
      <c r="AW874" s="116"/>
      <c r="AX874" s="116"/>
      <c r="AY874" s="116"/>
      <c r="AZ874" s="116"/>
      <c r="BA874" s="116"/>
      <c r="BB874" s="116"/>
      <c r="BC874" s="116"/>
      <c r="BD874" s="116"/>
      <c r="BE874" s="116"/>
      <c r="BF874" s="116"/>
      <c r="BG874" s="116"/>
      <c r="BH874" s="116"/>
      <c r="BI874" s="116"/>
      <c r="BJ874" s="116"/>
      <c r="BK874" s="116"/>
      <c r="BL874" s="116"/>
      <c r="BM874" s="116"/>
      <c r="BN874" s="116"/>
      <c r="BO874" s="116"/>
      <c r="BP874" s="116"/>
      <c r="BQ874" s="116"/>
      <c r="BR874" s="116"/>
      <c r="BS874" s="116"/>
      <c r="BT874" s="116"/>
      <c r="BU874" s="116"/>
      <c r="BV874" s="116"/>
      <c r="BW874" s="116"/>
      <c r="BX874" s="116"/>
      <c r="BY874" s="116"/>
      <c r="BZ874" s="116"/>
      <c r="CA874" s="116"/>
      <c r="CB874" s="116"/>
      <c r="CC874" s="116"/>
      <c r="CD874" s="116"/>
      <c r="CE874" s="116"/>
      <c r="CF874" s="116"/>
      <c r="CG874" s="116"/>
      <c r="CH874" s="116"/>
      <c r="CI874" s="116"/>
      <c r="CJ874" s="116"/>
      <c r="CK874" s="116"/>
      <c r="CL874" s="116"/>
      <c r="CM874" s="116"/>
      <c r="CN874" s="116"/>
      <c r="CO874" s="116"/>
      <c r="CP874" s="116"/>
      <c r="CQ874" s="116"/>
      <c r="CR874" s="116"/>
      <c r="CS874" s="116"/>
      <c r="CT874" s="116"/>
      <c r="CU874" s="116"/>
      <c r="CV874" s="116"/>
      <c r="CW874" s="116"/>
      <c r="CX874" s="116"/>
      <c r="CY874" s="116"/>
      <c r="CZ874" s="116"/>
      <c r="DA874" s="116"/>
      <c r="DB874" s="116"/>
      <c r="DC874" s="116"/>
      <c r="DD874" s="116"/>
      <c r="DE874" s="116"/>
      <c r="DF874" s="116"/>
      <c r="DG874" s="116"/>
      <c r="DH874" s="116"/>
      <c r="DI874" s="116"/>
      <c r="DJ874" s="116"/>
      <c r="DK874" s="116"/>
      <c r="DL874" s="116"/>
      <c r="DM874" s="116"/>
      <c r="DN874" s="116"/>
      <c r="DO874" s="116"/>
      <c r="DP874" s="116"/>
      <c r="DQ874" s="116"/>
      <c r="DR874" s="116"/>
      <c r="DS874" s="116"/>
      <c r="DT874" s="116"/>
      <c r="DU874" s="116"/>
      <c r="DV874" s="116"/>
      <c r="DW874" s="116"/>
      <c r="DX874" s="116"/>
      <c r="DY874" s="116"/>
      <c r="DZ874" s="116"/>
      <c r="EA874" s="116"/>
      <c r="EB874" s="116"/>
      <c r="EC874" s="116"/>
      <c r="ED874" s="116"/>
      <c r="EE874" s="116"/>
      <c r="EF874" s="116"/>
      <c r="EG874" s="116"/>
      <c r="EH874" s="116"/>
      <c r="EI874" s="116"/>
      <c r="EJ874" s="116"/>
      <c r="EK874" s="116"/>
      <c r="EL874" s="116"/>
      <c r="EM874" s="116"/>
      <c r="EN874" s="116"/>
      <c r="EO874" s="116"/>
      <c r="EP874" s="116"/>
      <c r="EQ874" s="116"/>
      <c r="ER874" s="116"/>
      <c r="ES874" s="116"/>
      <c r="ET874" s="116"/>
      <c r="EU874" s="116"/>
      <c r="EV874" s="116"/>
      <c r="EW874" s="116"/>
      <c r="EX874" s="116"/>
      <c r="EY874" s="116"/>
      <c r="EZ874" s="116"/>
      <c r="FA874" s="116"/>
      <c r="FB874" s="116"/>
      <c r="FC874" s="116"/>
      <c r="FD874" s="116"/>
      <c r="FE874" s="116"/>
      <c r="FF874" s="116"/>
      <c r="FG874" s="116"/>
      <c r="FH874" s="116"/>
      <c r="FI874" s="116"/>
      <c r="FJ874" s="116"/>
      <c r="FK874" s="116"/>
      <c r="FL874" s="116"/>
      <c r="FM874" s="116"/>
      <c r="FN874" s="116"/>
      <c r="FO874" s="116"/>
      <c r="FP874" s="116"/>
      <c r="FQ874" s="116"/>
      <c r="FR874" s="116"/>
      <c r="FS874" s="116"/>
      <c r="FT874" s="116"/>
      <c r="FU874" s="116"/>
      <c r="FV874" s="116"/>
      <c r="FW874" s="116"/>
      <c r="FX874" s="116"/>
      <c r="FY874" s="116"/>
      <c r="FZ874" s="116"/>
      <c r="GA874" s="116"/>
      <c r="GB874" s="116"/>
      <c r="GC874" s="116"/>
      <c r="GD874" s="116"/>
      <c r="GE874" s="116"/>
      <c r="GF874" s="116"/>
      <c r="GG874" s="116"/>
      <c r="GH874" s="116"/>
      <c r="GI874" s="116"/>
      <c r="GJ874" s="116"/>
      <c r="GK874" s="116"/>
      <c r="GL874" s="116"/>
      <c r="GM874" s="116"/>
      <c r="GN874" s="116"/>
      <c r="GO874" s="116"/>
      <c r="GP874" s="116"/>
      <c r="GQ874" s="116"/>
      <c r="GR874" s="116"/>
      <c r="GS874" s="116"/>
      <c r="GT874" s="116"/>
      <c r="GU874" s="116"/>
      <c r="GV874" s="116"/>
      <c r="GW874" s="116"/>
      <c r="GX874" s="116"/>
      <c r="GY874" s="116"/>
    </row>
    <row r="875" spans="1:207" s="89" customFormat="1" ht="30" customHeight="1" x14ac:dyDescent="0.25">
      <c r="A875" s="380"/>
      <c r="B875" s="357"/>
      <c r="C875" s="378"/>
      <c r="D875" s="361"/>
      <c r="E875" s="361"/>
      <c r="F875" s="363"/>
      <c r="G875" s="363"/>
      <c r="H875" s="365"/>
      <c r="I875" s="367"/>
      <c r="J875" s="367"/>
      <c r="K875" s="232">
        <f t="shared" ref="K875" si="234">SUM(L875:O875)</f>
        <v>6513806.5200000005</v>
      </c>
      <c r="L875" s="196">
        <v>0</v>
      </c>
      <c r="M875" s="196">
        <v>0</v>
      </c>
      <c r="N875" s="196">
        <v>0</v>
      </c>
      <c r="O875" s="39">
        <f>'[1]Прод. прилож (2)'!$D$786</f>
        <v>6513806.5200000005</v>
      </c>
      <c r="P875" s="196">
        <f>K875/H874</f>
        <v>1922.2026369838761</v>
      </c>
      <c r="Q875" s="41">
        <v>9673</v>
      </c>
      <c r="R875" s="57" t="s">
        <v>34</v>
      </c>
      <c r="S875" s="15"/>
      <c r="T875" s="15"/>
      <c r="U875" s="15"/>
      <c r="V875" s="116"/>
      <c r="W875" s="116"/>
      <c r="X875" s="116"/>
      <c r="Y875" s="116"/>
      <c r="Z875" s="116"/>
      <c r="AA875" s="116"/>
      <c r="AB875" s="116"/>
      <c r="AC875" s="116"/>
      <c r="AD875" s="116"/>
      <c r="AE875" s="116"/>
      <c r="AF875" s="116"/>
      <c r="AG875" s="116"/>
      <c r="AH875" s="116"/>
      <c r="AI875" s="116"/>
      <c r="AJ875" s="116"/>
      <c r="AK875" s="116"/>
      <c r="AL875" s="116"/>
      <c r="AM875" s="116"/>
      <c r="AN875" s="116"/>
      <c r="AO875" s="116"/>
      <c r="AP875" s="116"/>
      <c r="AQ875" s="116"/>
      <c r="AR875" s="116"/>
      <c r="AS875" s="116"/>
      <c r="AT875" s="116"/>
      <c r="AU875" s="116"/>
      <c r="AV875" s="116"/>
      <c r="AW875" s="116"/>
      <c r="AX875" s="116"/>
      <c r="AY875" s="116"/>
      <c r="AZ875" s="116"/>
      <c r="BA875" s="116"/>
      <c r="BB875" s="116"/>
      <c r="BC875" s="116"/>
      <c r="BD875" s="116"/>
      <c r="BE875" s="116"/>
      <c r="BF875" s="116"/>
      <c r="BG875" s="116"/>
      <c r="BH875" s="116"/>
      <c r="BI875" s="116"/>
      <c r="BJ875" s="116"/>
      <c r="BK875" s="116"/>
      <c r="BL875" s="116"/>
      <c r="BM875" s="116"/>
      <c r="BN875" s="116"/>
      <c r="BO875" s="116"/>
      <c r="BP875" s="116"/>
      <c r="BQ875" s="116"/>
      <c r="BR875" s="116"/>
      <c r="BS875" s="116"/>
      <c r="BT875" s="116"/>
      <c r="BU875" s="116"/>
      <c r="BV875" s="116"/>
      <c r="BW875" s="116"/>
      <c r="BX875" s="116"/>
      <c r="BY875" s="116"/>
      <c r="BZ875" s="116"/>
      <c r="CA875" s="116"/>
      <c r="CB875" s="116"/>
      <c r="CC875" s="116"/>
      <c r="CD875" s="116"/>
      <c r="CE875" s="116"/>
      <c r="CF875" s="116"/>
      <c r="CG875" s="116"/>
      <c r="CH875" s="116"/>
      <c r="CI875" s="116"/>
      <c r="CJ875" s="116"/>
      <c r="CK875" s="116"/>
      <c r="CL875" s="116"/>
      <c r="CM875" s="116"/>
      <c r="CN875" s="116"/>
      <c r="CO875" s="116"/>
      <c r="CP875" s="116"/>
      <c r="CQ875" s="116"/>
      <c r="CR875" s="116"/>
      <c r="CS875" s="116"/>
      <c r="CT875" s="116"/>
      <c r="CU875" s="116"/>
      <c r="CV875" s="116"/>
      <c r="CW875" s="116"/>
      <c r="CX875" s="116"/>
      <c r="CY875" s="116"/>
      <c r="CZ875" s="116"/>
      <c r="DA875" s="116"/>
      <c r="DB875" s="116"/>
      <c r="DC875" s="116"/>
      <c r="DD875" s="116"/>
      <c r="DE875" s="116"/>
      <c r="DF875" s="116"/>
      <c r="DG875" s="116"/>
      <c r="DH875" s="116"/>
      <c r="DI875" s="116"/>
      <c r="DJ875" s="116"/>
      <c r="DK875" s="116"/>
      <c r="DL875" s="116"/>
      <c r="DM875" s="116"/>
      <c r="DN875" s="116"/>
      <c r="DO875" s="116"/>
      <c r="DP875" s="116"/>
      <c r="DQ875" s="116"/>
      <c r="DR875" s="116"/>
      <c r="DS875" s="116"/>
      <c r="DT875" s="116"/>
      <c r="DU875" s="116"/>
      <c r="DV875" s="116"/>
      <c r="DW875" s="116"/>
      <c r="DX875" s="116"/>
      <c r="DY875" s="116"/>
      <c r="DZ875" s="116"/>
      <c r="EA875" s="116"/>
      <c r="EB875" s="116"/>
      <c r="EC875" s="116"/>
      <c r="ED875" s="116"/>
      <c r="EE875" s="116"/>
      <c r="EF875" s="116"/>
      <c r="EG875" s="116"/>
      <c r="EH875" s="116"/>
      <c r="EI875" s="116"/>
      <c r="EJ875" s="116"/>
      <c r="EK875" s="116"/>
      <c r="EL875" s="116"/>
      <c r="EM875" s="116"/>
      <c r="EN875" s="116"/>
      <c r="EO875" s="116"/>
      <c r="EP875" s="116"/>
      <c r="EQ875" s="116"/>
      <c r="ER875" s="116"/>
      <c r="ES875" s="116"/>
      <c r="ET875" s="116"/>
      <c r="EU875" s="116"/>
      <c r="EV875" s="116"/>
      <c r="EW875" s="116"/>
      <c r="EX875" s="116"/>
      <c r="EY875" s="116"/>
      <c r="EZ875" s="116"/>
      <c r="FA875" s="116"/>
      <c r="FB875" s="116"/>
      <c r="FC875" s="116"/>
      <c r="FD875" s="116"/>
      <c r="FE875" s="116"/>
      <c r="FF875" s="116"/>
      <c r="FG875" s="116"/>
      <c r="FH875" s="116"/>
      <c r="FI875" s="116"/>
      <c r="FJ875" s="116"/>
      <c r="FK875" s="116"/>
      <c r="FL875" s="116"/>
      <c r="FM875" s="116"/>
      <c r="FN875" s="116"/>
      <c r="FO875" s="116"/>
      <c r="FP875" s="116"/>
      <c r="FQ875" s="116"/>
      <c r="FR875" s="116"/>
      <c r="FS875" s="116"/>
      <c r="FT875" s="116"/>
      <c r="FU875" s="116"/>
      <c r="FV875" s="116"/>
      <c r="FW875" s="116"/>
      <c r="FX875" s="116"/>
      <c r="FY875" s="116"/>
      <c r="FZ875" s="116"/>
      <c r="GA875" s="116"/>
      <c r="GB875" s="116"/>
      <c r="GC875" s="116"/>
      <c r="GD875" s="116"/>
      <c r="GE875" s="116"/>
      <c r="GF875" s="116"/>
      <c r="GG875" s="116"/>
      <c r="GH875" s="116"/>
      <c r="GI875" s="116"/>
      <c r="GJ875" s="116"/>
      <c r="GK875" s="116"/>
      <c r="GL875" s="116"/>
      <c r="GM875" s="116"/>
      <c r="GN875" s="116"/>
      <c r="GO875" s="116"/>
      <c r="GP875" s="116"/>
      <c r="GQ875" s="116"/>
      <c r="GR875" s="116"/>
      <c r="GS875" s="116"/>
      <c r="GT875" s="116"/>
      <c r="GU875" s="116"/>
      <c r="GV875" s="116"/>
      <c r="GW875" s="116"/>
      <c r="GX875" s="116"/>
      <c r="GY875" s="116"/>
    </row>
    <row r="876" spans="1:207" s="85" customFormat="1" ht="30" customHeight="1" x14ac:dyDescent="0.25">
      <c r="A876" s="228">
        <v>669</v>
      </c>
      <c r="B876" s="234" t="s">
        <v>901</v>
      </c>
      <c r="C876" s="230">
        <v>1959</v>
      </c>
      <c r="D876" s="230" t="s">
        <v>141</v>
      </c>
      <c r="E876" s="230" t="s">
        <v>16</v>
      </c>
      <c r="F876" s="52">
        <v>3</v>
      </c>
      <c r="G876" s="52">
        <v>2</v>
      </c>
      <c r="H876" s="196">
        <v>1254.4000000000001</v>
      </c>
      <c r="I876" s="196">
        <v>394.8</v>
      </c>
      <c r="J876" s="196">
        <v>1051</v>
      </c>
      <c r="K876" s="232">
        <f t="shared" si="213"/>
        <v>31014.91</v>
      </c>
      <c r="L876" s="39">
        <v>0</v>
      </c>
      <c r="M876" s="39">
        <v>0</v>
      </c>
      <c r="N876" s="39">
        <v>0</v>
      </c>
      <c r="O876" s="196">
        <f>'[2]Прод. прилож (2)'!$D$1406</f>
        <v>31014.91</v>
      </c>
      <c r="P876" s="41">
        <f t="shared" si="232"/>
        <v>24.724896364795917</v>
      </c>
      <c r="Q876" s="232">
        <v>9673</v>
      </c>
      <c r="R876" s="281" t="s">
        <v>35</v>
      </c>
      <c r="V876" s="86"/>
      <c r="W876" s="86"/>
      <c r="X876" s="86"/>
      <c r="Y876" s="86"/>
      <c r="Z876" s="86"/>
      <c r="AA876" s="86"/>
      <c r="AB876" s="86"/>
      <c r="AC876" s="86"/>
      <c r="AD876" s="86"/>
      <c r="AE876" s="86"/>
      <c r="AF876" s="86"/>
      <c r="AG876" s="86"/>
      <c r="AH876" s="86"/>
      <c r="AI876" s="86"/>
      <c r="AJ876" s="86"/>
      <c r="AK876" s="86"/>
      <c r="AL876" s="86"/>
      <c r="AM876" s="86"/>
      <c r="AN876" s="86"/>
      <c r="AO876" s="86"/>
      <c r="AP876" s="86"/>
      <c r="AQ876" s="86"/>
      <c r="AR876" s="86"/>
      <c r="AS876" s="86"/>
      <c r="AT876" s="86"/>
      <c r="AU876" s="86"/>
      <c r="AV876" s="86"/>
      <c r="AW876" s="86"/>
      <c r="AX876" s="86"/>
      <c r="AY876" s="86"/>
      <c r="AZ876" s="86"/>
      <c r="BA876" s="86"/>
      <c r="BB876" s="86"/>
      <c r="BC876" s="86"/>
      <c r="BD876" s="86"/>
      <c r="BE876" s="86"/>
      <c r="BF876" s="86"/>
      <c r="BG876" s="86"/>
      <c r="BH876" s="86"/>
      <c r="BI876" s="86"/>
      <c r="BJ876" s="86"/>
      <c r="BK876" s="86"/>
      <c r="BL876" s="86"/>
      <c r="BM876" s="86"/>
      <c r="BN876" s="86"/>
      <c r="BO876" s="86"/>
      <c r="BP876" s="86"/>
      <c r="BQ876" s="86"/>
      <c r="BR876" s="86"/>
      <c r="BS876" s="86"/>
      <c r="BT876" s="86"/>
      <c r="BU876" s="86"/>
      <c r="BV876" s="86"/>
      <c r="BW876" s="86"/>
      <c r="BX876" s="86"/>
      <c r="BY876" s="86"/>
      <c r="BZ876" s="86"/>
      <c r="CA876" s="86"/>
      <c r="CB876" s="86"/>
      <c r="CC876" s="86"/>
      <c r="CD876" s="86"/>
      <c r="CE876" s="86"/>
      <c r="CF876" s="86"/>
      <c r="CG876" s="86"/>
      <c r="CH876" s="86"/>
      <c r="CI876" s="86"/>
      <c r="CJ876" s="86"/>
      <c r="CK876" s="86"/>
      <c r="CL876" s="86"/>
      <c r="CM876" s="86"/>
      <c r="CN876" s="86"/>
      <c r="CO876" s="86"/>
      <c r="CP876" s="86"/>
      <c r="CQ876" s="86"/>
      <c r="CR876" s="86"/>
      <c r="CS876" s="86"/>
      <c r="CT876" s="86"/>
      <c r="CU876" s="86"/>
      <c r="CV876" s="86"/>
      <c r="CW876" s="86"/>
      <c r="CX876" s="86"/>
      <c r="CY876" s="86"/>
      <c r="CZ876" s="86"/>
      <c r="DA876" s="86"/>
      <c r="DB876" s="86"/>
      <c r="DC876" s="86"/>
      <c r="DD876" s="86"/>
      <c r="DE876" s="86"/>
      <c r="DF876" s="86"/>
      <c r="DG876" s="86"/>
      <c r="DH876" s="86"/>
      <c r="DI876" s="86"/>
      <c r="DJ876" s="86"/>
      <c r="DK876" s="86"/>
      <c r="DL876" s="86"/>
      <c r="DM876" s="86"/>
      <c r="DN876" s="86"/>
      <c r="DO876" s="86"/>
      <c r="DP876" s="86"/>
      <c r="DQ876" s="86"/>
      <c r="DR876" s="86"/>
      <c r="DS876" s="86"/>
      <c r="DT876" s="86"/>
      <c r="DU876" s="86"/>
      <c r="DV876" s="86"/>
      <c r="DW876" s="86"/>
      <c r="DX876" s="86"/>
      <c r="DY876" s="86"/>
      <c r="DZ876" s="86"/>
      <c r="EA876" s="86"/>
      <c r="EB876" s="86"/>
      <c r="EC876" s="86"/>
      <c r="ED876" s="86"/>
      <c r="EE876" s="86"/>
      <c r="EF876" s="86"/>
      <c r="EG876" s="86"/>
      <c r="EH876" s="86"/>
      <c r="EI876" s="86"/>
      <c r="EJ876" s="86"/>
      <c r="EK876" s="86"/>
      <c r="EL876" s="86"/>
      <c r="EM876" s="86"/>
      <c r="EN876" s="86"/>
      <c r="EO876" s="86"/>
      <c r="EP876" s="86"/>
      <c r="EQ876" s="86"/>
      <c r="ER876" s="86"/>
      <c r="ES876" s="86"/>
      <c r="ET876" s="86"/>
      <c r="EU876" s="86"/>
      <c r="EV876" s="86"/>
      <c r="EW876" s="86"/>
      <c r="EX876" s="86"/>
      <c r="EY876" s="86"/>
      <c r="EZ876" s="86"/>
      <c r="FA876" s="86"/>
      <c r="FB876" s="86"/>
      <c r="FC876" s="86"/>
      <c r="FD876" s="86"/>
      <c r="FE876" s="86"/>
      <c r="FF876" s="86"/>
      <c r="FG876" s="86"/>
      <c r="FH876" s="86"/>
      <c r="FI876" s="86"/>
      <c r="FJ876" s="86"/>
      <c r="FK876" s="86"/>
      <c r="FL876" s="86"/>
      <c r="FM876" s="86"/>
      <c r="FN876" s="86"/>
      <c r="FO876" s="86"/>
      <c r="FP876" s="86"/>
      <c r="FQ876" s="86"/>
      <c r="FR876" s="86"/>
      <c r="FS876" s="86"/>
      <c r="FT876" s="86"/>
      <c r="FU876" s="86"/>
      <c r="FV876" s="86"/>
      <c r="FW876" s="86"/>
      <c r="FX876" s="86"/>
      <c r="FY876" s="86"/>
      <c r="FZ876" s="86"/>
      <c r="GA876" s="86"/>
      <c r="GB876" s="86"/>
      <c r="GC876" s="86"/>
      <c r="GD876" s="86"/>
      <c r="GE876" s="86"/>
      <c r="GF876" s="86"/>
      <c r="GG876" s="86"/>
      <c r="GH876" s="86"/>
      <c r="GI876" s="86"/>
      <c r="GJ876" s="86"/>
      <c r="GK876" s="86"/>
      <c r="GL876" s="86"/>
      <c r="GM876" s="86"/>
      <c r="GN876" s="86"/>
      <c r="GO876" s="86"/>
      <c r="GP876" s="86"/>
      <c r="GQ876" s="86"/>
      <c r="GR876" s="86"/>
      <c r="GS876" s="86"/>
      <c r="GT876" s="86"/>
      <c r="GU876" s="86"/>
      <c r="GV876" s="86"/>
      <c r="GW876" s="86"/>
      <c r="GX876" s="86"/>
      <c r="GY876" s="86"/>
    </row>
    <row r="877" spans="1:207" s="116" customFormat="1" ht="30" customHeight="1" x14ac:dyDescent="0.25">
      <c r="A877" s="379">
        <v>670</v>
      </c>
      <c r="B877" s="356" t="s">
        <v>389</v>
      </c>
      <c r="C877" s="448">
        <v>1958</v>
      </c>
      <c r="D877" s="360" t="s">
        <v>141</v>
      </c>
      <c r="E877" s="377" t="s">
        <v>16</v>
      </c>
      <c r="F877" s="362">
        <v>5</v>
      </c>
      <c r="G877" s="362">
        <v>3</v>
      </c>
      <c r="H877" s="364">
        <v>6062.28</v>
      </c>
      <c r="I877" s="366">
        <v>886.1</v>
      </c>
      <c r="J877" s="364">
        <v>2948.18</v>
      </c>
      <c r="K877" s="232">
        <f t="shared" ref="K877" si="235">SUM(L877:O877)</f>
        <v>4060436.04</v>
      </c>
      <c r="L877" s="196">
        <v>0</v>
      </c>
      <c r="M877" s="196">
        <v>0</v>
      </c>
      <c r="N877" s="196">
        <v>0</v>
      </c>
      <c r="O877" s="39">
        <f>'[1]Прод. прилож (2)'!$D$268</f>
        <v>4060436.04</v>
      </c>
      <c r="P877" s="196">
        <f t="shared" ref="P877" si="236">K877/H877</f>
        <v>669.78695144401115</v>
      </c>
      <c r="Q877" s="41">
        <v>9673</v>
      </c>
      <c r="R877" s="57" t="s">
        <v>33</v>
      </c>
      <c r="S877" s="141"/>
      <c r="T877" s="15"/>
      <c r="U877" s="15"/>
    </row>
    <row r="878" spans="1:207" s="116" customFormat="1" ht="30" customHeight="1" x14ac:dyDescent="0.25">
      <c r="A878" s="380"/>
      <c r="B878" s="357"/>
      <c r="C878" s="449"/>
      <c r="D878" s="361"/>
      <c r="E878" s="378"/>
      <c r="F878" s="363"/>
      <c r="G878" s="363"/>
      <c r="H878" s="365"/>
      <c r="I878" s="367"/>
      <c r="J878" s="365"/>
      <c r="K878" s="232">
        <f t="shared" si="213"/>
        <v>3754556.69</v>
      </c>
      <c r="L878" s="196">
        <v>0</v>
      </c>
      <c r="M878" s="196">
        <v>0</v>
      </c>
      <c r="N878" s="196">
        <v>0</v>
      </c>
      <c r="O878" s="39">
        <f>'[1]Прод. прилож (2)'!$D$788</f>
        <v>3754556.69</v>
      </c>
      <c r="P878" s="196">
        <f>K878/H877</f>
        <v>619.33079468450819</v>
      </c>
      <c r="Q878" s="41">
        <v>9673</v>
      </c>
      <c r="R878" s="57" t="s">
        <v>34</v>
      </c>
      <c r="S878" s="46"/>
      <c r="T878" s="15"/>
      <c r="U878" s="15"/>
    </row>
    <row r="879" spans="1:207" s="116" customFormat="1" ht="30" customHeight="1" x14ac:dyDescent="0.25">
      <c r="A879" s="228">
        <v>671</v>
      </c>
      <c r="B879" s="81" t="s">
        <v>1216</v>
      </c>
      <c r="C879" s="47">
        <v>1991</v>
      </c>
      <c r="D879" s="230" t="s">
        <v>141</v>
      </c>
      <c r="E879" s="47" t="s">
        <v>16</v>
      </c>
      <c r="F879" s="26">
        <v>9</v>
      </c>
      <c r="G879" s="26">
        <v>2</v>
      </c>
      <c r="H879" s="39">
        <v>11324.79</v>
      </c>
      <c r="I879" s="119">
        <v>0</v>
      </c>
      <c r="J879" s="39">
        <v>11324.79</v>
      </c>
      <c r="K879" s="232">
        <f t="shared" si="213"/>
        <v>7196822.9000000004</v>
      </c>
      <c r="L879" s="196">
        <v>0</v>
      </c>
      <c r="M879" s="196">
        <v>0</v>
      </c>
      <c r="N879" s="196">
        <v>0</v>
      </c>
      <c r="O879" s="39">
        <f>'[1]Прод. прилож (2)'!$D$787</f>
        <v>7196822.9000000004</v>
      </c>
      <c r="P879" s="196">
        <f>K879/H879</f>
        <v>635.49283474572155</v>
      </c>
      <c r="Q879" s="41">
        <v>9673</v>
      </c>
      <c r="R879" s="57" t="s">
        <v>34</v>
      </c>
      <c r="S879" s="46"/>
      <c r="T879" s="15"/>
      <c r="U879" s="15"/>
    </row>
    <row r="880" spans="1:207" s="116" customFormat="1" ht="30" customHeight="1" x14ac:dyDescent="0.25">
      <c r="A880" s="228">
        <v>672</v>
      </c>
      <c r="B880" s="81" t="s">
        <v>1147</v>
      </c>
      <c r="C880" s="47">
        <v>1978</v>
      </c>
      <c r="D880" s="230" t="s">
        <v>141</v>
      </c>
      <c r="E880" s="47" t="s">
        <v>18</v>
      </c>
      <c r="F880" s="26">
        <v>9</v>
      </c>
      <c r="G880" s="26">
        <v>3</v>
      </c>
      <c r="H880" s="39">
        <v>10056.06</v>
      </c>
      <c r="I880" s="119">
        <v>0</v>
      </c>
      <c r="J880" s="39">
        <v>10056.06</v>
      </c>
      <c r="K880" s="232">
        <f t="shared" si="213"/>
        <v>10664980.1</v>
      </c>
      <c r="L880" s="196">
        <v>0</v>
      </c>
      <c r="M880" s="196">
        <v>10447500</v>
      </c>
      <c r="N880" s="196">
        <v>0</v>
      </c>
      <c r="O880" s="39">
        <v>217480.1</v>
      </c>
      <c r="P880" s="196">
        <f t="shared" ref="P880:P883" si="237">K880/H879</f>
        <v>941.73755981347108</v>
      </c>
      <c r="Q880" s="41">
        <v>9673</v>
      </c>
      <c r="R880" s="57" t="s">
        <v>34</v>
      </c>
      <c r="S880" s="46"/>
      <c r="T880" s="15"/>
      <c r="U880" s="15"/>
    </row>
    <row r="881" spans="1:207" s="116" customFormat="1" ht="30" customHeight="1" x14ac:dyDescent="0.25">
      <c r="A881" s="228">
        <v>673</v>
      </c>
      <c r="B881" s="81" t="s">
        <v>1148</v>
      </c>
      <c r="C881" s="47">
        <v>1986</v>
      </c>
      <c r="D881" s="230" t="s">
        <v>141</v>
      </c>
      <c r="E881" s="47" t="s">
        <v>18</v>
      </c>
      <c r="F881" s="26">
        <v>9</v>
      </c>
      <c r="G881" s="26">
        <v>3</v>
      </c>
      <c r="H881" s="39">
        <v>14859.74</v>
      </c>
      <c r="I881" s="119">
        <v>0</v>
      </c>
      <c r="J881" s="39">
        <v>14859.74</v>
      </c>
      <c r="K881" s="232">
        <f t="shared" ref="K881" si="238">SUM(L881:O881)</f>
        <v>17653066.529999997</v>
      </c>
      <c r="L881" s="196">
        <v>0</v>
      </c>
      <c r="M881" s="196">
        <v>17412499.989999998</v>
      </c>
      <c r="N881" s="196">
        <v>0</v>
      </c>
      <c r="O881" s="39">
        <v>240566.54</v>
      </c>
      <c r="P881" s="196">
        <f>K881/H880</f>
        <v>1755.4655133322592</v>
      </c>
      <c r="Q881" s="41">
        <v>9673</v>
      </c>
      <c r="R881" s="57" t="s">
        <v>34</v>
      </c>
      <c r="S881" s="46"/>
      <c r="T881" s="15"/>
      <c r="U881" s="15"/>
    </row>
    <row r="882" spans="1:207" s="116" customFormat="1" ht="30" customHeight="1" x14ac:dyDescent="0.25">
      <c r="A882" s="228">
        <v>674</v>
      </c>
      <c r="B882" s="81" t="s">
        <v>1149</v>
      </c>
      <c r="C882" s="47">
        <v>1976</v>
      </c>
      <c r="D882" s="230" t="s">
        <v>141</v>
      </c>
      <c r="E882" s="47" t="s">
        <v>18</v>
      </c>
      <c r="F882" s="26">
        <v>9</v>
      </c>
      <c r="G882" s="26">
        <v>4</v>
      </c>
      <c r="H882" s="39">
        <v>10480.9</v>
      </c>
      <c r="I882" s="119">
        <v>0</v>
      </c>
      <c r="J882" s="39">
        <v>10480.9</v>
      </c>
      <c r="K882" s="232">
        <f t="shared" si="213"/>
        <v>14157647.68</v>
      </c>
      <c r="L882" s="196">
        <v>0</v>
      </c>
      <c r="M882" s="196">
        <v>13930000.01</v>
      </c>
      <c r="N882" s="196">
        <v>0</v>
      </c>
      <c r="O882" s="39">
        <v>227647.67</v>
      </c>
      <c r="P882" s="196">
        <f t="shared" si="237"/>
        <v>952.75204545974555</v>
      </c>
      <c r="Q882" s="41">
        <v>9673</v>
      </c>
      <c r="R882" s="57" t="s">
        <v>34</v>
      </c>
      <c r="S882" s="15"/>
      <c r="T882" s="15"/>
      <c r="U882" s="15"/>
    </row>
    <row r="883" spans="1:207" s="116" customFormat="1" ht="30" customHeight="1" x14ac:dyDescent="0.25">
      <c r="A883" s="228">
        <v>675</v>
      </c>
      <c r="B883" s="81" t="s">
        <v>390</v>
      </c>
      <c r="C883" s="47">
        <v>1972</v>
      </c>
      <c r="D883" s="230" t="s">
        <v>141</v>
      </c>
      <c r="E883" s="47" t="s">
        <v>18</v>
      </c>
      <c r="F883" s="229">
        <v>5</v>
      </c>
      <c r="G883" s="229">
        <v>8</v>
      </c>
      <c r="H883" s="39">
        <v>6558.79</v>
      </c>
      <c r="I883" s="39">
        <v>0</v>
      </c>
      <c r="J883" s="39">
        <v>5808.49</v>
      </c>
      <c r="K883" s="232">
        <f t="shared" si="213"/>
        <v>157919.04000000001</v>
      </c>
      <c r="L883" s="196">
        <v>0</v>
      </c>
      <c r="M883" s="196">
        <v>0</v>
      </c>
      <c r="N883" s="196">
        <v>0</v>
      </c>
      <c r="O883" s="39">
        <f>'[2]Прод. прилож (2)'!$D$1407</f>
        <v>157919.04000000001</v>
      </c>
      <c r="P883" s="196">
        <f t="shared" si="237"/>
        <v>15.067316738066388</v>
      </c>
      <c r="Q883" s="41">
        <v>9673</v>
      </c>
      <c r="R883" s="57" t="s">
        <v>35</v>
      </c>
      <c r="S883" s="46"/>
      <c r="T883" s="15"/>
      <c r="U883" s="15"/>
    </row>
    <row r="884" spans="1:207" s="116" customFormat="1" ht="30" customHeight="1" x14ac:dyDescent="0.25">
      <c r="A884" s="228">
        <v>676</v>
      </c>
      <c r="B884" s="81" t="s">
        <v>1217</v>
      </c>
      <c r="C884" s="47">
        <v>1939</v>
      </c>
      <c r="D884" s="230" t="s">
        <v>141</v>
      </c>
      <c r="E884" s="47" t="s">
        <v>16</v>
      </c>
      <c r="F884" s="26">
        <v>4</v>
      </c>
      <c r="G884" s="26">
        <v>4</v>
      </c>
      <c r="H884" s="39">
        <v>6786.35</v>
      </c>
      <c r="I884" s="39">
        <v>219</v>
      </c>
      <c r="J884" s="39">
        <v>4490.5</v>
      </c>
      <c r="K884" s="232">
        <f t="shared" si="213"/>
        <v>61946.52</v>
      </c>
      <c r="L884" s="196">
        <v>0</v>
      </c>
      <c r="M884" s="196">
        <v>0</v>
      </c>
      <c r="N884" s="196">
        <v>0</v>
      </c>
      <c r="O884" s="39">
        <f>'[1]Прод. прилож (2)'!$D$792</f>
        <v>61946.52</v>
      </c>
      <c r="P884" s="196">
        <f>K884/H884</f>
        <v>9.1281056827307747</v>
      </c>
      <c r="Q884" s="41">
        <v>9673</v>
      </c>
      <c r="R884" s="57" t="s">
        <v>34</v>
      </c>
      <c r="S884" s="46"/>
      <c r="T884" s="15"/>
      <c r="U884" s="15"/>
    </row>
    <row r="885" spans="1:207" s="116" customFormat="1" ht="30" customHeight="1" x14ac:dyDescent="0.25">
      <c r="A885" s="228">
        <v>677</v>
      </c>
      <c r="B885" s="81" t="s">
        <v>1150</v>
      </c>
      <c r="C885" s="47">
        <v>1978</v>
      </c>
      <c r="D885" s="230" t="s">
        <v>141</v>
      </c>
      <c r="E885" s="47" t="s">
        <v>16</v>
      </c>
      <c r="F885" s="26">
        <v>9</v>
      </c>
      <c r="G885" s="26">
        <v>2</v>
      </c>
      <c r="H885" s="39">
        <v>5493.98</v>
      </c>
      <c r="I885" s="119">
        <v>0</v>
      </c>
      <c r="J885" s="39">
        <v>4990</v>
      </c>
      <c r="K885" s="232">
        <f t="shared" ref="K885" si="239">SUM(L885:O885)</f>
        <v>7165761.7700000005</v>
      </c>
      <c r="L885" s="196">
        <v>0</v>
      </c>
      <c r="M885" s="196">
        <v>6964999.9900000002</v>
      </c>
      <c r="N885" s="196">
        <v>0</v>
      </c>
      <c r="O885" s="39">
        <v>200761.78</v>
      </c>
      <c r="P885" s="196">
        <f>K885/H885</f>
        <v>1304.2933847593185</v>
      </c>
      <c r="Q885" s="41">
        <v>9673</v>
      </c>
      <c r="R885" s="57" t="s">
        <v>34</v>
      </c>
      <c r="S885" s="46"/>
      <c r="T885" s="15"/>
      <c r="U885" s="15"/>
    </row>
    <row r="886" spans="1:207" s="116" customFormat="1" ht="30" customHeight="1" x14ac:dyDescent="0.25">
      <c r="A886" s="228">
        <v>678</v>
      </c>
      <c r="B886" s="234" t="s">
        <v>391</v>
      </c>
      <c r="C886" s="47">
        <v>1965</v>
      </c>
      <c r="D886" s="230" t="s">
        <v>141</v>
      </c>
      <c r="E886" s="47" t="s">
        <v>16</v>
      </c>
      <c r="F886" s="229">
        <v>5</v>
      </c>
      <c r="G886" s="229">
        <v>2</v>
      </c>
      <c r="H886" s="39">
        <v>2201.91</v>
      </c>
      <c r="I886" s="39">
        <v>115.2</v>
      </c>
      <c r="J886" s="39">
        <v>1504.72</v>
      </c>
      <c r="K886" s="232">
        <f t="shared" si="213"/>
        <v>46148.56</v>
      </c>
      <c r="L886" s="196">
        <v>0</v>
      </c>
      <c r="M886" s="196">
        <v>0</v>
      </c>
      <c r="N886" s="196">
        <v>0</v>
      </c>
      <c r="O886" s="39">
        <f>'[2]Прод. прилож (2)'!$D$1408</f>
        <v>46148.56</v>
      </c>
      <c r="P886" s="196">
        <f t="shared" si="232"/>
        <v>20.958422460500202</v>
      </c>
      <c r="Q886" s="41">
        <v>9673</v>
      </c>
      <c r="R886" s="57" t="s">
        <v>35</v>
      </c>
      <c r="S886" s="46"/>
      <c r="T886" s="15"/>
      <c r="U886" s="15"/>
    </row>
    <row r="887" spans="1:207" s="116" customFormat="1" ht="30" customHeight="1" x14ac:dyDescent="0.25">
      <c r="A887" s="354">
        <v>679</v>
      </c>
      <c r="B887" s="356" t="s">
        <v>392</v>
      </c>
      <c r="C887" s="377">
        <v>1954</v>
      </c>
      <c r="D887" s="360" t="s">
        <v>141</v>
      </c>
      <c r="E887" s="377" t="s">
        <v>16</v>
      </c>
      <c r="F887" s="362">
        <v>2</v>
      </c>
      <c r="G887" s="362">
        <v>2</v>
      </c>
      <c r="H887" s="364">
        <v>713.49</v>
      </c>
      <c r="I887" s="366">
        <v>0</v>
      </c>
      <c r="J887" s="366">
        <v>381.89</v>
      </c>
      <c r="K887" s="232">
        <f t="shared" ref="K887" si="240">SUM(L887:O887)</f>
        <v>447668.16</v>
      </c>
      <c r="L887" s="196">
        <v>0</v>
      </c>
      <c r="M887" s="196">
        <v>0</v>
      </c>
      <c r="N887" s="196">
        <v>0</v>
      </c>
      <c r="O887" s="39">
        <f>'[1]Прод. прилож (2)'!$D$269</f>
        <v>447668.16</v>
      </c>
      <c r="P887" s="196">
        <f t="shared" ref="P887" si="241">K887/H887</f>
        <v>627.43438590589915</v>
      </c>
      <c r="Q887" s="41">
        <v>9673</v>
      </c>
      <c r="R887" s="57" t="s">
        <v>33</v>
      </c>
      <c r="S887" s="141"/>
      <c r="T887" s="15"/>
      <c r="U887" s="15"/>
    </row>
    <row r="888" spans="1:207" s="116" customFormat="1" ht="30" customHeight="1" x14ac:dyDescent="0.25">
      <c r="A888" s="355"/>
      <c r="B888" s="357"/>
      <c r="C888" s="378"/>
      <c r="D888" s="361"/>
      <c r="E888" s="378"/>
      <c r="F888" s="363"/>
      <c r="G888" s="363"/>
      <c r="H888" s="365"/>
      <c r="I888" s="367"/>
      <c r="J888" s="367"/>
      <c r="K888" s="232">
        <f t="shared" si="213"/>
        <v>1016374.53</v>
      </c>
      <c r="L888" s="196">
        <v>0</v>
      </c>
      <c r="M888" s="196">
        <v>0</v>
      </c>
      <c r="N888" s="196">
        <v>0</v>
      </c>
      <c r="O888" s="39">
        <f>'[1]Прод. прилож (2)'!$D$794</f>
        <v>1016374.53</v>
      </c>
      <c r="P888" s="196">
        <f>K888/H887</f>
        <v>1424.5112475297481</v>
      </c>
      <c r="Q888" s="41">
        <v>9673</v>
      </c>
      <c r="R888" s="57" t="s">
        <v>34</v>
      </c>
      <c r="S888" s="141"/>
      <c r="T888" s="15"/>
      <c r="U888" s="15"/>
    </row>
    <row r="889" spans="1:207" s="116" customFormat="1" ht="30" customHeight="1" x14ac:dyDescent="0.25">
      <c r="A889" s="228">
        <v>680</v>
      </c>
      <c r="B889" s="234" t="s">
        <v>393</v>
      </c>
      <c r="C889" s="47">
        <v>1965</v>
      </c>
      <c r="D889" s="230" t="s">
        <v>141</v>
      </c>
      <c r="E889" s="47" t="s">
        <v>16</v>
      </c>
      <c r="F889" s="229">
        <v>5</v>
      </c>
      <c r="G889" s="229">
        <v>2</v>
      </c>
      <c r="H889" s="39">
        <v>2631.49</v>
      </c>
      <c r="I889" s="39">
        <v>0</v>
      </c>
      <c r="J889" s="39">
        <v>1606.54</v>
      </c>
      <c r="K889" s="232">
        <f t="shared" si="213"/>
        <v>46148.56</v>
      </c>
      <c r="L889" s="196">
        <v>0</v>
      </c>
      <c r="M889" s="196">
        <v>0</v>
      </c>
      <c r="N889" s="196">
        <v>0</v>
      </c>
      <c r="O889" s="39">
        <f>'[2]Прод. прилож (2)'!$D$1409</f>
        <v>46148.56</v>
      </c>
      <c r="P889" s="196">
        <f t="shared" si="232"/>
        <v>17.537045552139663</v>
      </c>
      <c r="Q889" s="41">
        <v>9673</v>
      </c>
      <c r="R889" s="57" t="s">
        <v>35</v>
      </c>
      <c r="S889" s="46"/>
      <c r="T889" s="15"/>
      <c r="U889" s="15"/>
    </row>
    <row r="890" spans="1:207" s="116" customFormat="1" ht="30" customHeight="1" x14ac:dyDescent="0.25">
      <c r="A890" s="354">
        <v>681</v>
      </c>
      <c r="B890" s="375" t="s">
        <v>394</v>
      </c>
      <c r="C890" s="377">
        <v>1964</v>
      </c>
      <c r="D890" s="360" t="s">
        <v>141</v>
      </c>
      <c r="E890" s="377" t="s">
        <v>16</v>
      </c>
      <c r="F890" s="362">
        <v>5</v>
      </c>
      <c r="G890" s="362">
        <v>2</v>
      </c>
      <c r="H890" s="364">
        <v>2468.29</v>
      </c>
      <c r="I890" s="366">
        <v>0</v>
      </c>
      <c r="J890" s="364">
        <v>1606.69</v>
      </c>
      <c r="K890" s="232">
        <f t="shared" si="213"/>
        <v>44408.98</v>
      </c>
      <c r="L890" s="196">
        <v>0</v>
      </c>
      <c r="M890" s="196">
        <v>0</v>
      </c>
      <c r="N890" s="196">
        <v>0</v>
      </c>
      <c r="O890" s="39">
        <f>'[1]Прод. прилож (2)'!$D$795</f>
        <v>44408.98</v>
      </c>
      <c r="P890" s="196">
        <f t="shared" si="232"/>
        <v>17.99179999108695</v>
      </c>
      <c r="Q890" s="41">
        <v>9673</v>
      </c>
      <c r="R890" s="57" t="s">
        <v>34</v>
      </c>
      <c r="S890" s="46"/>
      <c r="T890" s="15"/>
      <c r="U890" s="15"/>
    </row>
    <row r="891" spans="1:207" s="116" customFormat="1" ht="30" customHeight="1" x14ac:dyDescent="0.25">
      <c r="A891" s="355"/>
      <c r="B891" s="376"/>
      <c r="C891" s="378"/>
      <c r="D891" s="361"/>
      <c r="E891" s="378"/>
      <c r="F891" s="363"/>
      <c r="G891" s="363"/>
      <c r="H891" s="365"/>
      <c r="I891" s="367"/>
      <c r="J891" s="365"/>
      <c r="K891" s="232">
        <f t="shared" si="213"/>
        <v>4823135</v>
      </c>
      <c r="L891" s="202">
        <v>0</v>
      </c>
      <c r="M891" s="202">
        <v>0</v>
      </c>
      <c r="N891" s="202">
        <v>0</v>
      </c>
      <c r="O891" s="39">
        <f>'[1]Прод. прилож (2)'!$D$1435</f>
        <v>4823135</v>
      </c>
      <c r="P891" s="196">
        <f>K891/H890</f>
        <v>1954.0390310700932</v>
      </c>
      <c r="Q891" s="41">
        <v>9673</v>
      </c>
      <c r="R891" s="57" t="s">
        <v>35</v>
      </c>
      <c r="S891" s="46"/>
      <c r="T891" s="15"/>
      <c r="U891" s="15"/>
    </row>
    <row r="892" spans="1:207" s="86" customFormat="1" ht="30" customHeight="1" x14ac:dyDescent="0.25">
      <c r="A892" s="354">
        <v>682</v>
      </c>
      <c r="B892" s="375" t="s">
        <v>395</v>
      </c>
      <c r="C892" s="377">
        <v>1964</v>
      </c>
      <c r="D892" s="360" t="s">
        <v>141</v>
      </c>
      <c r="E892" s="377" t="s">
        <v>16</v>
      </c>
      <c r="F892" s="362">
        <v>5</v>
      </c>
      <c r="G892" s="362">
        <v>3</v>
      </c>
      <c r="H892" s="364">
        <v>3631.75</v>
      </c>
      <c r="I892" s="366">
        <v>0</v>
      </c>
      <c r="J892" s="364">
        <v>2548.4699999999998</v>
      </c>
      <c r="K892" s="232">
        <f t="shared" ref="K892:K997" si="242">SUM(L892:O892)</f>
        <v>52127.7</v>
      </c>
      <c r="L892" s="196">
        <v>0</v>
      </c>
      <c r="M892" s="196">
        <v>0</v>
      </c>
      <c r="N892" s="196">
        <v>0</v>
      </c>
      <c r="O892" s="39">
        <f>'[1]Прод. прилож (2)'!$D$796</f>
        <v>52127.7</v>
      </c>
      <c r="P892" s="196">
        <f t="shared" si="232"/>
        <v>14.353328285261926</v>
      </c>
      <c r="Q892" s="41">
        <v>9673</v>
      </c>
      <c r="R892" s="57" t="s">
        <v>34</v>
      </c>
      <c r="S892" s="15"/>
      <c r="T892" s="15"/>
      <c r="U892" s="15"/>
      <c r="V892" s="116"/>
      <c r="W892" s="116"/>
      <c r="X892" s="116"/>
      <c r="Y892" s="116"/>
      <c r="Z892" s="116"/>
      <c r="AA892" s="116"/>
      <c r="AB892" s="116"/>
      <c r="AC892" s="116"/>
      <c r="AD892" s="116"/>
      <c r="AE892" s="116"/>
      <c r="AF892" s="116"/>
      <c r="AG892" s="116"/>
      <c r="AH892" s="116"/>
      <c r="AI892" s="116"/>
      <c r="AJ892" s="116"/>
      <c r="AK892" s="116"/>
      <c r="AL892" s="116"/>
      <c r="AM892" s="116"/>
      <c r="AN892" s="116"/>
      <c r="AO892" s="116"/>
      <c r="AP892" s="116"/>
      <c r="AQ892" s="116"/>
      <c r="AR892" s="116"/>
      <c r="AS892" s="116"/>
      <c r="AT892" s="116"/>
      <c r="AU892" s="116"/>
      <c r="AV892" s="116"/>
      <c r="AW892" s="116"/>
      <c r="AX892" s="116"/>
      <c r="AY892" s="116"/>
      <c r="AZ892" s="116"/>
      <c r="BA892" s="116"/>
      <c r="BB892" s="116"/>
      <c r="BC892" s="116"/>
      <c r="BD892" s="116"/>
      <c r="BE892" s="116"/>
      <c r="BF892" s="116"/>
      <c r="BG892" s="116"/>
      <c r="BH892" s="116"/>
      <c r="BI892" s="116"/>
      <c r="BJ892" s="116"/>
      <c r="BK892" s="116"/>
      <c r="BL892" s="116"/>
      <c r="BM892" s="116"/>
      <c r="BN892" s="116"/>
      <c r="BO892" s="116"/>
      <c r="BP892" s="116"/>
      <c r="BQ892" s="116"/>
      <c r="BR892" s="116"/>
      <c r="BS892" s="116"/>
      <c r="BT892" s="116"/>
      <c r="BU892" s="116"/>
      <c r="BV892" s="116"/>
      <c r="BW892" s="116"/>
      <c r="BX892" s="116"/>
      <c r="BY892" s="116"/>
      <c r="BZ892" s="116"/>
      <c r="CA892" s="116"/>
      <c r="CB892" s="116"/>
      <c r="CC892" s="116"/>
      <c r="CD892" s="116"/>
      <c r="CE892" s="116"/>
      <c r="CF892" s="116"/>
      <c r="CG892" s="116"/>
      <c r="CH892" s="116"/>
      <c r="CI892" s="116"/>
      <c r="CJ892" s="116"/>
      <c r="CK892" s="116"/>
      <c r="CL892" s="116"/>
      <c r="CM892" s="116"/>
      <c r="CN892" s="116"/>
      <c r="CO892" s="116"/>
      <c r="CP892" s="116"/>
      <c r="CQ892" s="116"/>
      <c r="CR892" s="116"/>
      <c r="CS892" s="116"/>
      <c r="CT892" s="116"/>
      <c r="CU892" s="116"/>
      <c r="CV892" s="116"/>
      <c r="CW892" s="116"/>
      <c r="CX892" s="116"/>
      <c r="CY892" s="116"/>
      <c r="CZ892" s="116"/>
      <c r="DA892" s="116"/>
      <c r="DB892" s="116"/>
      <c r="DC892" s="116"/>
      <c r="DD892" s="116"/>
      <c r="DE892" s="116"/>
      <c r="DF892" s="116"/>
      <c r="DG892" s="116"/>
      <c r="DH892" s="116"/>
      <c r="DI892" s="116"/>
      <c r="DJ892" s="116"/>
      <c r="DK892" s="116"/>
      <c r="DL892" s="116"/>
      <c r="DM892" s="116"/>
      <c r="DN892" s="116"/>
      <c r="DO892" s="116"/>
      <c r="DP892" s="116"/>
      <c r="DQ892" s="116"/>
      <c r="DR892" s="116"/>
      <c r="DS892" s="116"/>
      <c r="DT892" s="116"/>
      <c r="DU892" s="116"/>
      <c r="DV892" s="116"/>
      <c r="DW892" s="116"/>
      <c r="DX892" s="116"/>
      <c r="DY892" s="116"/>
      <c r="DZ892" s="116"/>
      <c r="EA892" s="116"/>
      <c r="EB892" s="116"/>
      <c r="EC892" s="116"/>
      <c r="ED892" s="116"/>
      <c r="EE892" s="116"/>
      <c r="EF892" s="116"/>
      <c r="EG892" s="116"/>
      <c r="EH892" s="116"/>
      <c r="EI892" s="116"/>
      <c r="EJ892" s="116"/>
      <c r="EK892" s="116"/>
      <c r="EL892" s="116"/>
      <c r="EM892" s="116"/>
      <c r="EN892" s="116"/>
      <c r="EO892" s="116"/>
      <c r="EP892" s="116"/>
      <c r="EQ892" s="116"/>
      <c r="ER892" s="116"/>
      <c r="ES892" s="116"/>
      <c r="ET892" s="116"/>
      <c r="EU892" s="116"/>
      <c r="EV892" s="116"/>
      <c r="EW892" s="116"/>
      <c r="EX892" s="116"/>
      <c r="EY892" s="116"/>
      <c r="EZ892" s="116"/>
      <c r="FA892" s="116"/>
      <c r="FB892" s="116"/>
      <c r="FC892" s="116"/>
      <c r="FD892" s="116"/>
      <c r="FE892" s="116"/>
      <c r="FF892" s="116"/>
      <c r="FG892" s="116"/>
      <c r="FH892" s="116"/>
      <c r="FI892" s="116"/>
      <c r="FJ892" s="116"/>
      <c r="FK892" s="116"/>
      <c r="FL892" s="116"/>
      <c r="FM892" s="116"/>
      <c r="FN892" s="116"/>
      <c r="FO892" s="116"/>
      <c r="FP892" s="116"/>
      <c r="FQ892" s="116"/>
      <c r="FR892" s="116"/>
      <c r="FS892" s="116"/>
      <c r="FT892" s="116"/>
      <c r="FU892" s="116"/>
      <c r="FV892" s="116"/>
      <c r="FW892" s="116"/>
      <c r="FX892" s="116"/>
      <c r="FY892" s="116"/>
      <c r="FZ892" s="116"/>
      <c r="GA892" s="116"/>
      <c r="GB892" s="116"/>
      <c r="GC892" s="116"/>
      <c r="GD892" s="116"/>
      <c r="GE892" s="116"/>
      <c r="GF892" s="116"/>
      <c r="GG892" s="116"/>
      <c r="GH892" s="116"/>
      <c r="GI892" s="116"/>
      <c r="GJ892" s="116"/>
      <c r="GK892" s="116"/>
      <c r="GL892" s="116"/>
      <c r="GM892" s="116"/>
      <c r="GN892" s="116"/>
      <c r="GO892" s="116"/>
      <c r="GP892" s="116"/>
      <c r="GQ892" s="116"/>
      <c r="GR892" s="116"/>
      <c r="GS892" s="116"/>
      <c r="GT892" s="116"/>
      <c r="GU892" s="116"/>
      <c r="GV892" s="116"/>
      <c r="GW892" s="116"/>
      <c r="GX892" s="116"/>
      <c r="GY892" s="116"/>
    </row>
    <row r="893" spans="1:207" s="86" customFormat="1" ht="30" customHeight="1" x14ac:dyDescent="0.25">
      <c r="A893" s="355"/>
      <c r="B893" s="376"/>
      <c r="C893" s="378"/>
      <c r="D893" s="361"/>
      <c r="E893" s="378"/>
      <c r="F893" s="363"/>
      <c r="G893" s="363"/>
      <c r="H893" s="365"/>
      <c r="I893" s="367"/>
      <c r="J893" s="365"/>
      <c r="K893" s="232">
        <f t="shared" si="242"/>
        <v>6502870</v>
      </c>
      <c r="L893" s="202">
        <v>0</v>
      </c>
      <c r="M893" s="202">
        <v>0</v>
      </c>
      <c r="N893" s="202">
        <v>0</v>
      </c>
      <c r="O893" s="39">
        <f>'[2]Прод. прилож (2)'!$D$1411</f>
        <v>6502870</v>
      </c>
      <c r="P893" s="196">
        <f>K893/H892</f>
        <v>1790.5610242995801</v>
      </c>
      <c r="Q893" s="41">
        <v>9673</v>
      </c>
      <c r="R893" s="57" t="s">
        <v>35</v>
      </c>
      <c r="S893" s="46"/>
      <c r="T893" s="15"/>
      <c r="U893" s="15"/>
      <c r="V893" s="116"/>
      <c r="W893" s="116"/>
      <c r="X893" s="116"/>
      <c r="Y893" s="116"/>
      <c r="Z893" s="116"/>
      <c r="AA893" s="116"/>
      <c r="AB893" s="116"/>
      <c r="AC893" s="116"/>
      <c r="AD893" s="116"/>
      <c r="AE893" s="116"/>
      <c r="AF893" s="116"/>
      <c r="AG893" s="116"/>
      <c r="AH893" s="116"/>
      <c r="AI893" s="116"/>
      <c r="AJ893" s="116"/>
      <c r="AK893" s="116"/>
      <c r="AL893" s="116"/>
      <c r="AM893" s="116"/>
      <c r="AN893" s="116"/>
      <c r="AO893" s="116"/>
      <c r="AP893" s="116"/>
      <c r="AQ893" s="116"/>
      <c r="AR893" s="116"/>
      <c r="AS893" s="116"/>
      <c r="AT893" s="116"/>
      <c r="AU893" s="116"/>
      <c r="AV893" s="116"/>
      <c r="AW893" s="116"/>
      <c r="AX893" s="116"/>
      <c r="AY893" s="116"/>
      <c r="AZ893" s="116"/>
      <c r="BA893" s="116"/>
      <c r="BB893" s="116"/>
      <c r="BC893" s="116"/>
      <c r="BD893" s="116"/>
      <c r="BE893" s="116"/>
      <c r="BF893" s="116"/>
      <c r="BG893" s="116"/>
      <c r="BH893" s="116"/>
      <c r="BI893" s="116"/>
      <c r="BJ893" s="116"/>
      <c r="BK893" s="116"/>
      <c r="BL893" s="116"/>
      <c r="BM893" s="116"/>
      <c r="BN893" s="116"/>
      <c r="BO893" s="116"/>
      <c r="BP893" s="116"/>
      <c r="BQ893" s="116"/>
      <c r="BR893" s="116"/>
      <c r="BS893" s="116"/>
      <c r="BT893" s="116"/>
      <c r="BU893" s="116"/>
      <c r="BV893" s="116"/>
      <c r="BW893" s="116"/>
      <c r="BX893" s="116"/>
      <c r="BY893" s="116"/>
      <c r="BZ893" s="116"/>
      <c r="CA893" s="116"/>
      <c r="CB893" s="116"/>
      <c r="CC893" s="116"/>
      <c r="CD893" s="116"/>
      <c r="CE893" s="116"/>
      <c r="CF893" s="116"/>
      <c r="CG893" s="116"/>
      <c r="CH893" s="116"/>
      <c r="CI893" s="116"/>
      <c r="CJ893" s="116"/>
      <c r="CK893" s="116"/>
      <c r="CL893" s="116"/>
      <c r="CM893" s="116"/>
      <c r="CN893" s="116"/>
      <c r="CO893" s="116"/>
      <c r="CP893" s="116"/>
      <c r="CQ893" s="116"/>
      <c r="CR893" s="116"/>
      <c r="CS893" s="116"/>
      <c r="CT893" s="116"/>
      <c r="CU893" s="116"/>
      <c r="CV893" s="116"/>
      <c r="CW893" s="116"/>
      <c r="CX893" s="116"/>
      <c r="CY893" s="116"/>
      <c r="CZ893" s="116"/>
      <c r="DA893" s="116"/>
      <c r="DB893" s="116"/>
      <c r="DC893" s="116"/>
      <c r="DD893" s="116"/>
      <c r="DE893" s="116"/>
      <c r="DF893" s="116"/>
      <c r="DG893" s="116"/>
      <c r="DH893" s="116"/>
      <c r="DI893" s="116"/>
      <c r="DJ893" s="116"/>
      <c r="DK893" s="116"/>
      <c r="DL893" s="116"/>
      <c r="DM893" s="116"/>
      <c r="DN893" s="116"/>
      <c r="DO893" s="116"/>
      <c r="DP893" s="116"/>
      <c r="DQ893" s="116"/>
      <c r="DR893" s="116"/>
      <c r="DS893" s="116"/>
      <c r="DT893" s="116"/>
      <c r="DU893" s="116"/>
      <c r="DV893" s="116"/>
      <c r="DW893" s="116"/>
      <c r="DX893" s="116"/>
      <c r="DY893" s="116"/>
      <c r="DZ893" s="116"/>
      <c r="EA893" s="116"/>
      <c r="EB893" s="116"/>
      <c r="EC893" s="116"/>
      <c r="ED893" s="116"/>
      <c r="EE893" s="116"/>
      <c r="EF893" s="116"/>
      <c r="EG893" s="116"/>
      <c r="EH893" s="116"/>
      <c r="EI893" s="116"/>
      <c r="EJ893" s="116"/>
      <c r="EK893" s="116"/>
      <c r="EL893" s="116"/>
      <c r="EM893" s="116"/>
      <c r="EN893" s="116"/>
      <c r="EO893" s="116"/>
      <c r="EP893" s="116"/>
      <c r="EQ893" s="116"/>
      <c r="ER893" s="116"/>
      <c r="ES893" s="116"/>
      <c r="ET893" s="116"/>
      <c r="EU893" s="116"/>
      <c r="EV893" s="116"/>
      <c r="EW893" s="116"/>
      <c r="EX893" s="116"/>
      <c r="EY893" s="116"/>
      <c r="EZ893" s="116"/>
      <c r="FA893" s="116"/>
      <c r="FB893" s="116"/>
      <c r="FC893" s="116"/>
      <c r="FD893" s="116"/>
      <c r="FE893" s="116"/>
      <c r="FF893" s="116"/>
      <c r="FG893" s="116"/>
      <c r="FH893" s="116"/>
      <c r="FI893" s="116"/>
      <c r="FJ893" s="116"/>
      <c r="FK893" s="116"/>
      <c r="FL893" s="116"/>
      <c r="FM893" s="116"/>
      <c r="FN893" s="116"/>
      <c r="FO893" s="116"/>
      <c r="FP893" s="116"/>
      <c r="FQ893" s="116"/>
      <c r="FR893" s="116"/>
      <c r="FS893" s="116"/>
      <c r="FT893" s="116"/>
      <c r="FU893" s="116"/>
      <c r="FV893" s="116"/>
      <c r="FW893" s="116"/>
      <c r="FX893" s="116"/>
      <c r="FY893" s="116"/>
      <c r="FZ893" s="116"/>
      <c r="GA893" s="116"/>
      <c r="GB893" s="116"/>
      <c r="GC893" s="116"/>
      <c r="GD893" s="116"/>
      <c r="GE893" s="116"/>
      <c r="GF893" s="116"/>
      <c r="GG893" s="116"/>
      <c r="GH893" s="116"/>
      <c r="GI893" s="116"/>
      <c r="GJ893" s="116"/>
      <c r="GK893" s="116"/>
      <c r="GL893" s="116"/>
      <c r="GM893" s="116"/>
      <c r="GN893" s="116"/>
      <c r="GO893" s="116"/>
      <c r="GP893" s="116"/>
      <c r="GQ893" s="116"/>
      <c r="GR893" s="116"/>
      <c r="GS893" s="116"/>
      <c r="GT893" s="116"/>
      <c r="GU893" s="116"/>
      <c r="GV893" s="116"/>
      <c r="GW893" s="116"/>
      <c r="GX893" s="116"/>
      <c r="GY893" s="116"/>
    </row>
    <row r="894" spans="1:207" s="116" customFormat="1" ht="30" customHeight="1" x14ac:dyDescent="0.25">
      <c r="A894" s="228">
        <v>683</v>
      </c>
      <c r="B894" s="81" t="s">
        <v>396</v>
      </c>
      <c r="C894" s="49">
        <v>1955</v>
      </c>
      <c r="D894" s="230" t="s">
        <v>141</v>
      </c>
      <c r="E894" s="47" t="s">
        <v>16</v>
      </c>
      <c r="F894" s="26">
        <v>2</v>
      </c>
      <c r="G894" s="26">
        <v>1</v>
      </c>
      <c r="H894" s="39">
        <v>1072.5899999999999</v>
      </c>
      <c r="I894" s="119">
        <v>0</v>
      </c>
      <c r="J894" s="39">
        <v>537.4</v>
      </c>
      <c r="K894" s="232">
        <f t="shared" si="242"/>
        <v>4541310.53</v>
      </c>
      <c r="L894" s="196">
        <v>0</v>
      </c>
      <c r="M894" s="196">
        <v>0</v>
      </c>
      <c r="N894" s="196">
        <v>0</v>
      </c>
      <c r="O894" s="39">
        <f>'[1]Прод. прилож (2)'!$D$270</f>
        <v>4541310.53</v>
      </c>
      <c r="P894" s="196">
        <f t="shared" si="232"/>
        <v>4233.9668745746285</v>
      </c>
      <c r="Q894" s="41">
        <v>9673</v>
      </c>
      <c r="R894" s="57" t="s">
        <v>33</v>
      </c>
      <c r="S894" s="141"/>
      <c r="T894" s="15"/>
      <c r="U894" s="15"/>
    </row>
    <row r="895" spans="1:207" s="116" customFormat="1" ht="30" customHeight="1" x14ac:dyDescent="0.25">
      <c r="A895" s="228">
        <v>684</v>
      </c>
      <c r="B895" s="234" t="s">
        <v>397</v>
      </c>
      <c r="C895" s="230">
        <v>1957</v>
      </c>
      <c r="D895" s="230" t="s">
        <v>141</v>
      </c>
      <c r="E895" s="230" t="s">
        <v>16</v>
      </c>
      <c r="F895" s="26">
        <v>2</v>
      </c>
      <c r="G895" s="26">
        <v>2</v>
      </c>
      <c r="H895" s="39">
        <v>1155.5999999999999</v>
      </c>
      <c r="I895" s="119">
        <v>0</v>
      </c>
      <c r="J895" s="39">
        <v>633.5</v>
      </c>
      <c r="K895" s="232">
        <f t="shared" si="242"/>
        <v>6890334.3200000003</v>
      </c>
      <c r="L895" s="196">
        <v>0</v>
      </c>
      <c r="M895" s="196">
        <v>0</v>
      </c>
      <c r="N895" s="196">
        <v>0</v>
      </c>
      <c r="O895" s="39">
        <f>'[1]Прод. прилож (2)'!$D$271</f>
        <v>6890334.3200000003</v>
      </c>
      <c r="P895" s="196">
        <f t="shared" si="232"/>
        <v>5962.5599861543797</v>
      </c>
      <c r="Q895" s="41">
        <v>9673</v>
      </c>
      <c r="R895" s="57" t="s">
        <v>33</v>
      </c>
      <c r="S895" s="141"/>
      <c r="T895" s="15"/>
      <c r="U895" s="15"/>
    </row>
    <row r="896" spans="1:207" s="116" customFormat="1" ht="30" customHeight="1" x14ac:dyDescent="0.25">
      <c r="A896" s="228">
        <v>685</v>
      </c>
      <c r="B896" s="81" t="s">
        <v>398</v>
      </c>
      <c r="C896" s="49">
        <v>1955</v>
      </c>
      <c r="D896" s="230" t="s">
        <v>141</v>
      </c>
      <c r="E896" s="47" t="s">
        <v>16</v>
      </c>
      <c r="F896" s="26">
        <v>2</v>
      </c>
      <c r="G896" s="26">
        <v>2</v>
      </c>
      <c r="H896" s="39">
        <v>1154.8</v>
      </c>
      <c r="I896" s="119">
        <v>0</v>
      </c>
      <c r="J896" s="39">
        <v>630.1</v>
      </c>
      <c r="K896" s="232">
        <f t="shared" si="242"/>
        <v>4377200</v>
      </c>
      <c r="L896" s="196">
        <v>0</v>
      </c>
      <c r="M896" s="196">
        <v>0</v>
      </c>
      <c r="N896" s="196">
        <v>0</v>
      </c>
      <c r="O896" s="39">
        <f>'[1]Прод. прилож (2)'!$D$272</f>
        <v>4377200</v>
      </c>
      <c r="P896" s="196">
        <f t="shared" si="232"/>
        <v>3790.4399030135091</v>
      </c>
      <c r="Q896" s="41">
        <v>9673</v>
      </c>
      <c r="R896" s="57" t="s">
        <v>33</v>
      </c>
      <c r="S896" s="141"/>
      <c r="T896" s="15"/>
      <c r="U896" s="15"/>
    </row>
    <row r="897" spans="1:207" s="116" customFormat="1" ht="30" customHeight="1" x14ac:dyDescent="0.25">
      <c r="A897" s="354">
        <v>686</v>
      </c>
      <c r="B897" s="375" t="s">
        <v>399</v>
      </c>
      <c r="C897" s="377">
        <v>1953</v>
      </c>
      <c r="D897" s="360" t="s">
        <v>141</v>
      </c>
      <c r="E897" s="377" t="s">
        <v>16</v>
      </c>
      <c r="F897" s="362">
        <v>2</v>
      </c>
      <c r="G897" s="362">
        <v>2</v>
      </c>
      <c r="H897" s="364">
        <v>1135.3</v>
      </c>
      <c r="I897" s="366">
        <v>0</v>
      </c>
      <c r="J897" s="366">
        <v>616.1</v>
      </c>
      <c r="K897" s="232">
        <f t="shared" ref="K897" si="243">SUM(L897:O897)</f>
        <v>3398122.25</v>
      </c>
      <c r="L897" s="196">
        <v>0</v>
      </c>
      <c r="M897" s="196">
        <v>0</v>
      </c>
      <c r="N897" s="196">
        <v>0</v>
      </c>
      <c r="O897" s="39">
        <f>'[1]Прод. прилож (2)'!$D$273</f>
        <v>3398122.25</v>
      </c>
      <c r="P897" s="196">
        <f t="shared" ref="P897" si="244">K897/H897</f>
        <v>2993.1491676208934</v>
      </c>
      <c r="Q897" s="41">
        <v>9673</v>
      </c>
      <c r="R897" s="57" t="s">
        <v>33</v>
      </c>
      <c r="S897" s="141"/>
      <c r="T897" s="16"/>
      <c r="U897" s="15"/>
    </row>
    <row r="898" spans="1:207" s="116" customFormat="1" ht="30" customHeight="1" x14ac:dyDescent="0.25">
      <c r="A898" s="355"/>
      <c r="B898" s="376"/>
      <c r="C898" s="378"/>
      <c r="D898" s="361"/>
      <c r="E898" s="378"/>
      <c r="F898" s="363"/>
      <c r="G898" s="363"/>
      <c r="H898" s="365"/>
      <c r="I898" s="367"/>
      <c r="J898" s="367"/>
      <c r="K898" s="232">
        <f t="shared" si="242"/>
        <v>1365662.57</v>
      </c>
      <c r="L898" s="196">
        <v>0</v>
      </c>
      <c r="M898" s="196">
        <v>0</v>
      </c>
      <c r="N898" s="196">
        <v>0</v>
      </c>
      <c r="O898" s="39">
        <f>'[1]Прод. прилож (2)'!$D$797</f>
        <v>1365662.57</v>
      </c>
      <c r="P898" s="196">
        <f>K898/H897</f>
        <v>1202.9089844094074</v>
      </c>
      <c r="Q898" s="41">
        <v>9673</v>
      </c>
      <c r="R898" s="57" t="s">
        <v>34</v>
      </c>
      <c r="S898" s="53"/>
      <c r="T898" s="16"/>
      <c r="U898" s="15"/>
    </row>
    <row r="899" spans="1:207" s="116" customFormat="1" ht="30" customHeight="1" x14ac:dyDescent="0.25">
      <c r="A899" s="228">
        <v>687</v>
      </c>
      <c r="B899" s="234" t="s">
        <v>1221</v>
      </c>
      <c r="C899" s="230">
        <v>1966</v>
      </c>
      <c r="D899" s="230" t="s">
        <v>141</v>
      </c>
      <c r="E899" s="47" t="s">
        <v>16</v>
      </c>
      <c r="F899" s="229">
        <v>5</v>
      </c>
      <c r="G899" s="229">
        <v>3</v>
      </c>
      <c r="H899" s="39">
        <v>2248.6999999999998</v>
      </c>
      <c r="I899" s="39">
        <v>0</v>
      </c>
      <c r="J899" s="39">
        <v>2073.9</v>
      </c>
      <c r="K899" s="232">
        <f t="shared" si="242"/>
        <v>66128.95</v>
      </c>
      <c r="L899" s="196">
        <v>0</v>
      </c>
      <c r="M899" s="196">
        <v>0</v>
      </c>
      <c r="N899" s="196">
        <v>0</v>
      </c>
      <c r="O899" s="39">
        <f>'[2]Прод. прилож (2)'!$D$1412</f>
        <v>66128.95</v>
      </c>
      <c r="P899" s="196">
        <f t="shared" si="232"/>
        <v>29.407635522746478</v>
      </c>
      <c r="Q899" s="41">
        <v>9673</v>
      </c>
      <c r="R899" s="57" t="s">
        <v>35</v>
      </c>
      <c r="S899" s="46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  <c r="AP899" s="15"/>
      <c r="AQ899" s="15"/>
      <c r="AR899" s="15"/>
      <c r="AS899" s="15"/>
      <c r="AT899" s="15"/>
      <c r="AU899" s="15"/>
      <c r="AV899" s="15"/>
      <c r="AW899" s="15"/>
      <c r="AX899" s="15"/>
      <c r="AY899" s="15"/>
      <c r="AZ899" s="15"/>
      <c r="BA899" s="15"/>
      <c r="BB899" s="15"/>
      <c r="BC899" s="15"/>
      <c r="BD899" s="15"/>
      <c r="BE899" s="15"/>
      <c r="BF899" s="15"/>
      <c r="BG899" s="15"/>
      <c r="BH899" s="15"/>
      <c r="BI899" s="15"/>
      <c r="BJ899" s="15"/>
      <c r="BK899" s="15"/>
      <c r="BL899" s="15"/>
      <c r="BM899" s="15"/>
      <c r="BN899" s="15"/>
      <c r="BO899" s="15"/>
      <c r="BP899" s="15"/>
      <c r="BQ899" s="15"/>
      <c r="BR899" s="15"/>
      <c r="BS899" s="15"/>
      <c r="BT899" s="15"/>
      <c r="BU899" s="15"/>
      <c r="BV899" s="15"/>
      <c r="BW899" s="15"/>
      <c r="BX899" s="15"/>
      <c r="BY899" s="15"/>
      <c r="BZ899" s="15"/>
      <c r="CA899" s="15"/>
      <c r="CB899" s="15"/>
      <c r="CC899" s="15"/>
      <c r="CD899" s="15"/>
      <c r="CE899" s="15"/>
      <c r="CF899" s="15"/>
      <c r="CG899" s="15"/>
      <c r="CH899" s="15"/>
      <c r="CI899" s="15"/>
      <c r="CJ899" s="15"/>
      <c r="CK899" s="15"/>
      <c r="CL899" s="15"/>
      <c r="CM899" s="15"/>
      <c r="CN899" s="15"/>
      <c r="CO899" s="15"/>
      <c r="CP899" s="15"/>
      <c r="CQ899" s="15"/>
      <c r="CR899" s="15"/>
      <c r="CS899" s="15"/>
      <c r="CT899" s="15"/>
      <c r="CU899" s="15"/>
      <c r="CV899" s="15"/>
      <c r="CW899" s="15"/>
      <c r="CX899" s="15"/>
      <c r="CY899" s="15"/>
      <c r="CZ899" s="15"/>
      <c r="DA899" s="15"/>
      <c r="DB899" s="15"/>
      <c r="DC899" s="15"/>
      <c r="DD899" s="15"/>
      <c r="DE899" s="15"/>
      <c r="DF899" s="15"/>
      <c r="DG899" s="15"/>
      <c r="DH899" s="15"/>
      <c r="DI899" s="15"/>
      <c r="DJ899" s="15"/>
      <c r="DK899" s="15"/>
      <c r="DL899" s="15"/>
      <c r="DM899" s="15"/>
      <c r="DN899" s="15"/>
      <c r="DO899" s="15"/>
      <c r="DP899" s="15"/>
      <c r="DQ899" s="15"/>
      <c r="DR899" s="15"/>
      <c r="DS899" s="15"/>
      <c r="DT899" s="15"/>
      <c r="DU899" s="15"/>
      <c r="DV899" s="15"/>
      <c r="DW899" s="15"/>
      <c r="DX899" s="15"/>
      <c r="DY899" s="15"/>
      <c r="DZ899" s="15"/>
      <c r="EA899" s="15"/>
      <c r="EB899" s="15"/>
      <c r="EC899" s="15"/>
      <c r="ED899" s="15"/>
      <c r="EE899" s="15"/>
      <c r="EF899" s="15"/>
      <c r="EG899" s="15"/>
      <c r="EH899" s="15"/>
      <c r="EI899" s="15"/>
      <c r="EJ899" s="15"/>
      <c r="EK899" s="15"/>
      <c r="EL899" s="15"/>
      <c r="EM899" s="15"/>
      <c r="EN899" s="15"/>
      <c r="EO899" s="15"/>
      <c r="EP899" s="15"/>
      <c r="EQ899" s="15"/>
      <c r="ER899" s="15"/>
      <c r="ES899" s="15"/>
      <c r="ET899" s="15"/>
      <c r="EU899" s="15"/>
      <c r="EV899" s="15"/>
      <c r="EW899" s="15"/>
      <c r="EX899" s="15"/>
      <c r="EY899" s="15"/>
      <c r="EZ899" s="15"/>
      <c r="FA899" s="15"/>
      <c r="FB899" s="15"/>
      <c r="FC899" s="15"/>
      <c r="FD899" s="15"/>
      <c r="FE899" s="15"/>
      <c r="FF899" s="15"/>
      <c r="FG899" s="15"/>
      <c r="FH899" s="15"/>
      <c r="FI899" s="15"/>
      <c r="FJ899" s="15"/>
      <c r="FK899" s="15"/>
      <c r="FL899" s="15"/>
      <c r="FM899" s="15"/>
      <c r="FN899" s="15"/>
      <c r="FO899" s="15"/>
      <c r="FP899" s="15"/>
      <c r="FQ899" s="15"/>
      <c r="FR899" s="15"/>
      <c r="FS899" s="15"/>
      <c r="FT899" s="15"/>
      <c r="FU899" s="15"/>
      <c r="FV899" s="15"/>
      <c r="FW899" s="15"/>
      <c r="FX899" s="15"/>
      <c r="FY899" s="15"/>
      <c r="FZ899" s="15"/>
      <c r="GA899" s="15"/>
      <c r="GB899" s="15"/>
      <c r="GC899" s="15"/>
      <c r="GD899" s="15"/>
      <c r="GE899" s="15"/>
      <c r="GF899" s="15"/>
      <c r="GG899" s="15"/>
      <c r="GH899" s="15"/>
      <c r="GI899" s="15"/>
      <c r="GJ899" s="15"/>
      <c r="GK899" s="15"/>
      <c r="GL899" s="15"/>
      <c r="GM899" s="15"/>
      <c r="GN899" s="15"/>
      <c r="GO899" s="15"/>
      <c r="GP899" s="15"/>
      <c r="GQ899" s="15"/>
      <c r="GR899" s="15"/>
      <c r="GS899" s="15"/>
      <c r="GT899" s="15"/>
      <c r="GU899" s="15"/>
      <c r="GV899" s="15"/>
      <c r="GW899" s="15"/>
      <c r="GX899" s="15"/>
      <c r="GY899" s="15"/>
    </row>
    <row r="900" spans="1:207" s="116" customFormat="1" ht="30" customHeight="1" x14ac:dyDescent="0.25">
      <c r="A900" s="228">
        <v>688</v>
      </c>
      <c r="B900" s="234" t="s">
        <v>400</v>
      </c>
      <c r="C900" s="230">
        <v>1963</v>
      </c>
      <c r="D900" s="230" t="s">
        <v>141</v>
      </c>
      <c r="E900" s="230" t="s">
        <v>16</v>
      </c>
      <c r="F900" s="26">
        <v>2</v>
      </c>
      <c r="G900" s="26">
        <v>2</v>
      </c>
      <c r="H900" s="39">
        <v>423.39</v>
      </c>
      <c r="I900" s="288">
        <v>415.39</v>
      </c>
      <c r="J900" s="39">
        <v>364.39</v>
      </c>
      <c r="K900" s="232">
        <f t="shared" si="242"/>
        <v>11755.92</v>
      </c>
      <c r="L900" s="196">
        <v>0</v>
      </c>
      <c r="M900" s="196">
        <v>0</v>
      </c>
      <c r="N900" s="196">
        <v>0</v>
      </c>
      <c r="O900" s="39">
        <f>'[1]Прод. прилож (2)'!$D$798</f>
        <v>11755.92</v>
      </c>
      <c r="P900" s="196">
        <f t="shared" si="232"/>
        <v>27.766173031956352</v>
      </c>
      <c r="Q900" s="41">
        <v>9673</v>
      </c>
      <c r="R900" s="57" t="s">
        <v>34</v>
      </c>
      <c r="S900" s="46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  <c r="AP900" s="15"/>
      <c r="AQ900" s="15"/>
      <c r="AR900" s="15"/>
      <c r="AS900" s="15"/>
      <c r="AT900" s="15"/>
      <c r="AU900" s="15"/>
      <c r="AV900" s="15"/>
      <c r="AW900" s="15"/>
      <c r="AX900" s="15"/>
      <c r="AY900" s="15"/>
      <c r="AZ900" s="15"/>
      <c r="BA900" s="15"/>
      <c r="BB900" s="15"/>
      <c r="BC900" s="15"/>
      <c r="BD900" s="15"/>
      <c r="BE900" s="15"/>
      <c r="BF900" s="15"/>
      <c r="BG900" s="15"/>
      <c r="BH900" s="15"/>
      <c r="BI900" s="15"/>
      <c r="BJ900" s="15"/>
      <c r="BK900" s="15"/>
      <c r="BL900" s="15"/>
      <c r="BM900" s="15"/>
      <c r="BN900" s="15"/>
      <c r="BO900" s="15"/>
      <c r="BP900" s="15"/>
      <c r="BQ900" s="15"/>
      <c r="BR900" s="15"/>
      <c r="BS900" s="15"/>
      <c r="BT900" s="15"/>
      <c r="BU900" s="15"/>
      <c r="BV900" s="15"/>
      <c r="BW900" s="15"/>
      <c r="BX900" s="15"/>
      <c r="BY900" s="15"/>
      <c r="BZ900" s="15"/>
      <c r="CA900" s="15"/>
      <c r="CB900" s="15"/>
      <c r="CC900" s="15"/>
      <c r="CD900" s="15"/>
      <c r="CE900" s="15"/>
      <c r="CF900" s="15"/>
      <c r="CG900" s="15"/>
      <c r="CH900" s="15"/>
      <c r="CI900" s="15"/>
      <c r="CJ900" s="15"/>
      <c r="CK900" s="15"/>
      <c r="CL900" s="15"/>
      <c r="CM900" s="15"/>
      <c r="CN900" s="15"/>
      <c r="CO900" s="15"/>
      <c r="CP900" s="15"/>
      <c r="CQ900" s="15"/>
      <c r="CR900" s="15"/>
      <c r="CS900" s="15"/>
      <c r="CT900" s="15"/>
      <c r="CU900" s="15"/>
      <c r="CV900" s="15"/>
      <c r="CW900" s="15"/>
      <c r="CX900" s="15"/>
      <c r="CY900" s="15"/>
      <c r="CZ900" s="15"/>
      <c r="DA900" s="15"/>
      <c r="DB900" s="15"/>
      <c r="DC900" s="15"/>
      <c r="DD900" s="15"/>
      <c r="DE900" s="15"/>
      <c r="DF900" s="15"/>
      <c r="DG900" s="15"/>
      <c r="DH900" s="15"/>
      <c r="DI900" s="15"/>
      <c r="DJ900" s="15"/>
      <c r="DK900" s="15"/>
      <c r="DL900" s="15"/>
      <c r="DM900" s="15"/>
      <c r="DN900" s="15"/>
      <c r="DO900" s="15"/>
      <c r="DP900" s="15"/>
      <c r="DQ900" s="15"/>
      <c r="DR900" s="15"/>
      <c r="DS900" s="15"/>
      <c r="DT900" s="15"/>
      <c r="DU900" s="15"/>
      <c r="DV900" s="15"/>
      <c r="DW900" s="15"/>
      <c r="DX900" s="15"/>
      <c r="DY900" s="15"/>
      <c r="DZ900" s="15"/>
      <c r="EA900" s="15"/>
      <c r="EB900" s="15"/>
      <c r="EC900" s="15"/>
      <c r="ED900" s="15"/>
      <c r="EE900" s="15"/>
      <c r="EF900" s="15"/>
      <c r="EG900" s="15"/>
      <c r="EH900" s="15"/>
      <c r="EI900" s="15"/>
      <c r="EJ900" s="15"/>
      <c r="EK900" s="15"/>
      <c r="EL900" s="15"/>
      <c r="EM900" s="15"/>
      <c r="EN900" s="15"/>
      <c r="EO900" s="15"/>
      <c r="EP900" s="15"/>
      <c r="EQ900" s="15"/>
      <c r="ER900" s="15"/>
      <c r="ES900" s="15"/>
      <c r="ET900" s="15"/>
      <c r="EU900" s="15"/>
      <c r="EV900" s="15"/>
      <c r="EW900" s="15"/>
      <c r="EX900" s="15"/>
      <c r="EY900" s="15"/>
      <c r="EZ900" s="15"/>
      <c r="FA900" s="15"/>
      <c r="FB900" s="15"/>
      <c r="FC900" s="15"/>
      <c r="FD900" s="15"/>
      <c r="FE900" s="15"/>
      <c r="FF900" s="15"/>
      <c r="FG900" s="15"/>
      <c r="FH900" s="15"/>
      <c r="FI900" s="15"/>
      <c r="FJ900" s="15"/>
      <c r="FK900" s="15"/>
      <c r="FL900" s="15"/>
      <c r="FM900" s="15"/>
      <c r="FN900" s="15"/>
      <c r="FO900" s="15"/>
      <c r="FP900" s="15"/>
      <c r="FQ900" s="15"/>
      <c r="FR900" s="15"/>
      <c r="FS900" s="15"/>
      <c r="FT900" s="15"/>
      <c r="FU900" s="15"/>
      <c r="FV900" s="15"/>
      <c r="FW900" s="15"/>
      <c r="FX900" s="15"/>
      <c r="FY900" s="15"/>
      <c r="FZ900" s="15"/>
      <c r="GA900" s="15"/>
      <c r="GB900" s="15"/>
      <c r="GC900" s="15"/>
      <c r="GD900" s="15"/>
      <c r="GE900" s="15"/>
      <c r="GF900" s="15"/>
      <c r="GG900" s="15"/>
      <c r="GH900" s="15"/>
      <c r="GI900" s="15"/>
      <c r="GJ900" s="15"/>
      <c r="GK900" s="15"/>
      <c r="GL900" s="15"/>
      <c r="GM900" s="15"/>
      <c r="GN900" s="15"/>
      <c r="GO900" s="15"/>
      <c r="GP900" s="15"/>
      <c r="GQ900" s="15"/>
      <c r="GR900" s="15"/>
      <c r="GS900" s="15"/>
      <c r="GT900" s="15"/>
      <c r="GU900" s="15"/>
      <c r="GV900" s="15"/>
      <c r="GW900" s="15"/>
      <c r="GX900" s="15"/>
      <c r="GY900" s="15"/>
    </row>
    <row r="901" spans="1:207" s="116" customFormat="1" ht="30" customHeight="1" x14ac:dyDescent="0.25">
      <c r="A901" s="228">
        <v>689</v>
      </c>
      <c r="B901" s="234" t="s">
        <v>401</v>
      </c>
      <c r="C901" s="47">
        <v>1965</v>
      </c>
      <c r="D901" s="230" t="s">
        <v>141</v>
      </c>
      <c r="E901" s="229" t="s">
        <v>16</v>
      </c>
      <c r="F901" s="229">
        <v>2</v>
      </c>
      <c r="G901" s="229">
        <v>2</v>
      </c>
      <c r="H901" s="39">
        <v>429.78</v>
      </c>
      <c r="I901" s="39">
        <v>421.78</v>
      </c>
      <c r="J901" s="39">
        <v>371.78</v>
      </c>
      <c r="K901" s="232">
        <f t="shared" si="242"/>
        <v>23755.75</v>
      </c>
      <c r="L901" s="196">
        <v>0</v>
      </c>
      <c r="M901" s="196">
        <v>0</v>
      </c>
      <c r="N901" s="196">
        <v>0</v>
      </c>
      <c r="O901" s="39">
        <f>'[2]Прод. прилож (2)'!$D$1413</f>
        <v>23755.75</v>
      </c>
      <c r="P901" s="196">
        <f t="shared" si="232"/>
        <v>55.274210060961423</v>
      </c>
      <c r="Q901" s="41">
        <v>9673</v>
      </c>
      <c r="R901" s="57" t="s">
        <v>35</v>
      </c>
      <c r="S901" s="46"/>
      <c r="T901" s="15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F901" s="15"/>
      <c r="AG901" s="15"/>
      <c r="AH901" s="15"/>
      <c r="AI901" s="15"/>
      <c r="AJ901" s="15"/>
      <c r="AK901" s="15"/>
      <c r="AL901" s="15"/>
      <c r="AM901" s="15"/>
      <c r="AN901" s="15"/>
      <c r="AO901" s="15"/>
      <c r="AP901" s="15"/>
      <c r="AQ901" s="15"/>
      <c r="AR901" s="15"/>
      <c r="AS901" s="15"/>
      <c r="AT901" s="15"/>
      <c r="AU901" s="15"/>
      <c r="AV901" s="15"/>
      <c r="AW901" s="15"/>
      <c r="AX901" s="15"/>
      <c r="AY901" s="15"/>
      <c r="AZ901" s="15"/>
      <c r="BA901" s="15"/>
      <c r="BB901" s="15"/>
      <c r="BC901" s="15"/>
      <c r="BD901" s="15"/>
      <c r="BE901" s="15"/>
      <c r="BF901" s="15"/>
      <c r="BG901" s="15"/>
      <c r="BH901" s="15"/>
      <c r="BI901" s="15"/>
      <c r="BJ901" s="15"/>
      <c r="BK901" s="15"/>
      <c r="BL901" s="15"/>
      <c r="BM901" s="15"/>
      <c r="BN901" s="15"/>
      <c r="BO901" s="15"/>
      <c r="BP901" s="15"/>
      <c r="BQ901" s="15"/>
      <c r="BR901" s="15"/>
      <c r="BS901" s="15"/>
      <c r="BT901" s="15"/>
      <c r="BU901" s="15"/>
      <c r="BV901" s="15"/>
      <c r="BW901" s="15"/>
      <c r="BX901" s="15"/>
      <c r="BY901" s="15"/>
      <c r="BZ901" s="15"/>
      <c r="CA901" s="15"/>
      <c r="CB901" s="15"/>
      <c r="CC901" s="15"/>
      <c r="CD901" s="15"/>
      <c r="CE901" s="15"/>
      <c r="CF901" s="15"/>
      <c r="CG901" s="15"/>
      <c r="CH901" s="15"/>
      <c r="CI901" s="15"/>
      <c r="CJ901" s="15"/>
      <c r="CK901" s="15"/>
      <c r="CL901" s="15"/>
      <c r="CM901" s="15"/>
      <c r="CN901" s="15"/>
      <c r="CO901" s="15"/>
      <c r="CP901" s="15"/>
      <c r="CQ901" s="15"/>
      <c r="CR901" s="15"/>
      <c r="CS901" s="15"/>
      <c r="CT901" s="15"/>
      <c r="CU901" s="15"/>
      <c r="CV901" s="15"/>
      <c r="CW901" s="15"/>
      <c r="CX901" s="15"/>
      <c r="CY901" s="15"/>
      <c r="CZ901" s="15"/>
      <c r="DA901" s="15"/>
      <c r="DB901" s="15"/>
      <c r="DC901" s="15"/>
      <c r="DD901" s="15"/>
      <c r="DE901" s="15"/>
      <c r="DF901" s="15"/>
      <c r="DG901" s="15"/>
      <c r="DH901" s="15"/>
      <c r="DI901" s="15"/>
      <c r="DJ901" s="15"/>
      <c r="DK901" s="15"/>
      <c r="DL901" s="15"/>
      <c r="DM901" s="15"/>
      <c r="DN901" s="15"/>
      <c r="DO901" s="15"/>
      <c r="DP901" s="15"/>
      <c r="DQ901" s="15"/>
      <c r="DR901" s="15"/>
      <c r="DS901" s="15"/>
      <c r="DT901" s="15"/>
      <c r="DU901" s="15"/>
      <c r="DV901" s="15"/>
      <c r="DW901" s="15"/>
      <c r="DX901" s="15"/>
      <c r="DY901" s="15"/>
      <c r="DZ901" s="15"/>
      <c r="EA901" s="15"/>
      <c r="EB901" s="15"/>
      <c r="EC901" s="15"/>
      <c r="ED901" s="15"/>
      <c r="EE901" s="15"/>
      <c r="EF901" s="15"/>
      <c r="EG901" s="15"/>
      <c r="EH901" s="15"/>
      <c r="EI901" s="15"/>
      <c r="EJ901" s="15"/>
      <c r="EK901" s="15"/>
      <c r="EL901" s="15"/>
      <c r="EM901" s="15"/>
      <c r="EN901" s="15"/>
      <c r="EO901" s="15"/>
      <c r="EP901" s="15"/>
      <c r="EQ901" s="15"/>
      <c r="ER901" s="15"/>
      <c r="ES901" s="15"/>
      <c r="ET901" s="15"/>
      <c r="EU901" s="15"/>
      <c r="EV901" s="15"/>
      <c r="EW901" s="15"/>
      <c r="EX901" s="15"/>
      <c r="EY901" s="15"/>
      <c r="EZ901" s="15"/>
      <c r="FA901" s="15"/>
      <c r="FB901" s="15"/>
      <c r="FC901" s="15"/>
      <c r="FD901" s="15"/>
      <c r="FE901" s="15"/>
      <c r="FF901" s="15"/>
      <c r="FG901" s="15"/>
      <c r="FH901" s="15"/>
      <c r="FI901" s="15"/>
      <c r="FJ901" s="15"/>
      <c r="FK901" s="15"/>
      <c r="FL901" s="15"/>
      <c r="FM901" s="15"/>
      <c r="FN901" s="15"/>
      <c r="FO901" s="15"/>
      <c r="FP901" s="15"/>
      <c r="FQ901" s="15"/>
      <c r="FR901" s="15"/>
      <c r="FS901" s="15"/>
      <c r="FT901" s="15"/>
      <c r="FU901" s="15"/>
      <c r="FV901" s="15"/>
      <c r="FW901" s="15"/>
      <c r="FX901" s="15"/>
      <c r="FY901" s="15"/>
      <c r="FZ901" s="15"/>
      <c r="GA901" s="15"/>
      <c r="GB901" s="15"/>
      <c r="GC901" s="15"/>
      <c r="GD901" s="15"/>
      <c r="GE901" s="15"/>
      <c r="GF901" s="15"/>
      <c r="GG901" s="15"/>
      <c r="GH901" s="15"/>
      <c r="GI901" s="15"/>
      <c r="GJ901" s="15"/>
      <c r="GK901" s="15"/>
      <c r="GL901" s="15"/>
      <c r="GM901" s="15"/>
      <c r="GN901" s="15"/>
      <c r="GO901" s="15"/>
      <c r="GP901" s="15"/>
      <c r="GQ901" s="15"/>
      <c r="GR901" s="15"/>
      <c r="GS901" s="15"/>
      <c r="GT901" s="15"/>
      <c r="GU901" s="15"/>
      <c r="GV901" s="15"/>
      <c r="GW901" s="15"/>
      <c r="GX901" s="15"/>
      <c r="GY901" s="15"/>
    </row>
    <row r="902" spans="1:207" s="116" customFormat="1" ht="30" customHeight="1" x14ac:dyDescent="0.25">
      <c r="A902" s="228">
        <v>690</v>
      </c>
      <c r="B902" s="234" t="s">
        <v>402</v>
      </c>
      <c r="C902" s="47">
        <v>1967</v>
      </c>
      <c r="D902" s="230" t="s">
        <v>141</v>
      </c>
      <c r="E902" s="47" t="s">
        <v>16</v>
      </c>
      <c r="F902" s="229">
        <v>2</v>
      </c>
      <c r="G902" s="229">
        <v>2</v>
      </c>
      <c r="H902" s="39">
        <v>503.28</v>
      </c>
      <c r="I902" s="39">
        <v>491.28</v>
      </c>
      <c r="J902" s="39">
        <v>425.12</v>
      </c>
      <c r="K902" s="232">
        <f t="shared" si="242"/>
        <v>27693.040000000001</v>
      </c>
      <c r="L902" s="196">
        <v>0</v>
      </c>
      <c r="M902" s="196">
        <v>0</v>
      </c>
      <c r="N902" s="196">
        <v>0</v>
      </c>
      <c r="O902" s="39">
        <f>'[2]Прод. прилож (2)'!$D$1414</f>
        <v>27693.040000000001</v>
      </c>
      <c r="P902" s="196">
        <f t="shared" si="232"/>
        <v>55.025115243999366</v>
      </c>
      <c r="Q902" s="41">
        <v>9673</v>
      </c>
      <c r="R902" s="57" t="s">
        <v>35</v>
      </c>
      <c r="S902" s="53"/>
      <c r="T902" s="16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  <c r="AP902" s="15"/>
      <c r="AQ902" s="15"/>
      <c r="AR902" s="15"/>
      <c r="AS902" s="15"/>
      <c r="AT902" s="15"/>
      <c r="AU902" s="15"/>
      <c r="AV902" s="15"/>
      <c r="AW902" s="15"/>
      <c r="AX902" s="15"/>
      <c r="AY902" s="15"/>
      <c r="AZ902" s="15"/>
      <c r="BA902" s="15"/>
      <c r="BB902" s="15"/>
      <c r="BC902" s="15"/>
      <c r="BD902" s="15"/>
      <c r="BE902" s="15"/>
      <c r="BF902" s="15"/>
      <c r="BG902" s="15"/>
      <c r="BH902" s="15"/>
      <c r="BI902" s="15"/>
      <c r="BJ902" s="15"/>
      <c r="BK902" s="15"/>
      <c r="BL902" s="15"/>
      <c r="BM902" s="15"/>
      <c r="BN902" s="15"/>
      <c r="BO902" s="15"/>
      <c r="BP902" s="15"/>
      <c r="BQ902" s="15"/>
      <c r="BR902" s="15"/>
      <c r="BS902" s="15"/>
      <c r="BT902" s="15"/>
      <c r="BU902" s="15"/>
      <c r="BV902" s="15"/>
      <c r="BW902" s="15"/>
      <c r="BX902" s="15"/>
      <c r="BY902" s="15"/>
      <c r="BZ902" s="15"/>
      <c r="CA902" s="15"/>
      <c r="CB902" s="15"/>
      <c r="CC902" s="15"/>
      <c r="CD902" s="15"/>
      <c r="CE902" s="15"/>
      <c r="CF902" s="15"/>
      <c r="CG902" s="15"/>
      <c r="CH902" s="15"/>
      <c r="CI902" s="15"/>
      <c r="CJ902" s="15"/>
      <c r="CK902" s="15"/>
      <c r="CL902" s="15"/>
      <c r="CM902" s="15"/>
      <c r="CN902" s="15"/>
      <c r="CO902" s="15"/>
      <c r="CP902" s="15"/>
      <c r="CQ902" s="15"/>
      <c r="CR902" s="15"/>
      <c r="CS902" s="15"/>
      <c r="CT902" s="15"/>
      <c r="CU902" s="15"/>
      <c r="CV902" s="15"/>
      <c r="CW902" s="15"/>
      <c r="CX902" s="15"/>
      <c r="CY902" s="15"/>
      <c r="CZ902" s="15"/>
      <c r="DA902" s="15"/>
      <c r="DB902" s="15"/>
      <c r="DC902" s="15"/>
      <c r="DD902" s="15"/>
      <c r="DE902" s="15"/>
      <c r="DF902" s="15"/>
      <c r="DG902" s="15"/>
      <c r="DH902" s="15"/>
      <c r="DI902" s="15"/>
      <c r="DJ902" s="15"/>
      <c r="DK902" s="15"/>
      <c r="DL902" s="15"/>
      <c r="DM902" s="15"/>
      <c r="DN902" s="15"/>
      <c r="DO902" s="15"/>
      <c r="DP902" s="15"/>
      <c r="DQ902" s="15"/>
      <c r="DR902" s="15"/>
      <c r="DS902" s="15"/>
      <c r="DT902" s="15"/>
      <c r="DU902" s="15"/>
      <c r="DV902" s="15"/>
      <c r="DW902" s="15"/>
      <c r="DX902" s="15"/>
      <c r="DY902" s="15"/>
      <c r="DZ902" s="15"/>
      <c r="EA902" s="15"/>
      <c r="EB902" s="15"/>
      <c r="EC902" s="15"/>
      <c r="ED902" s="15"/>
      <c r="EE902" s="15"/>
      <c r="EF902" s="15"/>
      <c r="EG902" s="15"/>
      <c r="EH902" s="15"/>
      <c r="EI902" s="15"/>
      <c r="EJ902" s="15"/>
      <c r="EK902" s="15"/>
      <c r="EL902" s="15"/>
      <c r="EM902" s="15"/>
      <c r="EN902" s="15"/>
      <c r="EO902" s="15"/>
      <c r="EP902" s="15"/>
      <c r="EQ902" s="15"/>
      <c r="ER902" s="15"/>
      <c r="ES902" s="15"/>
      <c r="ET902" s="15"/>
      <c r="EU902" s="15"/>
      <c r="EV902" s="15"/>
      <c r="EW902" s="15"/>
      <c r="EX902" s="15"/>
      <c r="EY902" s="15"/>
      <c r="EZ902" s="15"/>
      <c r="FA902" s="15"/>
      <c r="FB902" s="15"/>
      <c r="FC902" s="15"/>
      <c r="FD902" s="15"/>
      <c r="FE902" s="15"/>
      <c r="FF902" s="15"/>
      <c r="FG902" s="15"/>
      <c r="FH902" s="15"/>
      <c r="FI902" s="15"/>
      <c r="FJ902" s="15"/>
      <c r="FK902" s="15"/>
      <c r="FL902" s="15"/>
      <c r="FM902" s="15"/>
      <c r="FN902" s="15"/>
      <c r="FO902" s="15"/>
      <c r="FP902" s="15"/>
      <c r="FQ902" s="15"/>
      <c r="FR902" s="15"/>
      <c r="FS902" s="15"/>
      <c r="FT902" s="15"/>
      <c r="FU902" s="15"/>
      <c r="FV902" s="15"/>
      <c r="FW902" s="15"/>
      <c r="FX902" s="15"/>
      <c r="FY902" s="15"/>
      <c r="FZ902" s="15"/>
      <c r="GA902" s="15"/>
      <c r="GB902" s="15"/>
      <c r="GC902" s="15"/>
      <c r="GD902" s="15"/>
      <c r="GE902" s="15"/>
      <c r="GF902" s="15"/>
      <c r="GG902" s="15"/>
      <c r="GH902" s="15"/>
      <c r="GI902" s="15"/>
      <c r="GJ902" s="15"/>
      <c r="GK902" s="15"/>
      <c r="GL902" s="15"/>
      <c r="GM902" s="15"/>
      <c r="GN902" s="15"/>
      <c r="GO902" s="15"/>
      <c r="GP902" s="15"/>
      <c r="GQ902" s="15"/>
      <c r="GR902" s="15"/>
      <c r="GS902" s="15"/>
      <c r="GT902" s="15"/>
      <c r="GU902" s="15"/>
      <c r="GV902" s="15"/>
      <c r="GW902" s="15"/>
      <c r="GX902" s="15"/>
      <c r="GY902" s="15"/>
    </row>
    <row r="903" spans="1:207" s="116" customFormat="1" ht="30" customHeight="1" x14ac:dyDescent="0.25">
      <c r="A903" s="228">
        <v>691</v>
      </c>
      <c r="B903" s="234" t="s">
        <v>403</v>
      </c>
      <c r="C903" s="230">
        <v>1953</v>
      </c>
      <c r="D903" s="230" t="s">
        <v>141</v>
      </c>
      <c r="E903" s="230" t="s">
        <v>16</v>
      </c>
      <c r="F903" s="26">
        <v>2</v>
      </c>
      <c r="G903" s="26">
        <v>2</v>
      </c>
      <c r="H903" s="39">
        <v>430.4</v>
      </c>
      <c r="I903" s="119">
        <v>422.4</v>
      </c>
      <c r="J903" s="39">
        <v>381.4</v>
      </c>
      <c r="K903" s="232">
        <f t="shared" si="242"/>
        <v>2277288.96</v>
      </c>
      <c r="L903" s="196">
        <v>0</v>
      </c>
      <c r="M903" s="196">
        <v>0</v>
      </c>
      <c r="N903" s="196">
        <v>0</v>
      </c>
      <c r="O903" s="39">
        <f>'[1]Прод. прилож (2)'!$D$274</f>
        <v>2277288.96</v>
      </c>
      <c r="P903" s="196">
        <f t="shared" si="232"/>
        <v>5291.0988847583649</v>
      </c>
      <c r="Q903" s="41">
        <v>9673</v>
      </c>
      <c r="R903" s="57" t="s">
        <v>33</v>
      </c>
      <c r="S903" s="141"/>
      <c r="T903" s="16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  <c r="AP903" s="15"/>
      <c r="AQ903" s="15"/>
      <c r="AR903" s="15"/>
      <c r="AS903" s="15"/>
      <c r="AT903" s="15"/>
      <c r="AU903" s="15"/>
      <c r="AV903" s="15"/>
      <c r="AW903" s="15"/>
      <c r="AX903" s="15"/>
      <c r="AY903" s="15"/>
      <c r="AZ903" s="15"/>
      <c r="BA903" s="15"/>
      <c r="BB903" s="15"/>
      <c r="BC903" s="15"/>
      <c r="BD903" s="15"/>
      <c r="BE903" s="15"/>
      <c r="BF903" s="15"/>
      <c r="BG903" s="15"/>
      <c r="BH903" s="15"/>
      <c r="BI903" s="15"/>
      <c r="BJ903" s="15"/>
      <c r="BK903" s="15"/>
      <c r="BL903" s="15"/>
      <c r="BM903" s="15"/>
      <c r="BN903" s="15"/>
      <c r="BO903" s="15"/>
      <c r="BP903" s="15"/>
      <c r="BQ903" s="15"/>
      <c r="BR903" s="15"/>
      <c r="BS903" s="15"/>
      <c r="BT903" s="15"/>
      <c r="BU903" s="15"/>
      <c r="BV903" s="15"/>
      <c r="BW903" s="15"/>
      <c r="BX903" s="15"/>
      <c r="BY903" s="15"/>
      <c r="BZ903" s="15"/>
      <c r="CA903" s="15"/>
      <c r="CB903" s="15"/>
      <c r="CC903" s="15"/>
      <c r="CD903" s="15"/>
      <c r="CE903" s="15"/>
      <c r="CF903" s="15"/>
      <c r="CG903" s="15"/>
      <c r="CH903" s="15"/>
      <c r="CI903" s="15"/>
      <c r="CJ903" s="15"/>
      <c r="CK903" s="15"/>
      <c r="CL903" s="15"/>
      <c r="CM903" s="15"/>
      <c r="CN903" s="15"/>
      <c r="CO903" s="15"/>
      <c r="CP903" s="15"/>
      <c r="CQ903" s="15"/>
      <c r="CR903" s="15"/>
      <c r="CS903" s="15"/>
      <c r="CT903" s="15"/>
      <c r="CU903" s="15"/>
      <c r="CV903" s="15"/>
      <c r="CW903" s="15"/>
      <c r="CX903" s="15"/>
      <c r="CY903" s="15"/>
      <c r="CZ903" s="15"/>
      <c r="DA903" s="15"/>
      <c r="DB903" s="15"/>
      <c r="DC903" s="15"/>
      <c r="DD903" s="15"/>
      <c r="DE903" s="15"/>
      <c r="DF903" s="15"/>
      <c r="DG903" s="15"/>
      <c r="DH903" s="15"/>
      <c r="DI903" s="15"/>
      <c r="DJ903" s="15"/>
      <c r="DK903" s="15"/>
      <c r="DL903" s="15"/>
      <c r="DM903" s="15"/>
      <c r="DN903" s="15"/>
      <c r="DO903" s="15"/>
      <c r="DP903" s="15"/>
      <c r="DQ903" s="15"/>
      <c r="DR903" s="15"/>
      <c r="DS903" s="15"/>
      <c r="DT903" s="15"/>
      <c r="DU903" s="15"/>
      <c r="DV903" s="15"/>
      <c r="DW903" s="15"/>
      <c r="DX903" s="15"/>
      <c r="DY903" s="15"/>
      <c r="DZ903" s="15"/>
      <c r="EA903" s="15"/>
      <c r="EB903" s="15"/>
      <c r="EC903" s="15"/>
      <c r="ED903" s="15"/>
      <c r="EE903" s="15"/>
      <c r="EF903" s="15"/>
      <c r="EG903" s="15"/>
      <c r="EH903" s="15"/>
      <c r="EI903" s="15"/>
      <c r="EJ903" s="15"/>
      <c r="EK903" s="15"/>
      <c r="EL903" s="15"/>
      <c r="EM903" s="15"/>
      <c r="EN903" s="15"/>
      <c r="EO903" s="15"/>
      <c r="EP903" s="15"/>
      <c r="EQ903" s="15"/>
      <c r="ER903" s="15"/>
      <c r="ES903" s="15"/>
      <c r="ET903" s="15"/>
      <c r="EU903" s="15"/>
      <c r="EV903" s="15"/>
      <c r="EW903" s="15"/>
      <c r="EX903" s="15"/>
      <c r="EY903" s="15"/>
      <c r="EZ903" s="15"/>
      <c r="FA903" s="15"/>
      <c r="FB903" s="15"/>
      <c r="FC903" s="15"/>
      <c r="FD903" s="15"/>
      <c r="FE903" s="15"/>
      <c r="FF903" s="15"/>
      <c r="FG903" s="15"/>
      <c r="FH903" s="15"/>
      <c r="FI903" s="15"/>
      <c r="FJ903" s="15"/>
      <c r="FK903" s="15"/>
      <c r="FL903" s="15"/>
      <c r="FM903" s="15"/>
      <c r="FN903" s="15"/>
      <c r="FO903" s="15"/>
      <c r="FP903" s="15"/>
      <c r="FQ903" s="15"/>
      <c r="FR903" s="15"/>
      <c r="FS903" s="15"/>
      <c r="FT903" s="15"/>
      <c r="FU903" s="15"/>
      <c r="FV903" s="15"/>
      <c r="FW903" s="15"/>
      <c r="FX903" s="15"/>
      <c r="FY903" s="15"/>
      <c r="FZ903" s="15"/>
      <c r="GA903" s="15"/>
      <c r="GB903" s="15"/>
      <c r="GC903" s="15"/>
      <c r="GD903" s="15"/>
      <c r="GE903" s="15"/>
      <c r="GF903" s="15"/>
      <c r="GG903" s="15"/>
      <c r="GH903" s="15"/>
      <c r="GI903" s="15"/>
      <c r="GJ903" s="15"/>
      <c r="GK903" s="15"/>
      <c r="GL903" s="15"/>
      <c r="GM903" s="15"/>
      <c r="GN903" s="15"/>
      <c r="GO903" s="15"/>
      <c r="GP903" s="15"/>
      <c r="GQ903" s="15"/>
      <c r="GR903" s="15"/>
      <c r="GS903" s="15"/>
      <c r="GT903" s="15"/>
      <c r="GU903" s="15"/>
      <c r="GV903" s="15"/>
      <c r="GW903" s="15"/>
      <c r="GX903" s="15"/>
      <c r="GY903" s="15"/>
    </row>
    <row r="904" spans="1:207" s="116" customFormat="1" ht="30" customHeight="1" x14ac:dyDescent="0.25">
      <c r="A904" s="228">
        <v>692</v>
      </c>
      <c r="B904" s="234" t="s">
        <v>977</v>
      </c>
      <c r="C904" s="200">
        <v>1959</v>
      </c>
      <c r="D904" s="200" t="s">
        <v>141</v>
      </c>
      <c r="E904" s="200" t="s">
        <v>16</v>
      </c>
      <c r="F904" s="241">
        <v>2</v>
      </c>
      <c r="G904" s="241">
        <v>2</v>
      </c>
      <c r="H904" s="239">
        <v>1053.47</v>
      </c>
      <c r="I904" s="247">
        <v>0</v>
      </c>
      <c r="J904" s="39">
        <v>547.97</v>
      </c>
      <c r="K904" s="232">
        <f t="shared" si="242"/>
        <v>3968000</v>
      </c>
      <c r="L904" s="39">
        <v>0</v>
      </c>
      <c r="M904" s="39">
        <v>0</v>
      </c>
      <c r="N904" s="39">
        <v>0</v>
      </c>
      <c r="O904" s="196">
        <f>'[1]Прод. прилож (2)'!$D$275</f>
        <v>3968000</v>
      </c>
      <c r="P904" s="41">
        <f>O904/H904</f>
        <v>3766.5999031771194</v>
      </c>
      <c r="Q904" s="232">
        <v>9673</v>
      </c>
      <c r="R904" s="281" t="s">
        <v>33</v>
      </c>
      <c r="S904" s="146"/>
      <c r="T904" s="89"/>
      <c r="U904" s="89"/>
      <c r="V904" s="89"/>
      <c r="W904" s="89"/>
      <c r="X904" s="89"/>
      <c r="Y904" s="89"/>
      <c r="Z904" s="89"/>
      <c r="AA904" s="89"/>
      <c r="AB904" s="89"/>
      <c r="AC904" s="89"/>
      <c r="AD904" s="89"/>
      <c r="AE904" s="89"/>
      <c r="AF904" s="89"/>
      <c r="AG904" s="89"/>
      <c r="AH904" s="89"/>
      <c r="AI904" s="89"/>
      <c r="AJ904" s="89"/>
      <c r="AK904" s="89"/>
      <c r="AL904" s="89"/>
      <c r="AM904" s="89"/>
      <c r="AN904" s="89"/>
      <c r="AO904" s="89"/>
      <c r="AP904" s="89"/>
      <c r="AQ904" s="89"/>
      <c r="AR904" s="89"/>
      <c r="AS904" s="89"/>
      <c r="AT904" s="89"/>
      <c r="AU904" s="89"/>
      <c r="AV904" s="89"/>
      <c r="AW904" s="89"/>
      <c r="AX904" s="89"/>
      <c r="AY904" s="89"/>
      <c r="AZ904" s="89"/>
      <c r="BA904" s="89"/>
      <c r="BB904" s="89"/>
      <c r="BC904" s="89"/>
      <c r="BD904" s="89"/>
      <c r="BE904" s="89"/>
      <c r="BF904" s="89"/>
      <c r="BG904" s="89"/>
      <c r="BH904" s="89"/>
      <c r="BI904" s="89"/>
      <c r="BJ904" s="89"/>
      <c r="BK904" s="89"/>
      <c r="BL904" s="89"/>
      <c r="BM904" s="89"/>
      <c r="BN904" s="89"/>
      <c r="BO904" s="89"/>
      <c r="BP904" s="89"/>
      <c r="BQ904" s="89"/>
      <c r="BR904" s="89"/>
      <c r="BS904" s="89"/>
      <c r="BT904" s="89"/>
      <c r="BU904" s="89"/>
      <c r="BV904" s="89"/>
      <c r="BW904" s="89"/>
      <c r="BX904" s="89"/>
      <c r="BY904" s="89"/>
      <c r="BZ904" s="89"/>
      <c r="CA904" s="89"/>
      <c r="CB904" s="89"/>
      <c r="CC904" s="89"/>
      <c r="CD904" s="89"/>
      <c r="CE904" s="89"/>
      <c r="CF904" s="89"/>
      <c r="CG904" s="89"/>
      <c r="CH904" s="89"/>
      <c r="CI904" s="89"/>
      <c r="CJ904" s="89"/>
      <c r="CK904" s="89"/>
      <c r="CL904" s="89"/>
      <c r="CM904" s="89"/>
      <c r="CN904" s="89"/>
      <c r="CO904" s="89"/>
      <c r="CP904" s="89"/>
      <c r="CQ904" s="89"/>
      <c r="CR904" s="89"/>
      <c r="CS904" s="89"/>
      <c r="CT904" s="89"/>
      <c r="CU904" s="89"/>
      <c r="CV904" s="89"/>
      <c r="CW904" s="89"/>
      <c r="CX904" s="89"/>
      <c r="CY904" s="89"/>
      <c r="CZ904" s="89"/>
      <c r="DA904" s="89"/>
      <c r="DB904" s="89"/>
      <c r="DC904" s="89"/>
      <c r="DD904" s="89"/>
      <c r="DE904" s="89"/>
      <c r="DF904" s="89"/>
      <c r="DG904" s="89"/>
      <c r="DH904" s="89"/>
      <c r="DI904" s="89"/>
      <c r="DJ904" s="89"/>
      <c r="DK904" s="89"/>
      <c r="DL904" s="89"/>
      <c r="DM904" s="89"/>
      <c r="DN904" s="89"/>
      <c r="DO904" s="89"/>
      <c r="DP904" s="89"/>
      <c r="DQ904" s="89"/>
      <c r="DR904" s="89"/>
      <c r="DS904" s="89"/>
      <c r="DT904" s="89"/>
      <c r="DU904" s="89"/>
      <c r="DV904" s="89"/>
      <c r="DW904" s="89"/>
      <c r="DX904" s="89"/>
      <c r="DY904" s="89"/>
      <c r="DZ904" s="89"/>
      <c r="EA904" s="89"/>
      <c r="EB904" s="89"/>
      <c r="EC904" s="89"/>
      <c r="ED904" s="89"/>
      <c r="EE904" s="89"/>
      <c r="EF904" s="89"/>
      <c r="EG904" s="89"/>
      <c r="EH904" s="89"/>
      <c r="EI904" s="89"/>
      <c r="EJ904" s="89"/>
      <c r="EK904" s="89"/>
      <c r="EL904" s="89"/>
      <c r="EM904" s="89"/>
      <c r="EN904" s="89"/>
      <c r="EO904" s="89"/>
      <c r="EP904" s="89"/>
      <c r="EQ904" s="89"/>
      <c r="ER904" s="89"/>
      <c r="ES904" s="89"/>
      <c r="ET904" s="89"/>
      <c r="EU904" s="89"/>
      <c r="EV904" s="89"/>
      <c r="EW904" s="89"/>
      <c r="EX904" s="89"/>
      <c r="EY904" s="89"/>
      <c r="EZ904" s="89"/>
      <c r="FA904" s="89"/>
      <c r="FB904" s="89"/>
      <c r="FC904" s="89"/>
      <c r="FD904" s="89"/>
      <c r="FE904" s="89"/>
      <c r="FF904" s="89"/>
      <c r="FG904" s="89"/>
      <c r="FH904" s="89"/>
      <c r="FI904" s="89"/>
      <c r="FJ904" s="89"/>
      <c r="FK904" s="89"/>
      <c r="FL904" s="89"/>
      <c r="FM904" s="89"/>
      <c r="FN904" s="89"/>
      <c r="FO904" s="89"/>
      <c r="FP904" s="89"/>
      <c r="FQ904" s="89"/>
      <c r="FR904" s="89"/>
      <c r="FS904" s="89"/>
      <c r="FT904" s="89"/>
      <c r="FU904" s="89"/>
      <c r="FV904" s="89"/>
      <c r="FW904" s="89"/>
      <c r="FX904" s="89"/>
      <c r="FY904" s="89"/>
      <c r="FZ904" s="89"/>
      <c r="GA904" s="89"/>
      <c r="GB904" s="89"/>
      <c r="GC904" s="89"/>
      <c r="GD904" s="89"/>
      <c r="GE904" s="89"/>
      <c r="GF904" s="89"/>
      <c r="GG904" s="89"/>
      <c r="GH904" s="89"/>
      <c r="GI904" s="89"/>
      <c r="GJ904" s="89"/>
      <c r="GK904" s="89"/>
      <c r="GL904" s="89"/>
      <c r="GM904" s="89"/>
      <c r="GN904" s="89"/>
      <c r="GO904" s="89"/>
      <c r="GP904" s="89"/>
      <c r="GQ904" s="89"/>
      <c r="GR904" s="89"/>
      <c r="GS904" s="89"/>
      <c r="GT904" s="89"/>
      <c r="GU904" s="89"/>
      <c r="GV904" s="89"/>
      <c r="GW904" s="89"/>
      <c r="GX904" s="89"/>
      <c r="GY904" s="89"/>
    </row>
    <row r="905" spans="1:207" s="116" customFormat="1" ht="30" customHeight="1" x14ac:dyDescent="0.25">
      <c r="A905" s="354">
        <v>693</v>
      </c>
      <c r="B905" s="356" t="s">
        <v>404</v>
      </c>
      <c r="C905" s="377">
        <v>1963</v>
      </c>
      <c r="D905" s="360" t="s">
        <v>141</v>
      </c>
      <c r="E905" s="377" t="s">
        <v>16</v>
      </c>
      <c r="F905" s="362">
        <v>3</v>
      </c>
      <c r="G905" s="362">
        <v>2</v>
      </c>
      <c r="H905" s="364">
        <v>1297.46</v>
      </c>
      <c r="I905" s="366">
        <v>0</v>
      </c>
      <c r="J905" s="364">
        <v>838.06</v>
      </c>
      <c r="K905" s="232">
        <f t="shared" si="242"/>
        <v>38591.480000000003</v>
      </c>
      <c r="L905" s="196">
        <v>0</v>
      </c>
      <c r="M905" s="196">
        <v>0</v>
      </c>
      <c r="N905" s="196">
        <v>0</v>
      </c>
      <c r="O905" s="39">
        <f>'[1]Прод. прилож (2)'!$D$799</f>
        <v>38591.480000000003</v>
      </c>
      <c r="P905" s="196">
        <f t="shared" ref="P905:P938" si="245">K905/H905</f>
        <v>29.743868789789282</v>
      </c>
      <c r="Q905" s="41">
        <v>9673</v>
      </c>
      <c r="R905" s="57" t="s">
        <v>34</v>
      </c>
      <c r="S905" s="46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  <c r="AP905" s="15"/>
      <c r="AQ905" s="15"/>
      <c r="AR905" s="15"/>
      <c r="AS905" s="15"/>
      <c r="AT905" s="15"/>
      <c r="AU905" s="15"/>
      <c r="AV905" s="15"/>
      <c r="AW905" s="15"/>
      <c r="AX905" s="15"/>
      <c r="AY905" s="15"/>
      <c r="AZ905" s="15"/>
      <c r="BA905" s="15"/>
      <c r="BB905" s="15"/>
      <c r="BC905" s="15"/>
      <c r="BD905" s="15"/>
      <c r="BE905" s="15"/>
      <c r="BF905" s="15"/>
      <c r="BG905" s="15"/>
      <c r="BH905" s="15"/>
      <c r="BI905" s="15"/>
      <c r="BJ905" s="15"/>
      <c r="BK905" s="15"/>
      <c r="BL905" s="15"/>
      <c r="BM905" s="15"/>
      <c r="BN905" s="15"/>
      <c r="BO905" s="15"/>
      <c r="BP905" s="15"/>
      <c r="BQ905" s="15"/>
      <c r="BR905" s="15"/>
      <c r="BS905" s="15"/>
      <c r="BT905" s="15"/>
      <c r="BU905" s="15"/>
      <c r="BV905" s="15"/>
      <c r="BW905" s="15"/>
      <c r="BX905" s="15"/>
      <c r="BY905" s="15"/>
      <c r="BZ905" s="15"/>
      <c r="CA905" s="15"/>
      <c r="CB905" s="15"/>
      <c r="CC905" s="15"/>
      <c r="CD905" s="15"/>
      <c r="CE905" s="15"/>
      <c r="CF905" s="15"/>
      <c r="CG905" s="15"/>
      <c r="CH905" s="15"/>
      <c r="CI905" s="15"/>
      <c r="CJ905" s="15"/>
      <c r="CK905" s="15"/>
      <c r="CL905" s="15"/>
      <c r="CM905" s="15"/>
      <c r="CN905" s="15"/>
      <c r="CO905" s="15"/>
      <c r="CP905" s="15"/>
      <c r="CQ905" s="15"/>
      <c r="CR905" s="15"/>
      <c r="CS905" s="15"/>
      <c r="CT905" s="15"/>
      <c r="CU905" s="15"/>
      <c r="CV905" s="15"/>
      <c r="CW905" s="15"/>
      <c r="CX905" s="15"/>
      <c r="CY905" s="15"/>
      <c r="CZ905" s="15"/>
      <c r="DA905" s="15"/>
      <c r="DB905" s="15"/>
      <c r="DC905" s="15"/>
      <c r="DD905" s="15"/>
      <c r="DE905" s="15"/>
      <c r="DF905" s="15"/>
      <c r="DG905" s="15"/>
      <c r="DH905" s="15"/>
      <c r="DI905" s="15"/>
      <c r="DJ905" s="15"/>
      <c r="DK905" s="15"/>
      <c r="DL905" s="15"/>
      <c r="DM905" s="15"/>
      <c r="DN905" s="15"/>
      <c r="DO905" s="15"/>
      <c r="DP905" s="15"/>
      <c r="DQ905" s="15"/>
      <c r="DR905" s="15"/>
      <c r="DS905" s="15"/>
      <c r="DT905" s="15"/>
      <c r="DU905" s="15"/>
      <c r="DV905" s="15"/>
      <c r="DW905" s="15"/>
      <c r="DX905" s="15"/>
      <c r="DY905" s="15"/>
      <c r="DZ905" s="15"/>
      <c r="EA905" s="15"/>
      <c r="EB905" s="15"/>
      <c r="EC905" s="15"/>
      <c r="ED905" s="15"/>
      <c r="EE905" s="15"/>
      <c r="EF905" s="15"/>
      <c r="EG905" s="15"/>
      <c r="EH905" s="15"/>
      <c r="EI905" s="15"/>
      <c r="EJ905" s="15"/>
      <c r="EK905" s="15"/>
      <c r="EL905" s="15"/>
      <c r="EM905" s="15"/>
      <c r="EN905" s="15"/>
      <c r="EO905" s="15"/>
      <c r="EP905" s="15"/>
      <c r="EQ905" s="15"/>
      <c r="ER905" s="15"/>
      <c r="ES905" s="15"/>
      <c r="ET905" s="15"/>
      <c r="EU905" s="15"/>
      <c r="EV905" s="15"/>
      <c r="EW905" s="15"/>
      <c r="EX905" s="15"/>
      <c r="EY905" s="15"/>
      <c r="EZ905" s="15"/>
      <c r="FA905" s="15"/>
      <c r="FB905" s="15"/>
      <c r="FC905" s="15"/>
      <c r="FD905" s="15"/>
      <c r="FE905" s="15"/>
      <c r="FF905" s="15"/>
      <c r="FG905" s="15"/>
      <c r="FH905" s="15"/>
      <c r="FI905" s="15"/>
      <c r="FJ905" s="15"/>
      <c r="FK905" s="15"/>
      <c r="FL905" s="15"/>
      <c r="FM905" s="15"/>
      <c r="FN905" s="15"/>
      <c r="FO905" s="15"/>
      <c r="FP905" s="15"/>
      <c r="FQ905" s="15"/>
      <c r="FR905" s="15"/>
      <c r="FS905" s="15"/>
      <c r="FT905" s="15"/>
      <c r="FU905" s="15"/>
      <c r="FV905" s="15"/>
      <c r="FW905" s="15"/>
      <c r="FX905" s="15"/>
      <c r="FY905" s="15"/>
      <c r="FZ905" s="15"/>
      <c r="GA905" s="15"/>
      <c r="GB905" s="15"/>
      <c r="GC905" s="15"/>
      <c r="GD905" s="15"/>
      <c r="GE905" s="15"/>
      <c r="GF905" s="15"/>
      <c r="GG905" s="15"/>
      <c r="GH905" s="15"/>
      <c r="GI905" s="15"/>
      <c r="GJ905" s="15"/>
      <c r="GK905" s="15"/>
      <c r="GL905" s="15"/>
      <c r="GM905" s="15"/>
      <c r="GN905" s="15"/>
      <c r="GO905" s="15"/>
      <c r="GP905" s="15"/>
      <c r="GQ905" s="15"/>
      <c r="GR905" s="15"/>
      <c r="GS905" s="15"/>
      <c r="GT905" s="15"/>
      <c r="GU905" s="15"/>
      <c r="GV905" s="15"/>
      <c r="GW905" s="15"/>
      <c r="GX905" s="15"/>
      <c r="GY905" s="15"/>
    </row>
    <row r="906" spans="1:207" s="116" customFormat="1" ht="30" customHeight="1" x14ac:dyDescent="0.25">
      <c r="A906" s="355"/>
      <c r="B906" s="357"/>
      <c r="C906" s="378"/>
      <c r="D906" s="361"/>
      <c r="E906" s="378"/>
      <c r="F906" s="363"/>
      <c r="G906" s="363"/>
      <c r="H906" s="365"/>
      <c r="I906" s="367"/>
      <c r="J906" s="365"/>
      <c r="K906" s="232">
        <f t="shared" si="242"/>
        <v>3497962.5</v>
      </c>
      <c r="L906" s="202">
        <v>0</v>
      </c>
      <c r="M906" s="202">
        <v>0</v>
      </c>
      <c r="N906" s="202">
        <v>0</v>
      </c>
      <c r="O906" s="39">
        <f>'[2]Прод. прилож (2)'!$D$1415</f>
        <v>3497962.5</v>
      </c>
      <c r="P906" s="196">
        <f>K906/H905</f>
        <v>2696.0079694171691</v>
      </c>
      <c r="Q906" s="41">
        <v>9673</v>
      </c>
      <c r="R906" s="57" t="s">
        <v>35</v>
      </c>
      <c r="S906" s="46"/>
      <c r="T906" s="15"/>
      <c r="U906" s="15"/>
      <c r="V906" s="15"/>
      <c r="W906" s="15"/>
      <c r="X906" s="15"/>
      <c r="Y906" s="15"/>
      <c r="Z906" s="15"/>
      <c r="AA906" s="15"/>
      <c r="AB906" s="15"/>
      <c r="AC906" s="15"/>
      <c r="AD906" s="15"/>
      <c r="AE906" s="15"/>
      <c r="AF906" s="15"/>
      <c r="AG906" s="15"/>
      <c r="AH906" s="15"/>
      <c r="AI906" s="15"/>
      <c r="AJ906" s="15"/>
      <c r="AK906" s="15"/>
      <c r="AL906" s="15"/>
      <c r="AM906" s="15"/>
      <c r="AN906" s="15"/>
      <c r="AO906" s="15"/>
      <c r="AP906" s="15"/>
      <c r="AQ906" s="15"/>
      <c r="AR906" s="15"/>
      <c r="AS906" s="15"/>
      <c r="AT906" s="15"/>
      <c r="AU906" s="15"/>
      <c r="AV906" s="15"/>
      <c r="AW906" s="15"/>
      <c r="AX906" s="15"/>
      <c r="AY906" s="15"/>
      <c r="AZ906" s="15"/>
      <c r="BA906" s="15"/>
      <c r="BB906" s="15"/>
      <c r="BC906" s="15"/>
      <c r="BD906" s="15"/>
      <c r="BE906" s="15"/>
      <c r="BF906" s="15"/>
      <c r="BG906" s="15"/>
      <c r="BH906" s="15"/>
      <c r="BI906" s="15"/>
      <c r="BJ906" s="15"/>
      <c r="BK906" s="15"/>
      <c r="BL906" s="15"/>
      <c r="BM906" s="15"/>
      <c r="BN906" s="15"/>
      <c r="BO906" s="15"/>
      <c r="BP906" s="15"/>
      <c r="BQ906" s="15"/>
      <c r="BR906" s="15"/>
      <c r="BS906" s="15"/>
      <c r="BT906" s="15"/>
      <c r="BU906" s="15"/>
      <c r="BV906" s="15"/>
      <c r="BW906" s="15"/>
      <c r="BX906" s="15"/>
      <c r="BY906" s="15"/>
      <c r="BZ906" s="15"/>
      <c r="CA906" s="15"/>
      <c r="CB906" s="15"/>
      <c r="CC906" s="15"/>
      <c r="CD906" s="15"/>
      <c r="CE906" s="15"/>
      <c r="CF906" s="15"/>
      <c r="CG906" s="15"/>
      <c r="CH906" s="15"/>
      <c r="CI906" s="15"/>
      <c r="CJ906" s="15"/>
      <c r="CK906" s="15"/>
      <c r="CL906" s="15"/>
      <c r="CM906" s="15"/>
      <c r="CN906" s="15"/>
      <c r="CO906" s="15"/>
      <c r="CP906" s="15"/>
      <c r="CQ906" s="15"/>
      <c r="CR906" s="15"/>
      <c r="CS906" s="15"/>
      <c r="CT906" s="15"/>
      <c r="CU906" s="15"/>
      <c r="CV906" s="15"/>
      <c r="CW906" s="15"/>
      <c r="CX906" s="15"/>
      <c r="CY906" s="15"/>
      <c r="CZ906" s="15"/>
      <c r="DA906" s="15"/>
      <c r="DB906" s="15"/>
      <c r="DC906" s="15"/>
      <c r="DD906" s="15"/>
      <c r="DE906" s="15"/>
      <c r="DF906" s="15"/>
      <c r="DG906" s="15"/>
      <c r="DH906" s="15"/>
      <c r="DI906" s="15"/>
      <c r="DJ906" s="15"/>
      <c r="DK906" s="15"/>
      <c r="DL906" s="15"/>
      <c r="DM906" s="15"/>
      <c r="DN906" s="15"/>
      <c r="DO906" s="15"/>
      <c r="DP906" s="15"/>
      <c r="DQ906" s="15"/>
      <c r="DR906" s="15"/>
      <c r="DS906" s="15"/>
      <c r="DT906" s="15"/>
      <c r="DU906" s="15"/>
      <c r="DV906" s="15"/>
      <c r="DW906" s="15"/>
      <c r="DX906" s="15"/>
      <c r="DY906" s="15"/>
      <c r="DZ906" s="15"/>
      <c r="EA906" s="15"/>
      <c r="EB906" s="15"/>
      <c r="EC906" s="15"/>
      <c r="ED906" s="15"/>
      <c r="EE906" s="15"/>
      <c r="EF906" s="15"/>
      <c r="EG906" s="15"/>
      <c r="EH906" s="15"/>
      <c r="EI906" s="15"/>
      <c r="EJ906" s="15"/>
      <c r="EK906" s="15"/>
      <c r="EL906" s="15"/>
      <c r="EM906" s="15"/>
      <c r="EN906" s="15"/>
      <c r="EO906" s="15"/>
      <c r="EP906" s="15"/>
      <c r="EQ906" s="15"/>
      <c r="ER906" s="15"/>
      <c r="ES906" s="15"/>
      <c r="ET906" s="15"/>
      <c r="EU906" s="15"/>
      <c r="EV906" s="15"/>
      <c r="EW906" s="15"/>
      <c r="EX906" s="15"/>
      <c r="EY906" s="15"/>
      <c r="EZ906" s="15"/>
      <c r="FA906" s="15"/>
      <c r="FB906" s="15"/>
      <c r="FC906" s="15"/>
      <c r="FD906" s="15"/>
      <c r="FE906" s="15"/>
      <c r="FF906" s="15"/>
      <c r="FG906" s="15"/>
      <c r="FH906" s="15"/>
      <c r="FI906" s="15"/>
      <c r="FJ906" s="15"/>
      <c r="FK906" s="15"/>
      <c r="FL906" s="15"/>
      <c r="FM906" s="15"/>
      <c r="FN906" s="15"/>
      <c r="FO906" s="15"/>
      <c r="FP906" s="15"/>
      <c r="FQ906" s="15"/>
      <c r="FR906" s="15"/>
      <c r="FS906" s="15"/>
      <c r="FT906" s="15"/>
      <c r="FU906" s="15"/>
      <c r="FV906" s="15"/>
      <c r="FW906" s="15"/>
      <c r="FX906" s="15"/>
      <c r="FY906" s="15"/>
      <c r="FZ906" s="15"/>
      <c r="GA906" s="15"/>
      <c r="GB906" s="15"/>
      <c r="GC906" s="15"/>
      <c r="GD906" s="15"/>
      <c r="GE906" s="15"/>
      <c r="GF906" s="15"/>
      <c r="GG906" s="15"/>
      <c r="GH906" s="15"/>
      <c r="GI906" s="15"/>
      <c r="GJ906" s="15"/>
      <c r="GK906" s="15"/>
      <c r="GL906" s="15"/>
      <c r="GM906" s="15"/>
      <c r="GN906" s="15"/>
      <c r="GO906" s="15"/>
      <c r="GP906" s="15"/>
      <c r="GQ906" s="15"/>
      <c r="GR906" s="15"/>
      <c r="GS906" s="15"/>
      <c r="GT906" s="15"/>
      <c r="GU906" s="15"/>
      <c r="GV906" s="15"/>
      <c r="GW906" s="15"/>
      <c r="GX906" s="15"/>
      <c r="GY906" s="15"/>
    </row>
    <row r="907" spans="1:207" s="116" customFormat="1" ht="30" customHeight="1" x14ac:dyDescent="0.25">
      <c r="A907" s="340">
        <v>694</v>
      </c>
      <c r="B907" s="335" t="s">
        <v>405</v>
      </c>
      <c r="C907" s="47">
        <v>1967</v>
      </c>
      <c r="D907" s="330" t="s">
        <v>141</v>
      </c>
      <c r="E907" s="47" t="s">
        <v>16</v>
      </c>
      <c r="F907" s="341">
        <v>5</v>
      </c>
      <c r="G907" s="341">
        <v>4</v>
      </c>
      <c r="H907" s="39">
        <v>5085.75</v>
      </c>
      <c r="I907" s="39">
        <v>74.599999999999994</v>
      </c>
      <c r="J907" s="39">
        <v>3103.65</v>
      </c>
      <c r="K907" s="343">
        <f t="shared" si="242"/>
        <v>96260.74</v>
      </c>
      <c r="L907" s="196">
        <v>0</v>
      </c>
      <c r="M907" s="196">
        <v>0</v>
      </c>
      <c r="N907" s="196">
        <v>0</v>
      </c>
      <c r="O907" s="39">
        <f>'[2]Прод. прилож (2)'!$D$1416</f>
        <v>96260.74</v>
      </c>
      <c r="P907" s="196">
        <f t="shared" si="245"/>
        <v>18.927540677382886</v>
      </c>
      <c r="Q907" s="41">
        <v>9673</v>
      </c>
      <c r="R907" s="57" t="s">
        <v>35</v>
      </c>
      <c r="S907" s="15"/>
      <c r="T907" s="15"/>
      <c r="U907" s="15"/>
    </row>
    <row r="908" spans="1:207" s="89" customFormat="1" ht="30" customHeight="1" x14ac:dyDescent="0.25">
      <c r="A908" s="228">
        <v>695</v>
      </c>
      <c r="B908" s="198" t="s">
        <v>1109</v>
      </c>
      <c r="C908" s="244">
        <v>1975</v>
      </c>
      <c r="D908" s="200" t="s">
        <v>141</v>
      </c>
      <c r="E908" s="244" t="s">
        <v>18</v>
      </c>
      <c r="F908" s="206">
        <v>5</v>
      </c>
      <c r="G908" s="206">
        <v>4</v>
      </c>
      <c r="H908" s="202">
        <v>2687.54</v>
      </c>
      <c r="I908" s="204">
        <v>0</v>
      </c>
      <c r="J908" s="39">
        <v>2677</v>
      </c>
      <c r="K908" s="232">
        <f t="shared" si="242"/>
        <v>3374265.6</v>
      </c>
      <c r="L908" s="196">
        <v>0</v>
      </c>
      <c r="M908" s="196">
        <v>0</v>
      </c>
      <c r="N908" s="196">
        <v>0</v>
      </c>
      <c r="O908" s="39">
        <f>'[1]Прод. прилож (2)'!$D$276</f>
        <v>3374265.6</v>
      </c>
      <c r="P908" s="196">
        <f t="shared" si="245"/>
        <v>1255.5220015330005</v>
      </c>
      <c r="Q908" s="41">
        <v>9673</v>
      </c>
      <c r="R908" s="57" t="s">
        <v>33</v>
      </c>
      <c r="S908" s="131"/>
      <c r="T908" s="15"/>
      <c r="U908" s="15"/>
      <c r="V908" s="116"/>
      <c r="W908" s="116"/>
      <c r="X908" s="116"/>
      <c r="Y908" s="116"/>
      <c r="Z908" s="116"/>
      <c r="AA908" s="116"/>
      <c r="AB908" s="116"/>
      <c r="AC908" s="116"/>
      <c r="AD908" s="116"/>
      <c r="AE908" s="116"/>
      <c r="AF908" s="116"/>
      <c r="AG908" s="116"/>
      <c r="AH908" s="116"/>
      <c r="AI908" s="116"/>
      <c r="AJ908" s="116"/>
      <c r="AK908" s="116"/>
      <c r="AL908" s="116"/>
      <c r="AM908" s="116"/>
      <c r="AN908" s="116"/>
      <c r="AO908" s="116"/>
      <c r="AP908" s="116"/>
      <c r="AQ908" s="116"/>
      <c r="AR908" s="116"/>
      <c r="AS908" s="116"/>
      <c r="AT908" s="116"/>
      <c r="AU908" s="116"/>
      <c r="AV908" s="116"/>
      <c r="AW908" s="116"/>
      <c r="AX908" s="116"/>
      <c r="AY908" s="116"/>
      <c r="AZ908" s="116"/>
      <c r="BA908" s="116"/>
      <c r="BB908" s="116"/>
      <c r="BC908" s="116"/>
      <c r="BD908" s="116"/>
      <c r="BE908" s="116"/>
      <c r="BF908" s="116"/>
      <c r="BG908" s="116"/>
      <c r="BH908" s="116"/>
      <c r="BI908" s="116"/>
      <c r="BJ908" s="116"/>
      <c r="BK908" s="116"/>
      <c r="BL908" s="116"/>
      <c r="BM908" s="116"/>
      <c r="BN908" s="116"/>
      <c r="BO908" s="116"/>
      <c r="BP908" s="116"/>
      <c r="BQ908" s="116"/>
      <c r="BR908" s="116"/>
      <c r="BS908" s="116"/>
      <c r="BT908" s="116"/>
      <c r="BU908" s="116"/>
      <c r="BV908" s="116"/>
      <c r="BW908" s="116"/>
      <c r="BX908" s="116"/>
      <c r="BY908" s="116"/>
      <c r="BZ908" s="116"/>
      <c r="CA908" s="116"/>
      <c r="CB908" s="116"/>
      <c r="CC908" s="116"/>
      <c r="CD908" s="116"/>
      <c r="CE908" s="116"/>
      <c r="CF908" s="116"/>
      <c r="CG908" s="116"/>
      <c r="CH908" s="116"/>
      <c r="CI908" s="116"/>
      <c r="CJ908" s="116"/>
      <c r="CK908" s="116"/>
      <c r="CL908" s="116"/>
      <c r="CM908" s="116"/>
      <c r="CN908" s="116"/>
      <c r="CO908" s="116"/>
      <c r="CP908" s="116"/>
      <c r="CQ908" s="116"/>
      <c r="CR908" s="116"/>
      <c r="CS908" s="116"/>
      <c r="CT908" s="116"/>
      <c r="CU908" s="116"/>
      <c r="CV908" s="116"/>
      <c r="CW908" s="116"/>
      <c r="CX908" s="116"/>
      <c r="CY908" s="116"/>
      <c r="CZ908" s="116"/>
      <c r="DA908" s="116"/>
      <c r="DB908" s="116"/>
      <c r="DC908" s="116"/>
      <c r="DD908" s="116"/>
      <c r="DE908" s="116"/>
      <c r="DF908" s="116"/>
      <c r="DG908" s="116"/>
      <c r="DH908" s="116"/>
      <c r="DI908" s="116"/>
      <c r="DJ908" s="116"/>
      <c r="DK908" s="116"/>
      <c r="DL908" s="116"/>
      <c r="DM908" s="116"/>
      <c r="DN908" s="116"/>
      <c r="DO908" s="116"/>
      <c r="DP908" s="116"/>
      <c r="DQ908" s="116"/>
      <c r="DR908" s="116"/>
      <c r="DS908" s="116"/>
      <c r="DT908" s="116"/>
      <c r="DU908" s="116"/>
      <c r="DV908" s="116"/>
      <c r="DW908" s="116"/>
      <c r="DX908" s="116"/>
      <c r="DY908" s="116"/>
      <c r="DZ908" s="116"/>
      <c r="EA908" s="116"/>
      <c r="EB908" s="116"/>
      <c r="EC908" s="116"/>
      <c r="ED908" s="116"/>
      <c r="EE908" s="116"/>
      <c r="EF908" s="116"/>
      <c r="EG908" s="116"/>
      <c r="EH908" s="116"/>
      <c r="EI908" s="116"/>
      <c r="EJ908" s="116"/>
      <c r="EK908" s="116"/>
      <c r="EL908" s="116"/>
      <c r="EM908" s="116"/>
      <c r="EN908" s="116"/>
      <c r="EO908" s="116"/>
      <c r="EP908" s="116"/>
      <c r="EQ908" s="116"/>
      <c r="ER908" s="116"/>
      <c r="ES908" s="116"/>
      <c r="ET908" s="116"/>
      <c r="EU908" s="116"/>
      <c r="EV908" s="116"/>
      <c r="EW908" s="116"/>
      <c r="EX908" s="116"/>
      <c r="EY908" s="116"/>
      <c r="EZ908" s="116"/>
      <c r="FA908" s="116"/>
      <c r="FB908" s="116"/>
      <c r="FC908" s="116"/>
      <c r="FD908" s="116"/>
      <c r="FE908" s="116"/>
      <c r="FF908" s="116"/>
      <c r="FG908" s="116"/>
      <c r="FH908" s="116"/>
      <c r="FI908" s="116"/>
      <c r="FJ908" s="116"/>
      <c r="FK908" s="116"/>
      <c r="FL908" s="116"/>
      <c r="FM908" s="116"/>
      <c r="FN908" s="116"/>
      <c r="FO908" s="116"/>
      <c r="FP908" s="116"/>
      <c r="FQ908" s="116"/>
      <c r="FR908" s="116"/>
      <c r="FS908" s="116"/>
      <c r="FT908" s="116"/>
      <c r="FU908" s="116"/>
      <c r="FV908" s="116"/>
      <c r="FW908" s="116"/>
      <c r="FX908" s="116"/>
      <c r="FY908" s="116"/>
      <c r="FZ908" s="116"/>
      <c r="GA908" s="116"/>
      <c r="GB908" s="116"/>
      <c r="GC908" s="116"/>
      <c r="GD908" s="116"/>
      <c r="GE908" s="116"/>
      <c r="GF908" s="116"/>
      <c r="GG908" s="116"/>
      <c r="GH908" s="116"/>
      <c r="GI908" s="116"/>
      <c r="GJ908" s="116"/>
      <c r="GK908" s="116"/>
      <c r="GL908" s="116"/>
      <c r="GM908" s="116"/>
      <c r="GN908" s="116"/>
      <c r="GO908" s="116"/>
      <c r="GP908" s="116"/>
      <c r="GQ908" s="116"/>
      <c r="GR908" s="116"/>
      <c r="GS908" s="116"/>
      <c r="GT908" s="116"/>
      <c r="GU908" s="116"/>
      <c r="GV908" s="116"/>
      <c r="GW908" s="116"/>
      <c r="GX908" s="116"/>
      <c r="GY908" s="116"/>
    </row>
    <row r="909" spans="1:207" s="116" customFormat="1" ht="30" customHeight="1" x14ac:dyDescent="0.25">
      <c r="A909" s="228">
        <v>696</v>
      </c>
      <c r="B909" s="81" t="s">
        <v>1151</v>
      </c>
      <c r="C909" s="47" t="s">
        <v>1208</v>
      </c>
      <c r="D909" s="230" t="s">
        <v>141</v>
      </c>
      <c r="E909" s="47" t="s">
        <v>18</v>
      </c>
      <c r="F909" s="26">
        <v>9</v>
      </c>
      <c r="G909" s="26">
        <v>6</v>
      </c>
      <c r="H909" s="39">
        <v>14752.35</v>
      </c>
      <c r="I909" s="283">
        <v>1304.2</v>
      </c>
      <c r="J909" s="39">
        <v>12223.2</v>
      </c>
      <c r="K909" s="232">
        <f t="shared" ref="K909" si="246">SUM(L909:O909)</f>
        <v>20684579.359999999</v>
      </c>
      <c r="L909" s="196">
        <v>0</v>
      </c>
      <c r="M909" s="196">
        <v>0</v>
      </c>
      <c r="N909" s="196">
        <v>0</v>
      </c>
      <c r="O909" s="39">
        <f>'[1]Прод. прилож (2)'!$D$800</f>
        <v>20684579.359999999</v>
      </c>
      <c r="P909" s="196">
        <f t="shared" si="245"/>
        <v>1402.1209746243819</v>
      </c>
      <c r="Q909" s="41">
        <v>9673</v>
      </c>
      <c r="R909" s="57" t="s">
        <v>34</v>
      </c>
      <c r="S909" s="46"/>
      <c r="T909" s="15"/>
      <c r="U909" s="15"/>
    </row>
    <row r="910" spans="1:207" s="116" customFormat="1" ht="30" customHeight="1" x14ac:dyDescent="0.25">
      <c r="A910" s="228">
        <v>697</v>
      </c>
      <c r="B910" s="81" t="s">
        <v>1152</v>
      </c>
      <c r="C910" s="47">
        <v>1985</v>
      </c>
      <c r="D910" s="230" t="s">
        <v>141</v>
      </c>
      <c r="E910" s="47" t="s">
        <v>18</v>
      </c>
      <c r="F910" s="26">
        <v>9</v>
      </c>
      <c r="G910" s="26">
        <v>2</v>
      </c>
      <c r="H910" s="39">
        <v>4966.8500000000004</v>
      </c>
      <c r="I910" s="119">
        <v>0</v>
      </c>
      <c r="J910" s="39">
        <v>4966.8500000000004</v>
      </c>
      <c r="K910" s="232">
        <f t="shared" si="242"/>
        <v>7006096.6200000001</v>
      </c>
      <c r="L910" s="196">
        <v>0</v>
      </c>
      <c r="M910" s="196">
        <v>0</v>
      </c>
      <c r="N910" s="196">
        <v>0</v>
      </c>
      <c r="O910" s="39">
        <f>'[1]Прод. прилож (2)'!$D$801</f>
        <v>7006096.6200000001</v>
      </c>
      <c r="P910" s="196">
        <f t="shared" si="245"/>
        <v>1410.5714124646404</v>
      </c>
      <c r="Q910" s="41">
        <v>9673</v>
      </c>
      <c r="R910" s="57" t="s">
        <v>34</v>
      </c>
      <c r="S910" s="46"/>
      <c r="T910" s="15"/>
      <c r="U910" s="15"/>
    </row>
    <row r="911" spans="1:207" s="116" customFormat="1" ht="30" customHeight="1" x14ac:dyDescent="0.25">
      <c r="A911" s="228">
        <v>698</v>
      </c>
      <c r="B911" s="234" t="s">
        <v>406</v>
      </c>
      <c r="C911" s="47">
        <v>1962</v>
      </c>
      <c r="D911" s="230" t="s">
        <v>141</v>
      </c>
      <c r="E911" s="230" t="s">
        <v>16</v>
      </c>
      <c r="F911" s="26">
        <v>3</v>
      </c>
      <c r="G911" s="26">
        <v>2</v>
      </c>
      <c r="H911" s="39">
        <v>1246.0999999999999</v>
      </c>
      <c r="I911" s="119">
        <v>267.2</v>
      </c>
      <c r="J911" s="39">
        <v>536.6</v>
      </c>
      <c r="K911" s="232">
        <f t="shared" si="242"/>
        <v>3571122.5</v>
      </c>
      <c r="L911" s="196">
        <v>0</v>
      </c>
      <c r="M911" s="196">
        <v>0</v>
      </c>
      <c r="N911" s="196">
        <v>0</v>
      </c>
      <c r="O911" s="39">
        <f>'[1]Прод. прилож (2)'!$D$277</f>
        <v>3571122.5</v>
      </c>
      <c r="P911" s="196">
        <f t="shared" si="245"/>
        <v>2865.8394189872406</v>
      </c>
      <c r="Q911" s="41">
        <v>9673</v>
      </c>
      <c r="R911" s="57" t="s">
        <v>33</v>
      </c>
      <c r="S911" s="141"/>
      <c r="T911" s="16"/>
      <c r="U911" s="15"/>
    </row>
    <row r="912" spans="1:207" s="116" customFormat="1" ht="30" customHeight="1" x14ac:dyDescent="0.25">
      <c r="A912" s="228">
        <v>699</v>
      </c>
      <c r="B912" s="81" t="s">
        <v>1153</v>
      </c>
      <c r="C912" s="47">
        <v>1978</v>
      </c>
      <c r="D912" s="230" t="s">
        <v>141</v>
      </c>
      <c r="E912" s="47" t="s">
        <v>18</v>
      </c>
      <c r="F912" s="26">
        <v>9</v>
      </c>
      <c r="G912" s="26">
        <v>2</v>
      </c>
      <c r="H912" s="39">
        <v>5201.8599999999997</v>
      </c>
      <c r="I912" s="119">
        <v>0</v>
      </c>
      <c r="J912" s="39">
        <v>5201.8599999999997</v>
      </c>
      <c r="K912" s="232">
        <f t="shared" ref="K912" si="247">SUM(L912:O912)</f>
        <v>7159277.6900000004</v>
      </c>
      <c r="L912" s="196">
        <v>0</v>
      </c>
      <c r="M912" s="196">
        <v>0</v>
      </c>
      <c r="N912" s="196">
        <v>0</v>
      </c>
      <c r="O912" s="39">
        <f>'[1]Прод. прилож (2)'!$D$802</f>
        <v>7159277.6900000004</v>
      </c>
      <c r="P912" s="196">
        <f t="shared" si="245"/>
        <v>1376.2918821344674</v>
      </c>
      <c r="Q912" s="41">
        <v>9673</v>
      </c>
      <c r="R912" s="57" t="s">
        <v>34</v>
      </c>
      <c r="S912" s="46"/>
      <c r="T912" s="15"/>
      <c r="U912" s="15"/>
    </row>
    <row r="913" spans="1:207" s="116" customFormat="1" ht="30" customHeight="1" x14ac:dyDescent="0.25">
      <c r="A913" s="228">
        <v>700</v>
      </c>
      <c r="B913" s="81" t="s">
        <v>1360</v>
      </c>
      <c r="C913" s="47">
        <v>1980</v>
      </c>
      <c r="D913" s="230" t="s">
        <v>141</v>
      </c>
      <c r="E913" s="47" t="s">
        <v>18</v>
      </c>
      <c r="F913" s="26">
        <v>9</v>
      </c>
      <c r="G913" s="26">
        <v>2</v>
      </c>
      <c r="H913" s="39">
        <v>5529.9</v>
      </c>
      <c r="I913" s="119">
        <v>218</v>
      </c>
      <c r="J913" s="39">
        <v>5300</v>
      </c>
      <c r="K913" s="232">
        <f>SUBTOTAL(9,L913:O913)</f>
        <v>7180219.5800000001</v>
      </c>
      <c r="L913" s="196">
        <v>0</v>
      </c>
      <c r="M913" s="196">
        <v>0</v>
      </c>
      <c r="N913" s="196">
        <v>0</v>
      </c>
      <c r="O913" s="39">
        <f>'[2]Прод. прилож (2)'!$D$1417</f>
        <v>7180219.5800000001</v>
      </c>
      <c r="P913" s="196">
        <f t="shared" si="245"/>
        <v>1298.4357004647463</v>
      </c>
      <c r="Q913" s="41">
        <v>9673</v>
      </c>
      <c r="R913" s="57" t="s">
        <v>35</v>
      </c>
      <c r="S913" s="46"/>
      <c r="T913" s="15"/>
      <c r="U913" s="15"/>
    </row>
    <row r="914" spans="1:207" s="116" customFormat="1" ht="30" customHeight="1" x14ac:dyDescent="0.25">
      <c r="A914" s="354">
        <v>701</v>
      </c>
      <c r="B914" s="356" t="s">
        <v>407</v>
      </c>
      <c r="C914" s="360">
        <v>1964</v>
      </c>
      <c r="D914" s="360" t="s">
        <v>141</v>
      </c>
      <c r="E914" s="360" t="s">
        <v>18</v>
      </c>
      <c r="F914" s="362">
        <v>5</v>
      </c>
      <c r="G914" s="362">
        <v>3</v>
      </c>
      <c r="H914" s="512">
        <v>5171</v>
      </c>
      <c r="I914" s="366">
        <v>301.3</v>
      </c>
      <c r="J914" s="364">
        <v>1156.0999999999999</v>
      </c>
      <c r="K914" s="232">
        <f t="shared" si="242"/>
        <v>49007.62</v>
      </c>
      <c r="L914" s="196">
        <v>0</v>
      </c>
      <c r="M914" s="196">
        <v>0</v>
      </c>
      <c r="N914" s="196">
        <v>0</v>
      </c>
      <c r="O914" s="39">
        <f>'[1]Прод. прилож (2)'!$D$803</f>
        <v>49007.62</v>
      </c>
      <c r="P914" s="196">
        <f t="shared" si="245"/>
        <v>9.4773970218526404</v>
      </c>
      <c r="Q914" s="41">
        <v>9673</v>
      </c>
      <c r="R914" s="57" t="s">
        <v>34</v>
      </c>
      <c r="S914" s="46"/>
      <c r="T914" s="15"/>
      <c r="U914" s="15"/>
      <c r="V914" s="15"/>
      <c r="W914" s="15"/>
      <c r="X914" s="15"/>
      <c r="Y914" s="15"/>
      <c r="Z914" s="15"/>
      <c r="AA914" s="15"/>
      <c r="AB914" s="15"/>
      <c r="AC914" s="15"/>
      <c r="AD914" s="15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  <c r="AP914" s="15"/>
      <c r="AQ914" s="15"/>
      <c r="AR914" s="15"/>
      <c r="AS914" s="15"/>
      <c r="AT914" s="15"/>
      <c r="AU914" s="15"/>
      <c r="AV914" s="15"/>
      <c r="AW914" s="15"/>
      <c r="AX914" s="15"/>
      <c r="AY914" s="15"/>
      <c r="AZ914" s="15"/>
      <c r="BA914" s="15"/>
      <c r="BB914" s="15"/>
      <c r="BC914" s="15"/>
      <c r="BD914" s="15"/>
      <c r="BE914" s="15"/>
      <c r="BF914" s="15"/>
      <c r="BG914" s="15"/>
      <c r="BH914" s="15"/>
      <c r="BI914" s="15"/>
      <c r="BJ914" s="15"/>
      <c r="BK914" s="15"/>
      <c r="BL914" s="15"/>
      <c r="BM914" s="15"/>
      <c r="BN914" s="15"/>
      <c r="BO914" s="15"/>
      <c r="BP914" s="15"/>
      <c r="BQ914" s="15"/>
      <c r="BR914" s="15"/>
      <c r="BS914" s="15"/>
      <c r="BT914" s="15"/>
      <c r="BU914" s="15"/>
      <c r="BV914" s="15"/>
      <c r="BW914" s="15"/>
      <c r="BX914" s="15"/>
      <c r="BY914" s="15"/>
      <c r="BZ914" s="15"/>
      <c r="CA914" s="15"/>
      <c r="CB914" s="15"/>
      <c r="CC914" s="15"/>
      <c r="CD914" s="15"/>
      <c r="CE914" s="15"/>
      <c r="CF914" s="15"/>
      <c r="CG914" s="15"/>
      <c r="CH914" s="15"/>
      <c r="CI914" s="15"/>
      <c r="CJ914" s="15"/>
      <c r="CK914" s="15"/>
      <c r="CL914" s="15"/>
      <c r="CM914" s="15"/>
      <c r="CN914" s="15"/>
      <c r="CO914" s="15"/>
      <c r="CP914" s="15"/>
      <c r="CQ914" s="15"/>
      <c r="CR914" s="15"/>
      <c r="CS914" s="15"/>
      <c r="CT914" s="15"/>
      <c r="CU914" s="15"/>
      <c r="CV914" s="15"/>
      <c r="CW914" s="15"/>
      <c r="CX914" s="15"/>
      <c r="CY914" s="15"/>
      <c r="CZ914" s="15"/>
      <c r="DA914" s="15"/>
      <c r="DB914" s="15"/>
      <c r="DC914" s="15"/>
      <c r="DD914" s="15"/>
      <c r="DE914" s="15"/>
      <c r="DF914" s="15"/>
      <c r="DG914" s="15"/>
      <c r="DH914" s="15"/>
      <c r="DI914" s="15"/>
      <c r="DJ914" s="15"/>
      <c r="DK914" s="15"/>
      <c r="DL914" s="15"/>
      <c r="DM914" s="15"/>
      <c r="DN914" s="15"/>
      <c r="DO914" s="15"/>
      <c r="DP914" s="15"/>
      <c r="DQ914" s="15"/>
      <c r="DR914" s="15"/>
      <c r="DS914" s="15"/>
      <c r="DT914" s="15"/>
      <c r="DU914" s="15"/>
      <c r="DV914" s="15"/>
      <c r="DW914" s="15"/>
      <c r="DX914" s="15"/>
      <c r="DY914" s="15"/>
      <c r="DZ914" s="15"/>
      <c r="EA914" s="15"/>
      <c r="EB914" s="15"/>
      <c r="EC914" s="15"/>
      <c r="ED914" s="15"/>
      <c r="EE914" s="15"/>
      <c r="EF914" s="15"/>
      <c r="EG914" s="15"/>
      <c r="EH914" s="15"/>
      <c r="EI914" s="15"/>
      <c r="EJ914" s="15"/>
      <c r="EK914" s="15"/>
      <c r="EL914" s="15"/>
      <c r="EM914" s="15"/>
      <c r="EN914" s="15"/>
      <c r="EO914" s="15"/>
      <c r="EP914" s="15"/>
      <c r="EQ914" s="15"/>
      <c r="ER914" s="15"/>
      <c r="ES914" s="15"/>
      <c r="ET914" s="15"/>
      <c r="EU914" s="15"/>
      <c r="EV914" s="15"/>
      <c r="EW914" s="15"/>
      <c r="EX914" s="15"/>
      <c r="EY914" s="15"/>
      <c r="EZ914" s="15"/>
      <c r="FA914" s="15"/>
      <c r="FB914" s="15"/>
      <c r="FC914" s="15"/>
      <c r="FD914" s="15"/>
      <c r="FE914" s="15"/>
      <c r="FF914" s="15"/>
      <c r="FG914" s="15"/>
      <c r="FH914" s="15"/>
      <c r="FI914" s="15"/>
      <c r="FJ914" s="15"/>
      <c r="FK914" s="15"/>
      <c r="FL914" s="15"/>
      <c r="FM914" s="15"/>
      <c r="FN914" s="15"/>
      <c r="FO914" s="15"/>
      <c r="FP914" s="15"/>
      <c r="FQ914" s="15"/>
      <c r="FR914" s="15"/>
      <c r="FS914" s="15"/>
      <c r="FT914" s="15"/>
      <c r="FU914" s="15"/>
      <c r="FV914" s="15"/>
      <c r="FW914" s="15"/>
      <c r="FX914" s="15"/>
      <c r="FY914" s="15"/>
      <c r="FZ914" s="15"/>
      <c r="GA914" s="15"/>
      <c r="GB914" s="15"/>
      <c r="GC914" s="15"/>
      <c r="GD914" s="15"/>
      <c r="GE914" s="15"/>
      <c r="GF914" s="15"/>
      <c r="GG914" s="15"/>
      <c r="GH914" s="15"/>
      <c r="GI914" s="15"/>
      <c r="GJ914" s="15"/>
      <c r="GK914" s="15"/>
      <c r="GL914" s="15"/>
      <c r="GM914" s="15"/>
      <c r="GN914" s="15"/>
      <c r="GO914" s="15"/>
      <c r="GP914" s="15"/>
      <c r="GQ914" s="15"/>
      <c r="GR914" s="15"/>
      <c r="GS914" s="15"/>
      <c r="GT914" s="15"/>
      <c r="GU914" s="15"/>
      <c r="GV914" s="15"/>
      <c r="GW914" s="15"/>
      <c r="GX914" s="15"/>
      <c r="GY914" s="15"/>
    </row>
    <row r="915" spans="1:207" s="116" customFormat="1" ht="30" customHeight="1" x14ac:dyDescent="0.25">
      <c r="A915" s="355"/>
      <c r="B915" s="357"/>
      <c r="C915" s="361"/>
      <c r="D915" s="361"/>
      <c r="E915" s="361"/>
      <c r="F915" s="363"/>
      <c r="G915" s="363"/>
      <c r="H915" s="513"/>
      <c r="I915" s="367"/>
      <c r="J915" s="365"/>
      <c r="K915" s="232">
        <f t="shared" si="242"/>
        <v>4603845.5999999996</v>
      </c>
      <c r="L915" s="202">
        <v>0</v>
      </c>
      <c r="M915" s="202">
        <v>0</v>
      </c>
      <c r="N915" s="202">
        <v>0</v>
      </c>
      <c r="O915" s="39">
        <f>'[2]Прод. прилож (2)'!$D$1418</f>
        <v>4603845.5999999996</v>
      </c>
      <c r="P915" s="196">
        <f>K915/H914</f>
        <v>890.32017017984913</v>
      </c>
      <c r="Q915" s="41">
        <v>9673</v>
      </c>
      <c r="R915" s="57" t="s">
        <v>35</v>
      </c>
      <c r="S915" s="46"/>
      <c r="T915" s="15"/>
      <c r="U915" s="15"/>
      <c r="V915" s="15"/>
      <c r="W915" s="15"/>
      <c r="X915" s="15"/>
      <c r="Y915" s="15"/>
      <c r="Z915" s="15"/>
      <c r="AA915" s="15"/>
      <c r="AB915" s="15"/>
      <c r="AC915" s="15"/>
      <c r="AD915" s="15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  <c r="AP915" s="15"/>
      <c r="AQ915" s="15"/>
      <c r="AR915" s="15"/>
      <c r="AS915" s="15"/>
      <c r="AT915" s="15"/>
      <c r="AU915" s="15"/>
      <c r="AV915" s="15"/>
      <c r="AW915" s="15"/>
      <c r="AX915" s="15"/>
      <c r="AY915" s="15"/>
      <c r="AZ915" s="15"/>
      <c r="BA915" s="15"/>
      <c r="BB915" s="15"/>
      <c r="BC915" s="15"/>
      <c r="BD915" s="15"/>
      <c r="BE915" s="15"/>
      <c r="BF915" s="15"/>
      <c r="BG915" s="15"/>
      <c r="BH915" s="15"/>
      <c r="BI915" s="15"/>
      <c r="BJ915" s="15"/>
      <c r="BK915" s="15"/>
      <c r="BL915" s="15"/>
      <c r="BM915" s="15"/>
      <c r="BN915" s="15"/>
      <c r="BO915" s="15"/>
      <c r="BP915" s="15"/>
      <c r="BQ915" s="15"/>
      <c r="BR915" s="15"/>
      <c r="BS915" s="15"/>
      <c r="BT915" s="15"/>
      <c r="BU915" s="15"/>
      <c r="BV915" s="15"/>
      <c r="BW915" s="15"/>
      <c r="BX915" s="15"/>
      <c r="BY915" s="15"/>
      <c r="BZ915" s="15"/>
      <c r="CA915" s="15"/>
      <c r="CB915" s="15"/>
      <c r="CC915" s="15"/>
      <c r="CD915" s="15"/>
      <c r="CE915" s="15"/>
      <c r="CF915" s="15"/>
      <c r="CG915" s="15"/>
      <c r="CH915" s="15"/>
      <c r="CI915" s="15"/>
      <c r="CJ915" s="15"/>
      <c r="CK915" s="15"/>
      <c r="CL915" s="15"/>
      <c r="CM915" s="15"/>
      <c r="CN915" s="15"/>
      <c r="CO915" s="15"/>
      <c r="CP915" s="15"/>
      <c r="CQ915" s="15"/>
      <c r="CR915" s="15"/>
      <c r="CS915" s="15"/>
      <c r="CT915" s="15"/>
      <c r="CU915" s="15"/>
      <c r="CV915" s="15"/>
      <c r="CW915" s="15"/>
      <c r="CX915" s="15"/>
      <c r="CY915" s="15"/>
      <c r="CZ915" s="15"/>
      <c r="DA915" s="15"/>
      <c r="DB915" s="15"/>
      <c r="DC915" s="15"/>
      <c r="DD915" s="15"/>
      <c r="DE915" s="15"/>
      <c r="DF915" s="15"/>
      <c r="DG915" s="15"/>
      <c r="DH915" s="15"/>
      <c r="DI915" s="15"/>
      <c r="DJ915" s="15"/>
      <c r="DK915" s="15"/>
      <c r="DL915" s="15"/>
      <c r="DM915" s="15"/>
      <c r="DN915" s="15"/>
      <c r="DO915" s="15"/>
      <c r="DP915" s="15"/>
      <c r="DQ915" s="15"/>
      <c r="DR915" s="15"/>
      <c r="DS915" s="15"/>
      <c r="DT915" s="15"/>
      <c r="DU915" s="15"/>
      <c r="DV915" s="15"/>
      <c r="DW915" s="15"/>
      <c r="DX915" s="15"/>
      <c r="DY915" s="15"/>
      <c r="DZ915" s="15"/>
      <c r="EA915" s="15"/>
      <c r="EB915" s="15"/>
      <c r="EC915" s="15"/>
      <c r="ED915" s="15"/>
      <c r="EE915" s="15"/>
      <c r="EF915" s="15"/>
      <c r="EG915" s="15"/>
      <c r="EH915" s="15"/>
      <c r="EI915" s="15"/>
      <c r="EJ915" s="15"/>
      <c r="EK915" s="15"/>
      <c r="EL915" s="15"/>
      <c r="EM915" s="15"/>
      <c r="EN915" s="15"/>
      <c r="EO915" s="15"/>
      <c r="EP915" s="15"/>
      <c r="EQ915" s="15"/>
      <c r="ER915" s="15"/>
      <c r="ES915" s="15"/>
      <c r="ET915" s="15"/>
      <c r="EU915" s="15"/>
      <c r="EV915" s="15"/>
      <c r="EW915" s="15"/>
      <c r="EX915" s="15"/>
      <c r="EY915" s="15"/>
      <c r="EZ915" s="15"/>
      <c r="FA915" s="15"/>
      <c r="FB915" s="15"/>
      <c r="FC915" s="15"/>
      <c r="FD915" s="15"/>
      <c r="FE915" s="15"/>
      <c r="FF915" s="15"/>
      <c r="FG915" s="15"/>
      <c r="FH915" s="15"/>
      <c r="FI915" s="15"/>
      <c r="FJ915" s="15"/>
      <c r="FK915" s="15"/>
      <c r="FL915" s="15"/>
      <c r="FM915" s="15"/>
      <c r="FN915" s="15"/>
      <c r="FO915" s="15"/>
      <c r="FP915" s="15"/>
      <c r="FQ915" s="15"/>
      <c r="FR915" s="15"/>
      <c r="FS915" s="15"/>
      <c r="FT915" s="15"/>
      <c r="FU915" s="15"/>
      <c r="FV915" s="15"/>
      <c r="FW915" s="15"/>
      <c r="FX915" s="15"/>
      <c r="FY915" s="15"/>
      <c r="FZ915" s="15"/>
      <c r="GA915" s="15"/>
      <c r="GB915" s="15"/>
      <c r="GC915" s="15"/>
      <c r="GD915" s="15"/>
      <c r="GE915" s="15"/>
      <c r="GF915" s="15"/>
      <c r="GG915" s="15"/>
      <c r="GH915" s="15"/>
      <c r="GI915" s="15"/>
      <c r="GJ915" s="15"/>
      <c r="GK915" s="15"/>
      <c r="GL915" s="15"/>
      <c r="GM915" s="15"/>
      <c r="GN915" s="15"/>
      <c r="GO915" s="15"/>
      <c r="GP915" s="15"/>
      <c r="GQ915" s="15"/>
      <c r="GR915" s="15"/>
      <c r="GS915" s="15"/>
      <c r="GT915" s="15"/>
      <c r="GU915" s="15"/>
      <c r="GV915" s="15"/>
      <c r="GW915" s="15"/>
      <c r="GX915" s="15"/>
      <c r="GY915" s="15"/>
    </row>
    <row r="916" spans="1:207" s="86" customFormat="1" ht="30" customHeight="1" x14ac:dyDescent="0.25">
      <c r="A916" s="354">
        <v>702</v>
      </c>
      <c r="B916" s="356" t="s">
        <v>408</v>
      </c>
      <c r="C916" s="377">
        <v>1964</v>
      </c>
      <c r="D916" s="360" t="s">
        <v>141</v>
      </c>
      <c r="E916" s="360" t="s">
        <v>18</v>
      </c>
      <c r="F916" s="362">
        <v>5</v>
      </c>
      <c r="G916" s="362">
        <v>4</v>
      </c>
      <c r="H916" s="364">
        <v>4635.47</v>
      </c>
      <c r="I916" s="366">
        <v>42.5</v>
      </c>
      <c r="J916" s="364">
        <v>3500</v>
      </c>
      <c r="K916" s="232">
        <f t="shared" si="242"/>
        <v>49007.62</v>
      </c>
      <c r="L916" s="196">
        <v>0</v>
      </c>
      <c r="M916" s="196">
        <v>0</v>
      </c>
      <c r="N916" s="196">
        <v>0</v>
      </c>
      <c r="O916" s="39">
        <f>'[1]Прод. прилож (2)'!$D$804</f>
        <v>49007.62</v>
      </c>
      <c r="P916" s="196">
        <f t="shared" si="245"/>
        <v>10.572308741076956</v>
      </c>
      <c r="Q916" s="41">
        <v>9673</v>
      </c>
      <c r="R916" s="57" t="s">
        <v>34</v>
      </c>
      <c r="S916" s="15"/>
      <c r="T916" s="15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  <c r="AP916" s="15"/>
      <c r="AQ916" s="15"/>
      <c r="AR916" s="15"/>
      <c r="AS916" s="15"/>
      <c r="AT916" s="15"/>
      <c r="AU916" s="15"/>
      <c r="AV916" s="15"/>
      <c r="AW916" s="15"/>
      <c r="AX916" s="15"/>
      <c r="AY916" s="15"/>
      <c r="AZ916" s="15"/>
      <c r="BA916" s="15"/>
      <c r="BB916" s="15"/>
      <c r="BC916" s="15"/>
      <c r="BD916" s="15"/>
      <c r="BE916" s="15"/>
      <c r="BF916" s="15"/>
      <c r="BG916" s="15"/>
      <c r="BH916" s="15"/>
      <c r="BI916" s="15"/>
      <c r="BJ916" s="15"/>
      <c r="BK916" s="15"/>
      <c r="BL916" s="15"/>
      <c r="BM916" s="15"/>
      <c r="BN916" s="15"/>
      <c r="BO916" s="15"/>
      <c r="BP916" s="15"/>
      <c r="BQ916" s="15"/>
      <c r="BR916" s="15"/>
      <c r="BS916" s="15"/>
      <c r="BT916" s="15"/>
      <c r="BU916" s="15"/>
      <c r="BV916" s="15"/>
      <c r="BW916" s="15"/>
      <c r="BX916" s="15"/>
      <c r="BY916" s="15"/>
      <c r="BZ916" s="15"/>
      <c r="CA916" s="15"/>
      <c r="CB916" s="15"/>
      <c r="CC916" s="15"/>
      <c r="CD916" s="15"/>
      <c r="CE916" s="15"/>
      <c r="CF916" s="15"/>
      <c r="CG916" s="15"/>
      <c r="CH916" s="15"/>
      <c r="CI916" s="15"/>
      <c r="CJ916" s="15"/>
      <c r="CK916" s="15"/>
      <c r="CL916" s="15"/>
      <c r="CM916" s="15"/>
      <c r="CN916" s="15"/>
      <c r="CO916" s="15"/>
      <c r="CP916" s="15"/>
      <c r="CQ916" s="15"/>
      <c r="CR916" s="15"/>
      <c r="CS916" s="15"/>
      <c r="CT916" s="15"/>
      <c r="CU916" s="15"/>
      <c r="CV916" s="15"/>
      <c r="CW916" s="15"/>
      <c r="CX916" s="15"/>
      <c r="CY916" s="15"/>
      <c r="CZ916" s="15"/>
      <c r="DA916" s="15"/>
      <c r="DB916" s="15"/>
      <c r="DC916" s="15"/>
      <c r="DD916" s="15"/>
      <c r="DE916" s="15"/>
      <c r="DF916" s="15"/>
      <c r="DG916" s="15"/>
      <c r="DH916" s="15"/>
      <c r="DI916" s="15"/>
      <c r="DJ916" s="15"/>
      <c r="DK916" s="15"/>
      <c r="DL916" s="15"/>
      <c r="DM916" s="15"/>
      <c r="DN916" s="15"/>
      <c r="DO916" s="15"/>
      <c r="DP916" s="15"/>
      <c r="DQ916" s="15"/>
      <c r="DR916" s="15"/>
      <c r="DS916" s="15"/>
      <c r="DT916" s="15"/>
      <c r="DU916" s="15"/>
      <c r="DV916" s="15"/>
      <c r="DW916" s="15"/>
      <c r="DX916" s="15"/>
      <c r="DY916" s="15"/>
      <c r="DZ916" s="15"/>
      <c r="EA916" s="15"/>
      <c r="EB916" s="15"/>
      <c r="EC916" s="15"/>
      <c r="ED916" s="15"/>
      <c r="EE916" s="15"/>
      <c r="EF916" s="15"/>
      <c r="EG916" s="15"/>
      <c r="EH916" s="15"/>
      <c r="EI916" s="15"/>
      <c r="EJ916" s="15"/>
      <c r="EK916" s="15"/>
      <c r="EL916" s="15"/>
      <c r="EM916" s="15"/>
      <c r="EN916" s="15"/>
      <c r="EO916" s="15"/>
      <c r="EP916" s="15"/>
      <c r="EQ916" s="15"/>
      <c r="ER916" s="15"/>
      <c r="ES916" s="15"/>
      <c r="ET916" s="15"/>
      <c r="EU916" s="15"/>
      <c r="EV916" s="15"/>
      <c r="EW916" s="15"/>
      <c r="EX916" s="15"/>
      <c r="EY916" s="15"/>
      <c r="EZ916" s="15"/>
      <c r="FA916" s="15"/>
      <c r="FB916" s="15"/>
      <c r="FC916" s="15"/>
      <c r="FD916" s="15"/>
      <c r="FE916" s="15"/>
      <c r="FF916" s="15"/>
      <c r="FG916" s="15"/>
      <c r="FH916" s="15"/>
      <c r="FI916" s="15"/>
      <c r="FJ916" s="15"/>
      <c r="FK916" s="15"/>
      <c r="FL916" s="15"/>
      <c r="FM916" s="15"/>
      <c r="FN916" s="15"/>
      <c r="FO916" s="15"/>
      <c r="FP916" s="15"/>
      <c r="FQ916" s="15"/>
      <c r="FR916" s="15"/>
      <c r="FS916" s="15"/>
      <c r="FT916" s="15"/>
      <c r="FU916" s="15"/>
      <c r="FV916" s="15"/>
      <c r="FW916" s="15"/>
      <c r="FX916" s="15"/>
      <c r="FY916" s="15"/>
      <c r="FZ916" s="15"/>
      <c r="GA916" s="15"/>
      <c r="GB916" s="15"/>
      <c r="GC916" s="15"/>
      <c r="GD916" s="15"/>
      <c r="GE916" s="15"/>
      <c r="GF916" s="15"/>
      <c r="GG916" s="15"/>
      <c r="GH916" s="15"/>
      <c r="GI916" s="15"/>
      <c r="GJ916" s="15"/>
      <c r="GK916" s="15"/>
      <c r="GL916" s="15"/>
      <c r="GM916" s="15"/>
      <c r="GN916" s="15"/>
      <c r="GO916" s="15"/>
      <c r="GP916" s="15"/>
      <c r="GQ916" s="15"/>
      <c r="GR916" s="15"/>
      <c r="GS916" s="15"/>
      <c r="GT916" s="15"/>
      <c r="GU916" s="15"/>
      <c r="GV916" s="15"/>
      <c r="GW916" s="15"/>
      <c r="GX916" s="15"/>
      <c r="GY916" s="15"/>
    </row>
    <row r="917" spans="1:207" s="86" customFormat="1" ht="30" customHeight="1" x14ac:dyDescent="0.25">
      <c r="A917" s="355"/>
      <c r="B917" s="357"/>
      <c r="C917" s="378"/>
      <c r="D917" s="361"/>
      <c r="E917" s="361"/>
      <c r="F917" s="363"/>
      <c r="G917" s="363"/>
      <c r="H917" s="365"/>
      <c r="I917" s="367"/>
      <c r="J917" s="365"/>
      <c r="K917" s="232">
        <f t="shared" si="242"/>
        <v>4625208</v>
      </c>
      <c r="L917" s="202">
        <v>0</v>
      </c>
      <c r="M917" s="202">
        <v>0</v>
      </c>
      <c r="N917" s="202">
        <v>0</v>
      </c>
      <c r="O917" s="39">
        <f>'[2]Прод. прилож (2)'!$D$1419</f>
        <v>4625208</v>
      </c>
      <c r="P917" s="196">
        <f>K917/H916</f>
        <v>997.7862007520273</v>
      </c>
      <c r="Q917" s="41">
        <v>9673</v>
      </c>
      <c r="R917" s="57" t="s">
        <v>35</v>
      </c>
      <c r="S917" s="46"/>
      <c r="T917" s="15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5"/>
      <c r="AF917" s="15"/>
      <c r="AG917" s="15"/>
      <c r="AH917" s="15"/>
      <c r="AI917" s="15"/>
      <c r="AJ917" s="15"/>
      <c r="AK917" s="15"/>
      <c r="AL917" s="15"/>
      <c r="AM917" s="15"/>
      <c r="AN917" s="15"/>
      <c r="AO917" s="15"/>
      <c r="AP917" s="15"/>
      <c r="AQ917" s="15"/>
      <c r="AR917" s="15"/>
      <c r="AS917" s="15"/>
      <c r="AT917" s="15"/>
      <c r="AU917" s="15"/>
      <c r="AV917" s="15"/>
      <c r="AW917" s="15"/>
      <c r="AX917" s="15"/>
      <c r="AY917" s="15"/>
      <c r="AZ917" s="15"/>
      <c r="BA917" s="15"/>
      <c r="BB917" s="15"/>
      <c r="BC917" s="15"/>
      <c r="BD917" s="15"/>
      <c r="BE917" s="15"/>
      <c r="BF917" s="15"/>
      <c r="BG917" s="15"/>
      <c r="BH917" s="15"/>
      <c r="BI917" s="15"/>
      <c r="BJ917" s="15"/>
      <c r="BK917" s="15"/>
      <c r="BL917" s="15"/>
      <c r="BM917" s="15"/>
      <c r="BN917" s="15"/>
      <c r="BO917" s="15"/>
      <c r="BP917" s="15"/>
      <c r="BQ917" s="15"/>
      <c r="BR917" s="15"/>
      <c r="BS917" s="15"/>
      <c r="BT917" s="15"/>
      <c r="BU917" s="15"/>
      <c r="BV917" s="15"/>
      <c r="BW917" s="15"/>
      <c r="BX917" s="15"/>
      <c r="BY917" s="15"/>
      <c r="BZ917" s="15"/>
      <c r="CA917" s="15"/>
      <c r="CB917" s="15"/>
      <c r="CC917" s="15"/>
      <c r="CD917" s="15"/>
      <c r="CE917" s="15"/>
      <c r="CF917" s="15"/>
      <c r="CG917" s="15"/>
      <c r="CH917" s="15"/>
      <c r="CI917" s="15"/>
      <c r="CJ917" s="15"/>
      <c r="CK917" s="15"/>
      <c r="CL917" s="15"/>
      <c r="CM917" s="15"/>
      <c r="CN917" s="15"/>
      <c r="CO917" s="15"/>
      <c r="CP917" s="15"/>
      <c r="CQ917" s="15"/>
      <c r="CR917" s="15"/>
      <c r="CS917" s="15"/>
      <c r="CT917" s="15"/>
      <c r="CU917" s="15"/>
      <c r="CV917" s="15"/>
      <c r="CW917" s="15"/>
      <c r="CX917" s="15"/>
      <c r="CY917" s="15"/>
      <c r="CZ917" s="15"/>
      <c r="DA917" s="15"/>
      <c r="DB917" s="15"/>
      <c r="DC917" s="15"/>
      <c r="DD917" s="15"/>
      <c r="DE917" s="15"/>
      <c r="DF917" s="15"/>
      <c r="DG917" s="15"/>
      <c r="DH917" s="15"/>
      <c r="DI917" s="15"/>
      <c r="DJ917" s="15"/>
      <c r="DK917" s="15"/>
      <c r="DL917" s="15"/>
      <c r="DM917" s="15"/>
      <c r="DN917" s="15"/>
      <c r="DO917" s="15"/>
      <c r="DP917" s="15"/>
      <c r="DQ917" s="15"/>
      <c r="DR917" s="15"/>
      <c r="DS917" s="15"/>
      <c r="DT917" s="15"/>
      <c r="DU917" s="15"/>
      <c r="DV917" s="15"/>
      <c r="DW917" s="15"/>
      <c r="DX917" s="15"/>
      <c r="DY917" s="15"/>
      <c r="DZ917" s="15"/>
      <c r="EA917" s="15"/>
      <c r="EB917" s="15"/>
      <c r="EC917" s="15"/>
      <c r="ED917" s="15"/>
      <c r="EE917" s="15"/>
      <c r="EF917" s="15"/>
      <c r="EG917" s="15"/>
      <c r="EH917" s="15"/>
      <c r="EI917" s="15"/>
      <c r="EJ917" s="15"/>
      <c r="EK917" s="15"/>
      <c r="EL917" s="15"/>
      <c r="EM917" s="15"/>
      <c r="EN917" s="15"/>
      <c r="EO917" s="15"/>
      <c r="EP917" s="15"/>
      <c r="EQ917" s="15"/>
      <c r="ER917" s="15"/>
      <c r="ES917" s="15"/>
      <c r="ET917" s="15"/>
      <c r="EU917" s="15"/>
      <c r="EV917" s="15"/>
      <c r="EW917" s="15"/>
      <c r="EX917" s="15"/>
      <c r="EY917" s="15"/>
      <c r="EZ917" s="15"/>
      <c r="FA917" s="15"/>
      <c r="FB917" s="15"/>
      <c r="FC917" s="15"/>
      <c r="FD917" s="15"/>
      <c r="FE917" s="15"/>
      <c r="FF917" s="15"/>
      <c r="FG917" s="15"/>
      <c r="FH917" s="15"/>
      <c r="FI917" s="15"/>
      <c r="FJ917" s="15"/>
      <c r="FK917" s="15"/>
      <c r="FL917" s="15"/>
      <c r="FM917" s="15"/>
      <c r="FN917" s="15"/>
      <c r="FO917" s="15"/>
      <c r="FP917" s="15"/>
      <c r="FQ917" s="15"/>
      <c r="FR917" s="15"/>
      <c r="FS917" s="15"/>
      <c r="FT917" s="15"/>
      <c r="FU917" s="15"/>
      <c r="FV917" s="15"/>
      <c r="FW917" s="15"/>
      <c r="FX917" s="15"/>
      <c r="FY917" s="15"/>
      <c r="FZ917" s="15"/>
      <c r="GA917" s="15"/>
      <c r="GB917" s="15"/>
      <c r="GC917" s="15"/>
      <c r="GD917" s="15"/>
      <c r="GE917" s="15"/>
      <c r="GF917" s="15"/>
      <c r="GG917" s="15"/>
      <c r="GH917" s="15"/>
      <c r="GI917" s="15"/>
      <c r="GJ917" s="15"/>
      <c r="GK917" s="15"/>
      <c r="GL917" s="15"/>
      <c r="GM917" s="15"/>
      <c r="GN917" s="15"/>
      <c r="GO917" s="15"/>
      <c r="GP917" s="15"/>
      <c r="GQ917" s="15"/>
      <c r="GR917" s="15"/>
      <c r="GS917" s="15"/>
      <c r="GT917" s="15"/>
      <c r="GU917" s="15"/>
      <c r="GV917" s="15"/>
      <c r="GW917" s="15"/>
      <c r="GX917" s="15"/>
      <c r="GY917" s="15"/>
    </row>
    <row r="918" spans="1:207" s="116" customFormat="1" ht="30" customHeight="1" x14ac:dyDescent="0.25">
      <c r="A918" s="228">
        <v>703</v>
      </c>
      <c r="B918" s="234" t="s">
        <v>409</v>
      </c>
      <c r="C918" s="47">
        <v>1964</v>
      </c>
      <c r="D918" s="230" t="s">
        <v>141</v>
      </c>
      <c r="E918" s="230" t="s">
        <v>18</v>
      </c>
      <c r="F918" s="26">
        <v>5</v>
      </c>
      <c r="G918" s="26">
        <v>4</v>
      </c>
      <c r="H918" s="39">
        <v>4722.6400000000003</v>
      </c>
      <c r="I918" s="119">
        <v>0</v>
      </c>
      <c r="J918" s="39">
        <v>3559.05</v>
      </c>
      <c r="K918" s="232">
        <f t="shared" si="242"/>
        <v>4503735.17</v>
      </c>
      <c r="L918" s="196">
        <v>0</v>
      </c>
      <c r="M918" s="196">
        <v>0</v>
      </c>
      <c r="N918" s="196">
        <v>0</v>
      </c>
      <c r="O918" s="39">
        <f>'[1]Прод. прилож (2)'!$D$805</f>
        <v>4503735.17</v>
      </c>
      <c r="P918" s="196">
        <f t="shared" si="245"/>
        <v>953.6477838666508</v>
      </c>
      <c r="Q918" s="41">
        <v>9673</v>
      </c>
      <c r="R918" s="57" t="s">
        <v>34</v>
      </c>
      <c r="S918" s="15"/>
      <c r="T918" s="15"/>
      <c r="U918" s="15"/>
    </row>
    <row r="919" spans="1:207" s="86" customFormat="1" ht="30" customHeight="1" x14ac:dyDescent="0.25">
      <c r="A919" s="354">
        <v>704</v>
      </c>
      <c r="B919" s="356" t="s">
        <v>410</v>
      </c>
      <c r="C919" s="377">
        <v>1963</v>
      </c>
      <c r="D919" s="360" t="s">
        <v>141</v>
      </c>
      <c r="E919" s="377" t="s">
        <v>18</v>
      </c>
      <c r="F919" s="362">
        <v>5</v>
      </c>
      <c r="G919" s="362">
        <v>4</v>
      </c>
      <c r="H919" s="364">
        <v>4684.3100000000004</v>
      </c>
      <c r="I919" s="366">
        <v>0</v>
      </c>
      <c r="J919" s="364">
        <v>3519.05</v>
      </c>
      <c r="K919" s="232">
        <f t="shared" si="242"/>
        <v>49007.62</v>
      </c>
      <c r="L919" s="196">
        <v>0</v>
      </c>
      <c r="M919" s="196">
        <v>0</v>
      </c>
      <c r="N919" s="196">
        <v>0</v>
      </c>
      <c r="O919" s="39">
        <f>'[1]Прод. прилож (2)'!$D$806</f>
        <v>49007.62</v>
      </c>
      <c r="P919" s="196">
        <f t="shared" si="245"/>
        <v>10.462078726642771</v>
      </c>
      <c r="Q919" s="41">
        <v>9673</v>
      </c>
      <c r="R919" s="57" t="s">
        <v>34</v>
      </c>
      <c r="S919" s="15"/>
      <c r="T919" s="15"/>
      <c r="U919" s="15"/>
      <c r="V919" s="116"/>
      <c r="W919" s="116"/>
      <c r="X919" s="116"/>
      <c r="Y919" s="116"/>
      <c r="Z919" s="116"/>
      <c r="AA919" s="116"/>
      <c r="AB919" s="116"/>
      <c r="AC919" s="116"/>
      <c r="AD919" s="116"/>
      <c r="AE919" s="116"/>
      <c r="AF919" s="116"/>
      <c r="AG919" s="116"/>
      <c r="AH919" s="116"/>
      <c r="AI919" s="116"/>
      <c r="AJ919" s="116"/>
      <c r="AK919" s="116"/>
      <c r="AL919" s="116"/>
      <c r="AM919" s="116"/>
      <c r="AN919" s="116"/>
      <c r="AO919" s="116"/>
      <c r="AP919" s="116"/>
      <c r="AQ919" s="116"/>
      <c r="AR919" s="116"/>
      <c r="AS919" s="116"/>
      <c r="AT919" s="116"/>
      <c r="AU919" s="116"/>
      <c r="AV919" s="116"/>
      <c r="AW919" s="116"/>
      <c r="AX919" s="116"/>
      <c r="AY919" s="116"/>
      <c r="AZ919" s="116"/>
      <c r="BA919" s="116"/>
      <c r="BB919" s="116"/>
      <c r="BC919" s="116"/>
      <c r="BD919" s="116"/>
      <c r="BE919" s="116"/>
      <c r="BF919" s="116"/>
      <c r="BG919" s="116"/>
      <c r="BH919" s="116"/>
      <c r="BI919" s="116"/>
      <c r="BJ919" s="116"/>
      <c r="BK919" s="116"/>
      <c r="BL919" s="116"/>
      <c r="BM919" s="116"/>
      <c r="BN919" s="116"/>
      <c r="BO919" s="116"/>
      <c r="BP919" s="116"/>
      <c r="BQ919" s="116"/>
      <c r="BR919" s="116"/>
      <c r="BS919" s="116"/>
      <c r="BT919" s="116"/>
      <c r="BU919" s="116"/>
      <c r="BV919" s="116"/>
      <c r="BW919" s="116"/>
      <c r="BX919" s="116"/>
      <c r="BY919" s="116"/>
      <c r="BZ919" s="116"/>
      <c r="CA919" s="116"/>
      <c r="CB919" s="116"/>
      <c r="CC919" s="116"/>
      <c r="CD919" s="116"/>
      <c r="CE919" s="116"/>
      <c r="CF919" s="116"/>
      <c r="CG919" s="116"/>
      <c r="CH919" s="116"/>
      <c r="CI919" s="116"/>
      <c r="CJ919" s="116"/>
      <c r="CK919" s="116"/>
      <c r="CL919" s="116"/>
      <c r="CM919" s="116"/>
      <c r="CN919" s="116"/>
      <c r="CO919" s="116"/>
      <c r="CP919" s="116"/>
      <c r="CQ919" s="116"/>
      <c r="CR919" s="116"/>
      <c r="CS919" s="116"/>
      <c r="CT919" s="116"/>
      <c r="CU919" s="116"/>
      <c r="CV919" s="116"/>
      <c r="CW919" s="116"/>
      <c r="CX919" s="116"/>
      <c r="CY919" s="116"/>
      <c r="CZ919" s="116"/>
      <c r="DA919" s="116"/>
      <c r="DB919" s="116"/>
      <c r="DC919" s="116"/>
      <c r="DD919" s="116"/>
      <c r="DE919" s="116"/>
      <c r="DF919" s="116"/>
      <c r="DG919" s="116"/>
      <c r="DH919" s="116"/>
      <c r="DI919" s="116"/>
      <c r="DJ919" s="116"/>
      <c r="DK919" s="116"/>
      <c r="DL919" s="116"/>
      <c r="DM919" s="116"/>
      <c r="DN919" s="116"/>
      <c r="DO919" s="116"/>
      <c r="DP919" s="116"/>
      <c r="DQ919" s="116"/>
      <c r="DR919" s="116"/>
      <c r="DS919" s="116"/>
      <c r="DT919" s="116"/>
      <c r="DU919" s="116"/>
      <c r="DV919" s="116"/>
      <c r="DW919" s="116"/>
      <c r="DX919" s="116"/>
      <c r="DY919" s="116"/>
      <c r="DZ919" s="116"/>
      <c r="EA919" s="116"/>
      <c r="EB919" s="116"/>
      <c r="EC919" s="116"/>
      <c r="ED919" s="116"/>
      <c r="EE919" s="116"/>
      <c r="EF919" s="116"/>
      <c r="EG919" s="116"/>
      <c r="EH919" s="116"/>
      <c r="EI919" s="116"/>
      <c r="EJ919" s="116"/>
      <c r="EK919" s="116"/>
      <c r="EL919" s="116"/>
      <c r="EM919" s="116"/>
      <c r="EN919" s="116"/>
      <c r="EO919" s="116"/>
      <c r="EP919" s="116"/>
      <c r="EQ919" s="116"/>
      <c r="ER919" s="116"/>
      <c r="ES919" s="116"/>
      <c r="ET919" s="116"/>
      <c r="EU919" s="116"/>
      <c r="EV919" s="116"/>
      <c r="EW919" s="116"/>
      <c r="EX919" s="116"/>
      <c r="EY919" s="116"/>
      <c r="EZ919" s="116"/>
      <c r="FA919" s="116"/>
      <c r="FB919" s="116"/>
      <c r="FC919" s="116"/>
      <c r="FD919" s="116"/>
      <c r="FE919" s="116"/>
      <c r="FF919" s="116"/>
      <c r="FG919" s="116"/>
      <c r="FH919" s="116"/>
      <c r="FI919" s="116"/>
      <c r="FJ919" s="116"/>
      <c r="FK919" s="116"/>
      <c r="FL919" s="116"/>
      <c r="FM919" s="116"/>
      <c r="FN919" s="116"/>
      <c r="FO919" s="116"/>
      <c r="FP919" s="116"/>
      <c r="FQ919" s="116"/>
      <c r="FR919" s="116"/>
      <c r="FS919" s="116"/>
      <c r="FT919" s="116"/>
      <c r="FU919" s="116"/>
      <c r="FV919" s="116"/>
      <c r="FW919" s="116"/>
      <c r="FX919" s="116"/>
      <c r="FY919" s="116"/>
      <c r="FZ919" s="116"/>
      <c r="GA919" s="116"/>
      <c r="GB919" s="116"/>
      <c r="GC919" s="116"/>
      <c r="GD919" s="116"/>
      <c r="GE919" s="116"/>
      <c r="GF919" s="116"/>
      <c r="GG919" s="116"/>
      <c r="GH919" s="116"/>
      <c r="GI919" s="116"/>
      <c r="GJ919" s="116"/>
      <c r="GK919" s="116"/>
      <c r="GL919" s="116"/>
      <c r="GM919" s="116"/>
      <c r="GN919" s="116"/>
      <c r="GO919" s="116"/>
      <c r="GP919" s="116"/>
      <c r="GQ919" s="116"/>
      <c r="GR919" s="116"/>
      <c r="GS919" s="116"/>
      <c r="GT919" s="116"/>
      <c r="GU919" s="116"/>
      <c r="GV919" s="116"/>
      <c r="GW919" s="116"/>
      <c r="GX919" s="116"/>
      <c r="GY919" s="116"/>
    </row>
    <row r="920" spans="1:207" s="86" customFormat="1" ht="30" customHeight="1" x14ac:dyDescent="0.25">
      <c r="A920" s="355"/>
      <c r="B920" s="357"/>
      <c r="C920" s="378"/>
      <c r="D920" s="361"/>
      <c r="E920" s="378"/>
      <c r="F920" s="363"/>
      <c r="G920" s="363"/>
      <c r="H920" s="365"/>
      <c r="I920" s="367"/>
      <c r="J920" s="365"/>
      <c r="K920" s="232">
        <f t="shared" si="242"/>
        <v>5673478.5999999996</v>
      </c>
      <c r="L920" s="202">
        <v>0</v>
      </c>
      <c r="M920" s="202">
        <v>0</v>
      </c>
      <c r="N920" s="202">
        <v>0</v>
      </c>
      <c r="O920" s="39">
        <f>'[2]Прод. прилож (2)'!$D$1420</f>
        <v>5673478.5999999996</v>
      </c>
      <c r="P920" s="196">
        <f>K920/H919</f>
        <v>1211.1663404001868</v>
      </c>
      <c r="Q920" s="41">
        <v>9673</v>
      </c>
      <c r="R920" s="57" t="s">
        <v>35</v>
      </c>
      <c r="S920" s="46"/>
      <c r="T920" s="15"/>
      <c r="U920" s="15"/>
      <c r="V920" s="116"/>
      <c r="W920" s="116"/>
      <c r="X920" s="116"/>
      <c r="Y920" s="116"/>
      <c r="Z920" s="116"/>
      <c r="AA920" s="116"/>
      <c r="AB920" s="116"/>
      <c r="AC920" s="116"/>
      <c r="AD920" s="116"/>
      <c r="AE920" s="116"/>
      <c r="AF920" s="116"/>
      <c r="AG920" s="116"/>
      <c r="AH920" s="116"/>
      <c r="AI920" s="116"/>
      <c r="AJ920" s="116"/>
      <c r="AK920" s="116"/>
      <c r="AL920" s="116"/>
      <c r="AM920" s="116"/>
      <c r="AN920" s="116"/>
      <c r="AO920" s="116"/>
      <c r="AP920" s="116"/>
      <c r="AQ920" s="116"/>
      <c r="AR920" s="116"/>
      <c r="AS920" s="116"/>
      <c r="AT920" s="116"/>
      <c r="AU920" s="116"/>
      <c r="AV920" s="116"/>
      <c r="AW920" s="116"/>
      <c r="AX920" s="116"/>
      <c r="AY920" s="116"/>
      <c r="AZ920" s="116"/>
      <c r="BA920" s="116"/>
      <c r="BB920" s="116"/>
      <c r="BC920" s="116"/>
      <c r="BD920" s="116"/>
      <c r="BE920" s="116"/>
      <c r="BF920" s="116"/>
      <c r="BG920" s="116"/>
      <c r="BH920" s="116"/>
      <c r="BI920" s="116"/>
      <c r="BJ920" s="116"/>
      <c r="BK920" s="116"/>
      <c r="BL920" s="116"/>
      <c r="BM920" s="116"/>
      <c r="BN920" s="116"/>
      <c r="BO920" s="116"/>
      <c r="BP920" s="116"/>
      <c r="BQ920" s="116"/>
      <c r="BR920" s="116"/>
      <c r="BS920" s="116"/>
      <c r="BT920" s="116"/>
      <c r="BU920" s="116"/>
      <c r="BV920" s="116"/>
      <c r="BW920" s="116"/>
      <c r="BX920" s="116"/>
      <c r="BY920" s="116"/>
      <c r="BZ920" s="116"/>
      <c r="CA920" s="116"/>
      <c r="CB920" s="116"/>
      <c r="CC920" s="116"/>
      <c r="CD920" s="116"/>
      <c r="CE920" s="116"/>
      <c r="CF920" s="116"/>
      <c r="CG920" s="116"/>
      <c r="CH920" s="116"/>
      <c r="CI920" s="116"/>
      <c r="CJ920" s="116"/>
      <c r="CK920" s="116"/>
      <c r="CL920" s="116"/>
      <c r="CM920" s="116"/>
      <c r="CN920" s="116"/>
      <c r="CO920" s="116"/>
      <c r="CP920" s="116"/>
      <c r="CQ920" s="116"/>
      <c r="CR920" s="116"/>
      <c r="CS920" s="116"/>
      <c r="CT920" s="116"/>
      <c r="CU920" s="116"/>
      <c r="CV920" s="116"/>
      <c r="CW920" s="116"/>
      <c r="CX920" s="116"/>
      <c r="CY920" s="116"/>
      <c r="CZ920" s="116"/>
      <c r="DA920" s="116"/>
      <c r="DB920" s="116"/>
      <c r="DC920" s="116"/>
      <c r="DD920" s="116"/>
      <c r="DE920" s="116"/>
      <c r="DF920" s="116"/>
      <c r="DG920" s="116"/>
      <c r="DH920" s="116"/>
      <c r="DI920" s="116"/>
      <c r="DJ920" s="116"/>
      <c r="DK920" s="116"/>
      <c r="DL920" s="116"/>
      <c r="DM920" s="116"/>
      <c r="DN920" s="116"/>
      <c r="DO920" s="116"/>
      <c r="DP920" s="116"/>
      <c r="DQ920" s="116"/>
      <c r="DR920" s="116"/>
      <c r="DS920" s="116"/>
      <c r="DT920" s="116"/>
      <c r="DU920" s="116"/>
      <c r="DV920" s="116"/>
      <c r="DW920" s="116"/>
      <c r="DX920" s="116"/>
      <c r="DY920" s="116"/>
      <c r="DZ920" s="116"/>
      <c r="EA920" s="116"/>
      <c r="EB920" s="116"/>
      <c r="EC920" s="116"/>
      <c r="ED920" s="116"/>
      <c r="EE920" s="116"/>
      <c r="EF920" s="116"/>
      <c r="EG920" s="116"/>
      <c r="EH920" s="116"/>
      <c r="EI920" s="116"/>
      <c r="EJ920" s="116"/>
      <c r="EK920" s="116"/>
      <c r="EL920" s="116"/>
      <c r="EM920" s="116"/>
      <c r="EN920" s="116"/>
      <c r="EO920" s="116"/>
      <c r="EP920" s="116"/>
      <c r="EQ920" s="116"/>
      <c r="ER920" s="116"/>
      <c r="ES920" s="116"/>
      <c r="ET920" s="116"/>
      <c r="EU920" s="116"/>
      <c r="EV920" s="116"/>
      <c r="EW920" s="116"/>
      <c r="EX920" s="116"/>
      <c r="EY920" s="116"/>
      <c r="EZ920" s="116"/>
      <c r="FA920" s="116"/>
      <c r="FB920" s="116"/>
      <c r="FC920" s="116"/>
      <c r="FD920" s="116"/>
      <c r="FE920" s="116"/>
      <c r="FF920" s="116"/>
      <c r="FG920" s="116"/>
      <c r="FH920" s="116"/>
      <c r="FI920" s="116"/>
      <c r="FJ920" s="116"/>
      <c r="FK920" s="116"/>
      <c r="FL920" s="116"/>
      <c r="FM920" s="116"/>
      <c r="FN920" s="116"/>
      <c r="FO920" s="116"/>
      <c r="FP920" s="116"/>
      <c r="FQ920" s="116"/>
      <c r="FR920" s="116"/>
      <c r="FS920" s="116"/>
      <c r="FT920" s="116"/>
      <c r="FU920" s="116"/>
      <c r="FV920" s="116"/>
      <c r="FW920" s="116"/>
      <c r="FX920" s="116"/>
      <c r="FY920" s="116"/>
      <c r="FZ920" s="116"/>
      <c r="GA920" s="116"/>
      <c r="GB920" s="116"/>
      <c r="GC920" s="116"/>
      <c r="GD920" s="116"/>
      <c r="GE920" s="116"/>
      <c r="GF920" s="116"/>
      <c r="GG920" s="116"/>
      <c r="GH920" s="116"/>
      <c r="GI920" s="116"/>
      <c r="GJ920" s="116"/>
      <c r="GK920" s="116"/>
      <c r="GL920" s="116"/>
      <c r="GM920" s="116"/>
      <c r="GN920" s="116"/>
      <c r="GO920" s="116"/>
      <c r="GP920" s="116"/>
      <c r="GQ920" s="116"/>
      <c r="GR920" s="116"/>
      <c r="GS920" s="116"/>
      <c r="GT920" s="116"/>
      <c r="GU920" s="116"/>
      <c r="GV920" s="116"/>
      <c r="GW920" s="116"/>
      <c r="GX920" s="116"/>
      <c r="GY920" s="116"/>
    </row>
    <row r="921" spans="1:207" s="116" customFormat="1" ht="30" customHeight="1" x14ac:dyDescent="0.25">
      <c r="A921" s="354">
        <v>705</v>
      </c>
      <c r="B921" s="356" t="s">
        <v>411</v>
      </c>
      <c r="C921" s="360">
        <v>1964</v>
      </c>
      <c r="D921" s="360" t="s">
        <v>141</v>
      </c>
      <c r="E921" s="360" t="s">
        <v>16</v>
      </c>
      <c r="F921" s="362">
        <v>5</v>
      </c>
      <c r="G921" s="362">
        <v>3</v>
      </c>
      <c r="H921" s="512">
        <v>4710</v>
      </c>
      <c r="I921" s="366">
        <v>235</v>
      </c>
      <c r="J921" s="364">
        <v>923.1</v>
      </c>
      <c r="K921" s="232">
        <f t="shared" si="242"/>
        <v>49007.62</v>
      </c>
      <c r="L921" s="196">
        <v>0</v>
      </c>
      <c r="M921" s="196">
        <v>0</v>
      </c>
      <c r="N921" s="196">
        <v>0</v>
      </c>
      <c r="O921" s="39">
        <f>'[1]Прод. прилож (2)'!$D$807</f>
        <v>49007.62</v>
      </c>
      <c r="P921" s="196">
        <f t="shared" si="245"/>
        <v>10.405014861995754</v>
      </c>
      <c r="Q921" s="41">
        <v>9673</v>
      </c>
      <c r="R921" s="57" t="s">
        <v>34</v>
      </c>
      <c r="S921" s="46"/>
      <c r="T921" s="15"/>
      <c r="U921" s="16"/>
    </row>
    <row r="922" spans="1:207" s="116" customFormat="1" ht="30" customHeight="1" x14ac:dyDescent="0.25">
      <c r="A922" s="355"/>
      <c r="B922" s="357"/>
      <c r="C922" s="361"/>
      <c r="D922" s="361"/>
      <c r="E922" s="361"/>
      <c r="F922" s="363"/>
      <c r="G922" s="363"/>
      <c r="H922" s="513"/>
      <c r="I922" s="367"/>
      <c r="J922" s="365"/>
      <c r="K922" s="232">
        <f t="shared" si="242"/>
        <v>6796750</v>
      </c>
      <c r="L922" s="202">
        <v>0</v>
      </c>
      <c r="M922" s="202">
        <v>0</v>
      </c>
      <c r="N922" s="202">
        <v>0</v>
      </c>
      <c r="O922" s="39">
        <f>'[2]Прод. прилож (2)'!$D$1421</f>
        <v>6796750</v>
      </c>
      <c r="P922" s="196">
        <f>K922/H921</f>
        <v>1443.0467091295118</v>
      </c>
      <c r="Q922" s="41">
        <v>9673</v>
      </c>
      <c r="R922" s="57" t="s">
        <v>35</v>
      </c>
      <c r="S922" s="46"/>
      <c r="T922" s="15"/>
      <c r="U922" s="16"/>
    </row>
    <row r="923" spans="1:207" s="116" customFormat="1" ht="30" customHeight="1" x14ac:dyDescent="0.25">
      <c r="A923" s="228">
        <v>706</v>
      </c>
      <c r="B923" s="81" t="s">
        <v>412</v>
      </c>
      <c r="C923" s="47">
        <v>1967</v>
      </c>
      <c r="D923" s="230" t="s">
        <v>141</v>
      </c>
      <c r="E923" s="47" t="s">
        <v>16</v>
      </c>
      <c r="F923" s="26">
        <v>5</v>
      </c>
      <c r="G923" s="26">
        <v>3</v>
      </c>
      <c r="H923" s="39">
        <v>3648.14</v>
      </c>
      <c r="I923" s="119">
        <v>306.39999999999998</v>
      </c>
      <c r="J923" s="39">
        <v>2041.14</v>
      </c>
      <c r="K923" s="232">
        <f t="shared" si="242"/>
        <v>6603155.6200000001</v>
      </c>
      <c r="L923" s="196">
        <v>0</v>
      </c>
      <c r="M923" s="196">
        <v>0</v>
      </c>
      <c r="N923" s="196">
        <v>0</v>
      </c>
      <c r="O923" s="39">
        <f>'[1]Прод. прилож (2)'!$D$808</f>
        <v>6603155.6200000001</v>
      </c>
      <c r="P923" s="196">
        <f t="shared" si="245"/>
        <v>1810.0060907750251</v>
      </c>
      <c r="Q923" s="41">
        <v>9673</v>
      </c>
      <c r="R923" s="57" t="s">
        <v>34</v>
      </c>
      <c r="S923" s="46"/>
      <c r="T923" s="15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F923" s="15"/>
      <c r="AG923" s="15"/>
      <c r="AH923" s="15"/>
      <c r="AI923" s="15"/>
      <c r="AJ923" s="15"/>
      <c r="AK923" s="15"/>
      <c r="AL923" s="15"/>
      <c r="AM923" s="15"/>
      <c r="AN923" s="15"/>
      <c r="AO923" s="15"/>
      <c r="AP923" s="15"/>
      <c r="AQ923" s="15"/>
      <c r="AR923" s="15"/>
      <c r="AS923" s="15"/>
      <c r="AT923" s="15"/>
      <c r="AU923" s="15"/>
      <c r="AV923" s="15"/>
      <c r="AW923" s="15"/>
      <c r="AX923" s="15"/>
      <c r="AY923" s="15"/>
      <c r="AZ923" s="15"/>
      <c r="BA923" s="15"/>
      <c r="BB923" s="15"/>
      <c r="BC923" s="15"/>
      <c r="BD923" s="15"/>
      <c r="BE923" s="15"/>
      <c r="BF923" s="15"/>
      <c r="BG923" s="15"/>
      <c r="BH923" s="15"/>
      <c r="BI923" s="15"/>
      <c r="BJ923" s="15"/>
      <c r="BK923" s="15"/>
      <c r="BL923" s="15"/>
      <c r="BM923" s="15"/>
      <c r="BN923" s="15"/>
      <c r="BO923" s="15"/>
      <c r="BP923" s="15"/>
      <c r="BQ923" s="15"/>
      <c r="BR923" s="15"/>
      <c r="BS923" s="15"/>
      <c r="BT923" s="15"/>
      <c r="BU923" s="15"/>
      <c r="BV923" s="15"/>
      <c r="BW923" s="15"/>
      <c r="BX923" s="15"/>
      <c r="BY923" s="15"/>
      <c r="BZ923" s="15"/>
      <c r="CA923" s="15"/>
      <c r="CB923" s="15"/>
      <c r="CC923" s="15"/>
      <c r="CD923" s="15"/>
      <c r="CE923" s="15"/>
      <c r="CF923" s="15"/>
      <c r="CG923" s="15"/>
      <c r="CH923" s="15"/>
      <c r="CI923" s="15"/>
      <c r="CJ923" s="15"/>
      <c r="CK923" s="15"/>
      <c r="CL923" s="15"/>
      <c r="CM923" s="15"/>
      <c r="CN923" s="15"/>
      <c r="CO923" s="15"/>
      <c r="CP923" s="15"/>
      <c r="CQ923" s="15"/>
      <c r="CR923" s="15"/>
      <c r="CS923" s="15"/>
      <c r="CT923" s="15"/>
      <c r="CU923" s="15"/>
      <c r="CV923" s="15"/>
      <c r="CW923" s="15"/>
      <c r="CX923" s="15"/>
      <c r="CY923" s="15"/>
      <c r="CZ923" s="15"/>
      <c r="DA923" s="15"/>
      <c r="DB923" s="15"/>
      <c r="DC923" s="15"/>
      <c r="DD923" s="15"/>
      <c r="DE923" s="15"/>
      <c r="DF923" s="15"/>
      <c r="DG923" s="15"/>
      <c r="DH923" s="15"/>
      <c r="DI923" s="15"/>
      <c r="DJ923" s="15"/>
      <c r="DK923" s="15"/>
      <c r="DL923" s="15"/>
      <c r="DM923" s="15"/>
      <c r="DN923" s="15"/>
      <c r="DO923" s="15"/>
      <c r="DP923" s="15"/>
      <c r="DQ923" s="15"/>
      <c r="DR923" s="15"/>
      <c r="DS923" s="15"/>
      <c r="DT923" s="15"/>
      <c r="DU923" s="15"/>
      <c r="DV923" s="15"/>
      <c r="DW923" s="15"/>
      <c r="DX923" s="15"/>
      <c r="DY923" s="15"/>
      <c r="DZ923" s="15"/>
      <c r="EA923" s="15"/>
      <c r="EB923" s="15"/>
      <c r="EC923" s="15"/>
      <c r="ED923" s="15"/>
      <c r="EE923" s="15"/>
      <c r="EF923" s="15"/>
      <c r="EG923" s="15"/>
      <c r="EH923" s="15"/>
      <c r="EI923" s="15"/>
      <c r="EJ923" s="15"/>
      <c r="EK923" s="15"/>
      <c r="EL923" s="15"/>
      <c r="EM923" s="15"/>
      <c r="EN923" s="15"/>
      <c r="EO923" s="15"/>
      <c r="EP923" s="15"/>
      <c r="EQ923" s="15"/>
      <c r="ER923" s="15"/>
      <c r="ES923" s="15"/>
      <c r="ET923" s="15"/>
      <c r="EU923" s="15"/>
      <c r="EV923" s="15"/>
      <c r="EW923" s="15"/>
      <c r="EX923" s="15"/>
      <c r="EY923" s="15"/>
      <c r="EZ923" s="15"/>
      <c r="FA923" s="15"/>
      <c r="FB923" s="15"/>
      <c r="FC923" s="15"/>
      <c r="FD923" s="15"/>
      <c r="FE923" s="15"/>
      <c r="FF923" s="15"/>
      <c r="FG923" s="15"/>
      <c r="FH923" s="15"/>
      <c r="FI923" s="15"/>
      <c r="FJ923" s="15"/>
      <c r="FK923" s="15"/>
      <c r="FL923" s="15"/>
      <c r="FM923" s="15"/>
      <c r="FN923" s="15"/>
      <c r="FO923" s="15"/>
      <c r="FP923" s="15"/>
      <c r="FQ923" s="15"/>
      <c r="FR923" s="15"/>
      <c r="FS923" s="15"/>
      <c r="FT923" s="15"/>
      <c r="FU923" s="15"/>
      <c r="FV923" s="15"/>
      <c r="FW923" s="15"/>
      <c r="FX923" s="15"/>
      <c r="FY923" s="15"/>
      <c r="FZ923" s="15"/>
      <c r="GA923" s="15"/>
      <c r="GB923" s="15"/>
      <c r="GC923" s="15"/>
      <c r="GD923" s="15"/>
      <c r="GE923" s="15"/>
      <c r="GF923" s="15"/>
      <c r="GG923" s="15"/>
      <c r="GH923" s="15"/>
      <c r="GI923" s="15"/>
      <c r="GJ923" s="15"/>
      <c r="GK923" s="15"/>
      <c r="GL923" s="15"/>
      <c r="GM923" s="15"/>
      <c r="GN923" s="15"/>
      <c r="GO923" s="15"/>
      <c r="GP923" s="15"/>
      <c r="GQ923" s="15"/>
      <c r="GR923" s="15"/>
      <c r="GS923" s="15"/>
      <c r="GT923" s="15"/>
      <c r="GU923" s="15"/>
      <c r="GV923" s="15"/>
      <c r="GW923" s="15"/>
      <c r="GX923" s="15"/>
      <c r="GY923" s="15"/>
    </row>
    <row r="924" spans="1:207" s="86" customFormat="1" ht="30" customHeight="1" x14ac:dyDescent="0.25">
      <c r="A924" s="228">
        <v>707</v>
      </c>
      <c r="B924" s="81" t="s">
        <v>413</v>
      </c>
      <c r="C924" s="47">
        <v>1962</v>
      </c>
      <c r="D924" s="230" t="s">
        <v>141</v>
      </c>
      <c r="E924" s="230" t="s">
        <v>16</v>
      </c>
      <c r="F924" s="26">
        <v>5</v>
      </c>
      <c r="G924" s="26">
        <v>4</v>
      </c>
      <c r="H924" s="39">
        <v>5191.18</v>
      </c>
      <c r="I924" s="283">
        <v>1129.8</v>
      </c>
      <c r="J924" s="39">
        <v>2565.1799999999998</v>
      </c>
      <c r="K924" s="232">
        <f t="shared" si="242"/>
        <v>8103114.4000000004</v>
      </c>
      <c r="L924" s="196">
        <v>0</v>
      </c>
      <c r="M924" s="196">
        <v>0</v>
      </c>
      <c r="N924" s="196">
        <v>0</v>
      </c>
      <c r="O924" s="39">
        <f>'[1]Прод. прилож (2)'!$D$278</f>
        <v>8103114.4000000004</v>
      </c>
      <c r="P924" s="196">
        <f t="shared" si="245"/>
        <v>1560.9388231577407</v>
      </c>
      <c r="Q924" s="41">
        <v>9673</v>
      </c>
      <c r="R924" s="57" t="s">
        <v>33</v>
      </c>
      <c r="S924" s="131"/>
      <c r="T924" s="15"/>
      <c r="U924" s="15"/>
      <c r="V924" s="116"/>
      <c r="W924" s="116"/>
      <c r="X924" s="116"/>
      <c r="Y924" s="116"/>
      <c r="Z924" s="116"/>
      <c r="AA924" s="116"/>
      <c r="AB924" s="116"/>
      <c r="AC924" s="116"/>
      <c r="AD924" s="116"/>
      <c r="AE924" s="116"/>
      <c r="AF924" s="116"/>
      <c r="AG924" s="116"/>
      <c r="AH924" s="116"/>
      <c r="AI924" s="116"/>
      <c r="AJ924" s="116"/>
      <c r="AK924" s="116"/>
      <c r="AL924" s="116"/>
      <c r="AM924" s="116"/>
      <c r="AN924" s="116"/>
      <c r="AO924" s="116"/>
      <c r="AP924" s="116"/>
      <c r="AQ924" s="116"/>
      <c r="AR924" s="116"/>
      <c r="AS924" s="116"/>
      <c r="AT924" s="116"/>
      <c r="AU924" s="116"/>
      <c r="AV924" s="116"/>
      <c r="AW924" s="116"/>
      <c r="AX924" s="116"/>
      <c r="AY924" s="116"/>
      <c r="AZ924" s="116"/>
      <c r="BA924" s="116"/>
      <c r="BB924" s="116"/>
      <c r="BC924" s="116"/>
      <c r="BD924" s="116"/>
      <c r="BE924" s="116"/>
      <c r="BF924" s="116"/>
      <c r="BG924" s="116"/>
      <c r="BH924" s="116"/>
      <c r="BI924" s="116"/>
      <c r="BJ924" s="116"/>
      <c r="BK924" s="116"/>
      <c r="BL924" s="116"/>
      <c r="BM924" s="116"/>
      <c r="BN924" s="116"/>
      <c r="BO924" s="116"/>
      <c r="BP924" s="116"/>
      <c r="BQ924" s="116"/>
      <c r="BR924" s="116"/>
      <c r="BS924" s="116"/>
      <c r="BT924" s="116"/>
      <c r="BU924" s="116"/>
      <c r="BV924" s="116"/>
      <c r="BW924" s="116"/>
      <c r="BX924" s="116"/>
      <c r="BY924" s="116"/>
      <c r="BZ924" s="116"/>
      <c r="CA924" s="116"/>
      <c r="CB924" s="116"/>
      <c r="CC924" s="116"/>
      <c r="CD924" s="116"/>
      <c r="CE924" s="116"/>
      <c r="CF924" s="116"/>
      <c r="CG924" s="116"/>
      <c r="CH924" s="116"/>
      <c r="CI924" s="116"/>
      <c r="CJ924" s="116"/>
      <c r="CK924" s="116"/>
      <c r="CL924" s="116"/>
      <c r="CM924" s="116"/>
      <c r="CN924" s="116"/>
      <c r="CO924" s="116"/>
      <c r="CP924" s="116"/>
      <c r="CQ924" s="116"/>
      <c r="CR924" s="116"/>
      <c r="CS924" s="116"/>
      <c r="CT924" s="116"/>
      <c r="CU924" s="116"/>
      <c r="CV924" s="116"/>
      <c r="CW924" s="116"/>
      <c r="CX924" s="116"/>
      <c r="CY924" s="116"/>
      <c r="CZ924" s="116"/>
      <c r="DA924" s="116"/>
      <c r="DB924" s="116"/>
      <c r="DC924" s="116"/>
      <c r="DD924" s="116"/>
      <c r="DE924" s="116"/>
      <c r="DF924" s="116"/>
      <c r="DG924" s="116"/>
      <c r="DH924" s="116"/>
      <c r="DI924" s="116"/>
      <c r="DJ924" s="116"/>
      <c r="DK924" s="116"/>
      <c r="DL924" s="116"/>
      <c r="DM924" s="116"/>
      <c r="DN924" s="116"/>
      <c r="DO924" s="116"/>
      <c r="DP924" s="116"/>
      <c r="DQ924" s="116"/>
      <c r="DR924" s="116"/>
      <c r="DS924" s="116"/>
      <c r="DT924" s="116"/>
      <c r="DU924" s="116"/>
      <c r="DV924" s="116"/>
      <c r="DW924" s="116"/>
      <c r="DX924" s="116"/>
      <c r="DY924" s="116"/>
      <c r="DZ924" s="116"/>
      <c r="EA924" s="116"/>
      <c r="EB924" s="116"/>
      <c r="EC924" s="116"/>
      <c r="ED924" s="116"/>
      <c r="EE924" s="116"/>
      <c r="EF924" s="116"/>
      <c r="EG924" s="116"/>
      <c r="EH924" s="116"/>
      <c r="EI924" s="116"/>
      <c r="EJ924" s="116"/>
      <c r="EK924" s="116"/>
      <c r="EL924" s="116"/>
      <c r="EM924" s="116"/>
      <c r="EN924" s="116"/>
      <c r="EO924" s="116"/>
      <c r="EP924" s="116"/>
      <c r="EQ924" s="116"/>
      <c r="ER924" s="116"/>
      <c r="ES924" s="116"/>
      <c r="ET924" s="116"/>
      <c r="EU924" s="116"/>
      <c r="EV924" s="116"/>
      <c r="EW924" s="116"/>
      <c r="EX924" s="116"/>
      <c r="EY924" s="116"/>
      <c r="EZ924" s="116"/>
      <c r="FA924" s="116"/>
      <c r="FB924" s="116"/>
      <c r="FC924" s="116"/>
      <c r="FD924" s="116"/>
      <c r="FE924" s="116"/>
      <c r="FF924" s="116"/>
      <c r="FG924" s="116"/>
      <c r="FH924" s="116"/>
      <c r="FI924" s="116"/>
      <c r="FJ924" s="116"/>
      <c r="FK924" s="116"/>
      <c r="FL924" s="116"/>
      <c r="FM924" s="116"/>
      <c r="FN924" s="116"/>
      <c r="FO924" s="116"/>
      <c r="FP924" s="116"/>
      <c r="FQ924" s="116"/>
      <c r="FR924" s="116"/>
      <c r="FS924" s="116"/>
      <c r="FT924" s="116"/>
      <c r="FU924" s="116"/>
      <c r="FV924" s="116"/>
      <c r="FW924" s="116"/>
      <c r="FX924" s="116"/>
      <c r="FY924" s="116"/>
      <c r="FZ924" s="116"/>
      <c r="GA924" s="116"/>
      <c r="GB924" s="116"/>
      <c r="GC924" s="116"/>
      <c r="GD924" s="116"/>
      <c r="GE924" s="116"/>
      <c r="GF924" s="116"/>
      <c r="GG924" s="116"/>
      <c r="GH924" s="116"/>
      <c r="GI924" s="116"/>
      <c r="GJ924" s="116"/>
      <c r="GK924" s="116"/>
      <c r="GL924" s="116"/>
      <c r="GM924" s="116"/>
      <c r="GN924" s="116"/>
      <c r="GO924" s="116"/>
      <c r="GP924" s="116"/>
      <c r="GQ924" s="116"/>
      <c r="GR924" s="116"/>
      <c r="GS924" s="116"/>
      <c r="GT924" s="116"/>
      <c r="GU924" s="116"/>
      <c r="GV924" s="116"/>
      <c r="GW924" s="116"/>
      <c r="GX924" s="116"/>
      <c r="GY924" s="116"/>
    </row>
    <row r="925" spans="1:207" s="116" customFormat="1" ht="30" customHeight="1" x14ac:dyDescent="0.25">
      <c r="A925" s="228">
        <v>708</v>
      </c>
      <c r="B925" s="234" t="s">
        <v>414</v>
      </c>
      <c r="C925" s="48">
        <v>1967</v>
      </c>
      <c r="D925" s="230" t="s">
        <v>141</v>
      </c>
      <c r="E925" s="48" t="s">
        <v>18</v>
      </c>
      <c r="F925" s="229">
        <v>5</v>
      </c>
      <c r="G925" s="229">
        <v>6</v>
      </c>
      <c r="H925" s="39">
        <v>6911.14</v>
      </c>
      <c r="I925" s="39">
        <v>58.4</v>
      </c>
      <c r="J925" s="39">
        <v>5375.22</v>
      </c>
      <c r="K925" s="232">
        <f t="shared" si="242"/>
        <v>147158.34</v>
      </c>
      <c r="L925" s="196">
        <v>0</v>
      </c>
      <c r="M925" s="196">
        <v>0</v>
      </c>
      <c r="N925" s="196">
        <v>0</v>
      </c>
      <c r="O925" s="39">
        <f>'[2]Прод. прилож (2)'!$D$1422</f>
        <v>147158.34</v>
      </c>
      <c r="P925" s="196">
        <f t="shared" si="245"/>
        <v>21.292918389730204</v>
      </c>
      <c r="Q925" s="41">
        <v>9673</v>
      </c>
      <c r="R925" s="57" t="s">
        <v>35</v>
      </c>
      <c r="S925" s="46"/>
      <c r="T925" s="15"/>
      <c r="U925" s="15"/>
    </row>
    <row r="926" spans="1:207" s="116" customFormat="1" ht="30" customHeight="1" x14ac:dyDescent="0.25">
      <c r="A926" s="354">
        <v>709</v>
      </c>
      <c r="B926" s="375" t="s">
        <v>415</v>
      </c>
      <c r="C926" s="377">
        <v>1964</v>
      </c>
      <c r="D926" s="360" t="s">
        <v>141</v>
      </c>
      <c r="E926" s="377" t="s">
        <v>16</v>
      </c>
      <c r="F926" s="362">
        <v>5</v>
      </c>
      <c r="G926" s="362">
        <v>2</v>
      </c>
      <c r="H926" s="364">
        <v>2630.53</v>
      </c>
      <c r="I926" s="366">
        <v>134.1</v>
      </c>
      <c r="J926" s="364">
        <v>1476.03</v>
      </c>
      <c r="K926" s="232">
        <f t="shared" si="242"/>
        <v>58831.28</v>
      </c>
      <c r="L926" s="196">
        <v>0</v>
      </c>
      <c r="M926" s="196">
        <v>0</v>
      </c>
      <c r="N926" s="196">
        <v>0</v>
      </c>
      <c r="O926" s="39">
        <f>'[1]Прод. прилож (2)'!$D$810</f>
        <v>58831.28</v>
      </c>
      <c r="P926" s="196">
        <f t="shared" si="245"/>
        <v>22.364801009682456</v>
      </c>
      <c r="Q926" s="41">
        <v>9673</v>
      </c>
      <c r="R926" s="57" t="s">
        <v>34</v>
      </c>
      <c r="S926" s="46"/>
      <c r="T926" s="15"/>
      <c r="U926" s="15"/>
    </row>
    <row r="927" spans="1:207" s="116" customFormat="1" ht="30" customHeight="1" x14ac:dyDescent="0.25">
      <c r="A927" s="355"/>
      <c r="B927" s="376"/>
      <c r="C927" s="378"/>
      <c r="D927" s="361"/>
      <c r="E927" s="378"/>
      <c r="F927" s="363"/>
      <c r="G927" s="363"/>
      <c r="H927" s="365"/>
      <c r="I927" s="367"/>
      <c r="J927" s="365"/>
      <c r="K927" s="232">
        <f t="shared" si="242"/>
        <v>9937886.5700000003</v>
      </c>
      <c r="L927" s="202">
        <v>0</v>
      </c>
      <c r="M927" s="202">
        <v>0</v>
      </c>
      <c r="N927" s="202">
        <v>0</v>
      </c>
      <c r="O927" s="39">
        <f>'[2]Прод. прилож (2)'!$D$1423</f>
        <v>9937886.5700000003</v>
      </c>
      <c r="P927" s="196">
        <f>K927/H926</f>
        <v>3777.9027686435811</v>
      </c>
      <c r="Q927" s="41">
        <v>9673</v>
      </c>
      <c r="R927" s="57" t="s">
        <v>35</v>
      </c>
      <c r="S927" s="46"/>
      <c r="T927" s="15"/>
      <c r="U927" s="15"/>
    </row>
    <row r="928" spans="1:207" s="116" customFormat="1" ht="30" customHeight="1" x14ac:dyDescent="0.25">
      <c r="A928" s="228">
        <v>710</v>
      </c>
      <c r="B928" s="234" t="s">
        <v>416</v>
      </c>
      <c r="C928" s="48">
        <v>1967</v>
      </c>
      <c r="D928" s="230" t="s">
        <v>141</v>
      </c>
      <c r="E928" s="48" t="s">
        <v>18</v>
      </c>
      <c r="F928" s="229">
        <v>5</v>
      </c>
      <c r="G928" s="229">
        <v>4</v>
      </c>
      <c r="H928" s="39">
        <v>4772.1899999999996</v>
      </c>
      <c r="I928" s="39">
        <v>0</v>
      </c>
      <c r="J928" s="39">
        <v>3582.19</v>
      </c>
      <c r="K928" s="232">
        <f t="shared" si="242"/>
        <v>96602.36</v>
      </c>
      <c r="L928" s="196">
        <v>0</v>
      </c>
      <c r="M928" s="196">
        <v>0</v>
      </c>
      <c r="N928" s="196">
        <v>0</v>
      </c>
      <c r="O928" s="39">
        <f>'[2]Прод. прилож (2)'!$D$1424</f>
        <v>96602.36</v>
      </c>
      <c r="P928" s="196">
        <f t="shared" si="245"/>
        <v>20.242773234091686</v>
      </c>
      <c r="Q928" s="41">
        <v>9673</v>
      </c>
      <c r="R928" s="57" t="s">
        <v>35</v>
      </c>
      <c r="S928" s="53"/>
      <c r="T928" s="16"/>
      <c r="U928" s="15"/>
    </row>
    <row r="929" spans="1:207" s="116" customFormat="1" ht="30" customHeight="1" x14ac:dyDescent="0.25">
      <c r="A929" s="228">
        <v>711</v>
      </c>
      <c r="B929" s="234" t="s">
        <v>417</v>
      </c>
      <c r="C929" s="48">
        <v>1965</v>
      </c>
      <c r="D929" s="230" t="s">
        <v>141</v>
      </c>
      <c r="E929" s="48" t="s">
        <v>18</v>
      </c>
      <c r="F929" s="229">
        <v>5</v>
      </c>
      <c r="G929" s="229">
        <v>4</v>
      </c>
      <c r="H929" s="39">
        <v>4719.03</v>
      </c>
      <c r="I929" s="39">
        <v>0</v>
      </c>
      <c r="J929" s="39">
        <v>3557.27</v>
      </c>
      <c r="K929" s="232">
        <f t="shared" si="242"/>
        <v>97725.69</v>
      </c>
      <c r="L929" s="196">
        <v>0</v>
      </c>
      <c r="M929" s="196">
        <v>0</v>
      </c>
      <c r="N929" s="196">
        <v>0</v>
      </c>
      <c r="O929" s="39">
        <f>'[2]Прод. прилож (2)'!$D$1425</f>
        <v>97725.69</v>
      </c>
      <c r="P929" s="196">
        <f t="shared" si="245"/>
        <v>20.708851183399979</v>
      </c>
      <c r="Q929" s="41">
        <v>9673</v>
      </c>
      <c r="R929" s="57" t="s">
        <v>35</v>
      </c>
      <c r="S929" s="53"/>
      <c r="T929" s="16"/>
      <c r="U929" s="15"/>
    </row>
    <row r="930" spans="1:207" s="116" customFormat="1" ht="30" customHeight="1" x14ac:dyDescent="0.25">
      <c r="A930" s="354">
        <v>712</v>
      </c>
      <c r="B930" s="356" t="s">
        <v>418</v>
      </c>
      <c r="C930" s="360">
        <v>1964</v>
      </c>
      <c r="D930" s="360" t="s">
        <v>141</v>
      </c>
      <c r="E930" s="377" t="s">
        <v>16</v>
      </c>
      <c r="F930" s="362">
        <v>5</v>
      </c>
      <c r="G930" s="362">
        <v>2</v>
      </c>
      <c r="H930" s="364">
        <v>1600</v>
      </c>
      <c r="I930" s="366">
        <v>174.6</v>
      </c>
      <c r="J930" s="364">
        <v>1261.7</v>
      </c>
      <c r="K930" s="232">
        <f t="shared" si="242"/>
        <v>58831.28</v>
      </c>
      <c r="L930" s="196">
        <v>0</v>
      </c>
      <c r="M930" s="196">
        <v>0</v>
      </c>
      <c r="N930" s="196">
        <v>0</v>
      </c>
      <c r="O930" s="39">
        <f>'[1]Прод. прилож (2)'!$D$812</f>
        <v>58831.28</v>
      </c>
      <c r="P930" s="196">
        <f t="shared" si="245"/>
        <v>36.769550000000002</v>
      </c>
      <c r="Q930" s="41">
        <v>9673</v>
      </c>
      <c r="R930" s="57" t="s">
        <v>34</v>
      </c>
      <c r="S930" s="46"/>
      <c r="T930" s="15"/>
      <c r="U930" s="15"/>
    </row>
    <row r="931" spans="1:207" s="116" customFormat="1" ht="30" customHeight="1" x14ac:dyDescent="0.25">
      <c r="A931" s="355"/>
      <c r="B931" s="357"/>
      <c r="C931" s="361"/>
      <c r="D931" s="361"/>
      <c r="E931" s="378"/>
      <c r="F931" s="363"/>
      <c r="G931" s="363"/>
      <c r="H931" s="365"/>
      <c r="I931" s="367"/>
      <c r="J931" s="365"/>
      <c r="K931" s="232">
        <f t="shared" si="242"/>
        <v>7601437.6799999997</v>
      </c>
      <c r="L931" s="202">
        <v>0</v>
      </c>
      <c r="M931" s="202">
        <v>0</v>
      </c>
      <c r="N931" s="202">
        <v>0</v>
      </c>
      <c r="O931" s="39">
        <f>'[2]Прод. прилож (2)'!$D$1426</f>
        <v>7601437.6799999997</v>
      </c>
      <c r="P931" s="196">
        <f>K931/H930</f>
        <v>4750.8985499999999</v>
      </c>
      <c r="Q931" s="41">
        <v>9673</v>
      </c>
      <c r="R931" s="57" t="s">
        <v>35</v>
      </c>
      <c r="S931" s="46"/>
      <c r="T931" s="15"/>
      <c r="U931" s="15"/>
    </row>
    <row r="932" spans="1:207" s="116" customFormat="1" ht="30" customHeight="1" x14ac:dyDescent="0.25">
      <c r="A932" s="228">
        <v>713</v>
      </c>
      <c r="B932" s="234" t="s">
        <v>419</v>
      </c>
      <c r="C932" s="48">
        <v>1965</v>
      </c>
      <c r="D932" s="230" t="s">
        <v>141</v>
      </c>
      <c r="E932" s="48" t="s">
        <v>18</v>
      </c>
      <c r="F932" s="229">
        <v>5</v>
      </c>
      <c r="G932" s="229">
        <v>4</v>
      </c>
      <c r="H932" s="39">
        <v>4706.05</v>
      </c>
      <c r="I932" s="39">
        <v>72.5</v>
      </c>
      <c r="J932" s="39">
        <v>3478.78</v>
      </c>
      <c r="K932" s="232">
        <f t="shared" si="242"/>
        <v>95959.39</v>
      </c>
      <c r="L932" s="196">
        <v>0</v>
      </c>
      <c r="M932" s="196">
        <v>0</v>
      </c>
      <c r="N932" s="196">
        <v>0</v>
      </c>
      <c r="O932" s="39">
        <f>'[2]Прод. прилож (2)'!$D$1427</f>
        <v>95959.39</v>
      </c>
      <c r="P932" s="196">
        <f t="shared" si="245"/>
        <v>20.390643958308985</v>
      </c>
      <c r="Q932" s="41">
        <v>9673</v>
      </c>
      <c r="R932" s="57" t="s">
        <v>35</v>
      </c>
      <c r="S932" s="15"/>
      <c r="T932" s="15"/>
      <c r="U932" s="15"/>
    </row>
    <row r="933" spans="1:207" s="116" customFormat="1" ht="30" customHeight="1" x14ac:dyDescent="0.25">
      <c r="A933" s="228">
        <v>714</v>
      </c>
      <c r="B933" s="81" t="s">
        <v>420</v>
      </c>
      <c r="C933" s="47">
        <v>1964</v>
      </c>
      <c r="D933" s="230" t="s">
        <v>141</v>
      </c>
      <c r="E933" s="47" t="s">
        <v>16</v>
      </c>
      <c r="F933" s="26">
        <v>5</v>
      </c>
      <c r="G933" s="26">
        <v>4</v>
      </c>
      <c r="H933" s="39">
        <v>4300.84</v>
      </c>
      <c r="I933" s="119">
        <v>631.29999999999995</v>
      </c>
      <c r="J933" s="39">
        <v>2529.77</v>
      </c>
      <c r="K933" s="232">
        <f t="shared" si="242"/>
        <v>7754519.0999999996</v>
      </c>
      <c r="L933" s="196">
        <v>0</v>
      </c>
      <c r="M933" s="196">
        <v>0</v>
      </c>
      <c r="N933" s="196">
        <v>0</v>
      </c>
      <c r="O933" s="39">
        <f>'[1]Прод. прилож (2)'!$D$813</f>
        <v>7754519.0999999996</v>
      </c>
      <c r="P933" s="196">
        <f t="shared" si="245"/>
        <v>1803.024316180095</v>
      </c>
      <c r="Q933" s="41">
        <v>9673</v>
      </c>
      <c r="R933" s="57" t="s">
        <v>34</v>
      </c>
      <c r="S933" s="46"/>
      <c r="T933" s="1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F933" s="15"/>
      <c r="AG933" s="15"/>
      <c r="AH933" s="15"/>
      <c r="AI933" s="15"/>
      <c r="AJ933" s="15"/>
      <c r="AK933" s="15"/>
      <c r="AL933" s="15"/>
      <c r="AM933" s="15"/>
      <c r="AN933" s="15"/>
      <c r="AO933" s="15"/>
      <c r="AP933" s="15"/>
      <c r="AQ933" s="15"/>
      <c r="AR933" s="15"/>
      <c r="AS933" s="15"/>
      <c r="AT933" s="15"/>
      <c r="AU933" s="15"/>
      <c r="AV933" s="15"/>
      <c r="AW933" s="15"/>
      <c r="AX933" s="15"/>
      <c r="AY933" s="15"/>
      <c r="AZ933" s="15"/>
      <c r="BA933" s="15"/>
      <c r="BB933" s="15"/>
      <c r="BC933" s="15"/>
      <c r="BD933" s="15"/>
      <c r="BE933" s="15"/>
      <c r="BF933" s="15"/>
      <c r="BG933" s="15"/>
      <c r="BH933" s="15"/>
      <c r="BI933" s="15"/>
      <c r="BJ933" s="15"/>
      <c r="BK933" s="15"/>
      <c r="BL933" s="15"/>
      <c r="BM933" s="15"/>
      <c r="BN933" s="15"/>
      <c r="BO933" s="15"/>
      <c r="BP933" s="15"/>
      <c r="BQ933" s="15"/>
      <c r="BR933" s="15"/>
      <c r="BS933" s="15"/>
      <c r="BT933" s="15"/>
      <c r="BU933" s="15"/>
      <c r="BV933" s="15"/>
      <c r="BW933" s="15"/>
      <c r="BX933" s="15"/>
      <c r="BY933" s="15"/>
      <c r="BZ933" s="15"/>
      <c r="CA933" s="15"/>
      <c r="CB933" s="15"/>
      <c r="CC933" s="15"/>
      <c r="CD933" s="15"/>
      <c r="CE933" s="15"/>
      <c r="CF933" s="15"/>
      <c r="CG933" s="15"/>
      <c r="CH933" s="15"/>
      <c r="CI933" s="15"/>
      <c r="CJ933" s="15"/>
      <c r="CK933" s="15"/>
      <c r="CL933" s="15"/>
      <c r="CM933" s="15"/>
      <c r="CN933" s="15"/>
      <c r="CO933" s="15"/>
      <c r="CP933" s="15"/>
      <c r="CQ933" s="15"/>
      <c r="CR933" s="15"/>
      <c r="CS933" s="15"/>
      <c r="CT933" s="15"/>
      <c r="CU933" s="15"/>
      <c r="CV933" s="15"/>
      <c r="CW933" s="15"/>
      <c r="CX933" s="15"/>
      <c r="CY933" s="15"/>
      <c r="CZ933" s="15"/>
      <c r="DA933" s="15"/>
      <c r="DB933" s="15"/>
      <c r="DC933" s="15"/>
      <c r="DD933" s="15"/>
      <c r="DE933" s="15"/>
      <c r="DF933" s="15"/>
      <c r="DG933" s="15"/>
      <c r="DH933" s="15"/>
      <c r="DI933" s="15"/>
      <c r="DJ933" s="15"/>
      <c r="DK933" s="15"/>
      <c r="DL933" s="15"/>
      <c r="DM933" s="15"/>
      <c r="DN933" s="15"/>
      <c r="DO933" s="15"/>
      <c r="DP933" s="15"/>
      <c r="DQ933" s="15"/>
      <c r="DR933" s="15"/>
      <c r="DS933" s="15"/>
      <c r="DT933" s="15"/>
      <c r="DU933" s="15"/>
      <c r="DV933" s="15"/>
      <c r="DW933" s="15"/>
      <c r="DX933" s="15"/>
      <c r="DY933" s="15"/>
      <c r="DZ933" s="15"/>
      <c r="EA933" s="15"/>
      <c r="EB933" s="15"/>
      <c r="EC933" s="15"/>
      <c r="ED933" s="15"/>
      <c r="EE933" s="15"/>
      <c r="EF933" s="15"/>
      <c r="EG933" s="15"/>
      <c r="EH933" s="15"/>
      <c r="EI933" s="15"/>
      <c r="EJ933" s="15"/>
      <c r="EK933" s="15"/>
      <c r="EL933" s="15"/>
      <c r="EM933" s="15"/>
      <c r="EN933" s="15"/>
      <c r="EO933" s="15"/>
      <c r="EP933" s="15"/>
      <c r="EQ933" s="15"/>
      <c r="ER933" s="15"/>
      <c r="ES933" s="15"/>
      <c r="ET933" s="15"/>
      <c r="EU933" s="15"/>
      <c r="EV933" s="15"/>
      <c r="EW933" s="15"/>
      <c r="EX933" s="15"/>
      <c r="EY933" s="15"/>
      <c r="EZ933" s="15"/>
      <c r="FA933" s="15"/>
      <c r="FB933" s="15"/>
      <c r="FC933" s="15"/>
      <c r="FD933" s="15"/>
      <c r="FE933" s="15"/>
      <c r="FF933" s="15"/>
      <c r="FG933" s="15"/>
      <c r="FH933" s="15"/>
      <c r="FI933" s="15"/>
      <c r="FJ933" s="15"/>
      <c r="FK933" s="15"/>
      <c r="FL933" s="15"/>
      <c r="FM933" s="15"/>
      <c r="FN933" s="15"/>
      <c r="FO933" s="15"/>
      <c r="FP933" s="15"/>
      <c r="FQ933" s="15"/>
      <c r="FR933" s="15"/>
      <c r="FS933" s="15"/>
      <c r="FT933" s="15"/>
      <c r="FU933" s="15"/>
      <c r="FV933" s="15"/>
      <c r="FW933" s="15"/>
      <c r="FX933" s="15"/>
      <c r="FY933" s="15"/>
      <c r="FZ933" s="15"/>
      <c r="GA933" s="15"/>
      <c r="GB933" s="15"/>
      <c r="GC933" s="15"/>
      <c r="GD933" s="15"/>
      <c r="GE933" s="15"/>
      <c r="GF933" s="15"/>
      <c r="GG933" s="15"/>
      <c r="GH933" s="15"/>
      <c r="GI933" s="15"/>
      <c r="GJ933" s="15"/>
      <c r="GK933" s="15"/>
      <c r="GL933" s="15"/>
      <c r="GM933" s="15"/>
      <c r="GN933" s="15"/>
      <c r="GO933" s="15"/>
      <c r="GP933" s="15"/>
      <c r="GQ933" s="15"/>
      <c r="GR933" s="15"/>
      <c r="GS933" s="15"/>
      <c r="GT933" s="15"/>
      <c r="GU933" s="15"/>
      <c r="GV933" s="15"/>
      <c r="GW933" s="15"/>
      <c r="GX933" s="15"/>
      <c r="GY933" s="15"/>
    </row>
    <row r="934" spans="1:207" s="116" customFormat="1" ht="30" customHeight="1" x14ac:dyDescent="0.25">
      <c r="A934" s="228">
        <v>715</v>
      </c>
      <c r="B934" s="81" t="s">
        <v>421</v>
      </c>
      <c r="C934" s="47">
        <v>1965</v>
      </c>
      <c r="D934" s="230" t="s">
        <v>141</v>
      </c>
      <c r="E934" s="230" t="s">
        <v>16</v>
      </c>
      <c r="F934" s="229">
        <v>5</v>
      </c>
      <c r="G934" s="229">
        <v>2</v>
      </c>
      <c r="H934" s="39">
        <v>2647.36</v>
      </c>
      <c r="I934" s="39">
        <v>0</v>
      </c>
      <c r="J934" s="39">
        <v>1625.22</v>
      </c>
      <c r="K934" s="232">
        <f t="shared" si="242"/>
        <v>47492.18</v>
      </c>
      <c r="L934" s="196">
        <v>0</v>
      </c>
      <c r="M934" s="196">
        <v>0</v>
      </c>
      <c r="N934" s="196">
        <v>0</v>
      </c>
      <c r="O934" s="39">
        <f>'[2]Прод. прилож (2)'!$D$1428</f>
        <v>47492.18</v>
      </c>
      <c r="P934" s="196">
        <f t="shared" si="245"/>
        <v>17.93944911156775</v>
      </c>
      <c r="Q934" s="41">
        <v>9673</v>
      </c>
      <c r="R934" s="57" t="s">
        <v>35</v>
      </c>
      <c r="S934" s="46"/>
      <c r="T934" s="15"/>
      <c r="U934" s="15"/>
    </row>
    <row r="935" spans="1:207" s="116" customFormat="1" ht="30" customHeight="1" x14ac:dyDescent="0.25">
      <c r="A935" s="228">
        <v>716</v>
      </c>
      <c r="B935" s="208" t="s">
        <v>930</v>
      </c>
      <c r="C935" s="200">
        <v>1972</v>
      </c>
      <c r="D935" s="200" t="s">
        <v>141</v>
      </c>
      <c r="E935" s="200" t="s">
        <v>16</v>
      </c>
      <c r="F935" s="241">
        <v>5</v>
      </c>
      <c r="G935" s="241">
        <v>6</v>
      </c>
      <c r="H935" s="237">
        <v>5674.5</v>
      </c>
      <c r="I935" s="235">
        <v>0</v>
      </c>
      <c r="J935" s="202">
        <v>4546.43</v>
      </c>
      <c r="K935" s="232">
        <f t="shared" ref="K935" si="248">SUM(L935:O935)</f>
        <v>21975903.619999997</v>
      </c>
      <c r="L935" s="39">
        <v>0</v>
      </c>
      <c r="M935" s="39">
        <v>0</v>
      </c>
      <c r="N935" s="39">
        <v>0</v>
      </c>
      <c r="O935" s="196">
        <f>'[1]Прод. прилож (2)'!$D$279</f>
        <v>21975903.619999997</v>
      </c>
      <c r="P935" s="41">
        <f t="shared" ref="P935" si="249">K935/H935</f>
        <v>3872.7471354304339</v>
      </c>
      <c r="Q935" s="232">
        <v>9673</v>
      </c>
      <c r="R935" s="57" t="s">
        <v>33</v>
      </c>
      <c r="S935" s="146"/>
      <c r="T935" s="102"/>
      <c r="U935" s="89"/>
      <c r="V935" s="89"/>
      <c r="W935" s="89"/>
      <c r="X935" s="89"/>
      <c r="Y935" s="89"/>
      <c r="Z935" s="89"/>
      <c r="AA935" s="89"/>
      <c r="AB935" s="89"/>
      <c r="AC935" s="89"/>
      <c r="AD935" s="89"/>
      <c r="AE935" s="89"/>
      <c r="AF935" s="89"/>
      <c r="AG935" s="89"/>
      <c r="AH935" s="89"/>
      <c r="AI935" s="89"/>
      <c r="AJ935" s="89"/>
      <c r="AK935" s="89"/>
      <c r="AL935" s="89"/>
      <c r="AM935" s="89"/>
      <c r="AN935" s="89"/>
      <c r="AO935" s="89"/>
      <c r="AP935" s="89"/>
      <c r="AQ935" s="89"/>
      <c r="AR935" s="89"/>
      <c r="AS935" s="89"/>
      <c r="AT935" s="89"/>
      <c r="AU935" s="89"/>
      <c r="AV935" s="89"/>
      <c r="AW935" s="89"/>
      <c r="AX935" s="89"/>
      <c r="AY935" s="89"/>
      <c r="AZ935" s="89"/>
      <c r="BA935" s="89"/>
      <c r="BB935" s="89"/>
      <c r="BC935" s="89"/>
      <c r="BD935" s="89"/>
      <c r="BE935" s="89"/>
      <c r="BF935" s="89"/>
      <c r="BG935" s="89"/>
      <c r="BH935" s="89"/>
      <c r="BI935" s="89"/>
      <c r="BJ935" s="89"/>
      <c r="BK935" s="89"/>
      <c r="BL935" s="89"/>
      <c r="BM935" s="89"/>
      <c r="BN935" s="89"/>
      <c r="BO935" s="89"/>
      <c r="BP935" s="89"/>
      <c r="BQ935" s="89"/>
      <c r="BR935" s="89"/>
      <c r="BS935" s="89"/>
      <c r="BT935" s="89"/>
      <c r="BU935" s="89"/>
      <c r="BV935" s="89"/>
      <c r="BW935" s="89"/>
      <c r="BX935" s="89"/>
      <c r="BY935" s="89"/>
      <c r="BZ935" s="89"/>
      <c r="CA935" s="89"/>
      <c r="CB935" s="89"/>
      <c r="CC935" s="89"/>
      <c r="CD935" s="89"/>
      <c r="CE935" s="89"/>
      <c r="CF935" s="89"/>
      <c r="CG935" s="89"/>
      <c r="CH935" s="89"/>
      <c r="CI935" s="89"/>
      <c r="CJ935" s="89"/>
      <c r="CK935" s="89"/>
      <c r="CL935" s="89"/>
      <c r="CM935" s="89"/>
      <c r="CN935" s="89"/>
      <c r="CO935" s="89"/>
      <c r="CP935" s="89"/>
      <c r="CQ935" s="89"/>
      <c r="CR935" s="89"/>
      <c r="CS935" s="89"/>
      <c r="CT935" s="89"/>
      <c r="CU935" s="89"/>
      <c r="CV935" s="89"/>
      <c r="CW935" s="89"/>
      <c r="CX935" s="89"/>
      <c r="CY935" s="89"/>
      <c r="CZ935" s="89"/>
      <c r="DA935" s="89"/>
      <c r="DB935" s="89"/>
      <c r="DC935" s="89"/>
      <c r="DD935" s="89"/>
      <c r="DE935" s="89"/>
      <c r="DF935" s="89"/>
      <c r="DG935" s="89"/>
      <c r="DH935" s="89"/>
      <c r="DI935" s="89"/>
      <c r="DJ935" s="89"/>
      <c r="DK935" s="89"/>
      <c r="DL935" s="89"/>
      <c r="DM935" s="89"/>
      <c r="DN935" s="89"/>
      <c r="DO935" s="89"/>
      <c r="DP935" s="89"/>
      <c r="DQ935" s="89"/>
      <c r="DR935" s="89"/>
      <c r="DS935" s="89"/>
      <c r="DT935" s="89"/>
      <c r="DU935" s="89"/>
      <c r="DV935" s="89"/>
      <c r="DW935" s="89"/>
      <c r="DX935" s="89"/>
      <c r="DY935" s="89"/>
      <c r="DZ935" s="89"/>
      <c r="EA935" s="89"/>
      <c r="EB935" s="89"/>
      <c r="EC935" s="89"/>
      <c r="ED935" s="89"/>
      <c r="EE935" s="89"/>
      <c r="EF935" s="89"/>
      <c r="EG935" s="89"/>
      <c r="EH935" s="89"/>
      <c r="EI935" s="89"/>
      <c r="EJ935" s="89"/>
      <c r="EK935" s="89"/>
      <c r="EL935" s="89"/>
      <c r="EM935" s="89"/>
      <c r="EN935" s="89"/>
      <c r="EO935" s="89"/>
      <c r="EP935" s="89"/>
      <c r="EQ935" s="89"/>
      <c r="ER935" s="89"/>
      <c r="ES935" s="89"/>
      <c r="ET935" s="89"/>
      <c r="EU935" s="89"/>
      <c r="EV935" s="89"/>
      <c r="EW935" s="89"/>
      <c r="EX935" s="89"/>
      <c r="EY935" s="89"/>
      <c r="EZ935" s="89"/>
      <c r="FA935" s="89"/>
      <c r="FB935" s="89"/>
      <c r="FC935" s="89"/>
      <c r="FD935" s="89"/>
      <c r="FE935" s="89"/>
      <c r="FF935" s="89"/>
      <c r="FG935" s="89"/>
      <c r="FH935" s="89"/>
      <c r="FI935" s="89"/>
      <c r="FJ935" s="89"/>
      <c r="FK935" s="89"/>
      <c r="FL935" s="89"/>
      <c r="FM935" s="89"/>
      <c r="FN935" s="89"/>
      <c r="FO935" s="89"/>
      <c r="FP935" s="89"/>
      <c r="FQ935" s="89"/>
      <c r="FR935" s="89"/>
      <c r="FS935" s="89"/>
      <c r="FT935" s="89"/>
      <c r="FU935" s="89"/>
      <c r="FV935" s="89"/>
      <c r="FW935" s="89"/>
      <c r="FX935" s="89"/>
      <c r="FY935" s="89"/>
      <c r="FZ935" s="89"/>
      <c r="GA935" s="89"/>
      <c r="GB935" s="89"/>
      <c r="GC935" s="89"/>
      <c r="GD935" s="89"/>
      <c r="GE935" s="89"/>
      <c r="GF935" s="89"/>
      <c r="GG935" s="89"/>
      <c r="GH935" s="89"/>
      <c r="GI935" s="89"/>
      <c r="GJ935" s="89"/>
      <c r="GK935" s="89"/>
      <c r="GL935" s="89"/>
      <c r="GM935" s="89"/>
      <c r="GN935" s="89"/>
      <c r="GO935" s="89"/>
      <c r="GP935" s="89"/>
      <c r="GQ935" s="89"/>
      <c r="GR935" s="89"/>
      <c r="GS935" s="89"/>
      <c r="GT935" s="89"/>
      <c r="GU935" s="89"/>
      <c r="GV935" s="89"/>
      <c r="GW935" s="89"/>
      <c r="GX935" s="89"/>
      <c r="GY935" s="89"/>
    </row>
    <row r="936" spans="1:207" s="116" customFormat="1" ht="30" customHeight="1" x14ac:dyDescent="0.25">
      <c r="A936" s="228">
        <v>717</v>
      </c>
      <c r="B936" s="81" t="s">
        <v>1192</v>
      </c>
      <c r="C936" s="230">
        <v>1969</v>
      </c>
      <c r="D936" s="230" t="s">
        <v>141</v>
      </c>
      <c r="E936" s="230" t="s">
        <v>16</v>
      </c>
      <c r="F936" s="52">
        <v>4</v>
      </c>
      <c r="G936" s="52">
        <v>5</v>
      </c>
      <c r="H936" s="196">
        <v>4501.7</v>
      </c>
      <c r="I936" s="194">
        <v>0</v>
      </c>
      <c r="J936" s="196">
        <v>4501.7</v>
      </c>
      <c r="K936" s="232">
        <f t="shared" si="242"/>
        <v>4621292.63</v>
      </c>
      <c r="L936" s="39">
        <v>0</v>
      </c>
      <c r="M936" s="39">
        <v>0</v>
      </c>
      <c r="N936" s="39">
        <v>0</v>
      </c>
      <c r="O936" s="196">
        <f>'[1]Прод. прилож (2)'!$D$809</f>
        <v>4621292.63</v>
      </c>
      <c r="P936" s="41">
        <f>K936/H936</f>
        <v>1026.5661039162983</v>
      </c>
      <c r="Q936" s="232">
        <v>9673</v>
      </c>
      <c r="R936" s="57" t="s">
        <v>34</v>
      </c>
      <c r="S936" s="101"/>
      <c r="T936" s="102"/>
      <c r="U936" s="89"/>
      <c r="V936" s="89"/>
      <c r="W936" s="89"/>
      <c r="X936" s="89"/>
      <c r="Y936" s="89"/>
      <c r="Z936" s="89"/>
      <c r="AA936" s="89"/>
      <c r="AB936" s="89"/>
      <c r="AC936" s="89"/>
      <c r="AD936" s="89"/>
      <c r="AE936" s="89"/>
      <c r="AF936" s="89"/>
      <c r="AG936" s="89"/>
      <c r="AH936" s="89"/>
      <c r="AI936" s="89"/>
      <c r="AJ936" s="89"/>
      <c r="AK936" s="89"/>
      <c r="AL936" s="89"/>
      <c r="AM936" s="89"/>
      <c r="AN936" s="89"/>
      <c r="AO936" s="89"/>
      <c r="AP936" s="89"/>
      <c r="AQ936" s="89"/>
      <c r="AR936" s="89"/>
      <c r="AS936" s="89"/>
      <c r="AT936" s="89"/>
      <c r="AU936" s="89"/>
      <c r="AV936" s="89"/>
      <c r="AW936" s="89"/>
      <c r="AX936" s="89"/>
      <c r="AY936" s="89"/>
      <c r="AZ936" s="89"/>
      <c r="BA936" s="89"/>
      <c r="BB936" s="89"/>
      <c r="BC936" s="89"/>
      <c r="BD936" s="89"/>
      <c r="BE936" s="89"/>
      <c r="BF936" s="89"/>
      <c r="BG936" s="89"/>
      <c r="BH936" s="89"/>
      <c r="BI936" s="89"/>
      <c r="BJ936" s="89"/>
      <c r="BK936" s="89"/>
      <c r="BL936" s="89"/>
      <c r="BM936" s="89"/>
      <c r="BN936" s="89"/>
      <c r="BO936" s="89"/>
      <c r="BP936" s="89"/>
      <c r="BQ936" s="89"/>
      <c r="BR936" s="89"/>
      <c r="BS936" s="89"/>
      <c r="BT936" s="89"/>
      <c r="BU936" s="89"/>
      <c r="BV936" s="89"/>
      <c r="BW936" s="89"/>
      <c r="BX936" s="89"/>
      <c r="BY936" s="89"/>
      <c r="BZ936" s="89"/>
      <c r="CA936" s="89"/>
      <c r="CB936" s="89"/>
      <c r="CC936" s="89"/>
      <c r="CD936" s="89"/>
      <c r="CE936" s="89"/>
      <c r="CF936" s="89"/>
      <c r="CG936" s="89"/>
      <c r="CH936" s="89"/>
      <c r="CI936" s="89"/>
      <c r="CJ936" s="89"/>
      <c r="CK936" s="89"/>
      <c r="CL936" s="89"/>
      <c r="CM936" s="89"/>
      <c r="CN936" s="89"/>
      <c r="CO936" s="89"/>
      <c r="CP936" s="89"/>
      <c r="CQ936" s="89"/>
      <c r="CR936" s="89"/>
      <c r="CS936" s="89"/>
      <c r="CT936" s="89"/>
      <c r="CU936" s="89"/>
      <c r="CV936" s="89"/>
      <c r="CW936" s="89"/>
      <c r="CX936" s="89"/>
      <c r="CY936" s="89"/>
      <c r="CZ936" s="89"/>
      <c r="DA936" s="89"/>
      <c r="DB936" s="89"/>
      <c r="DC936" s="89"/>
      <c r="DD936" s="89"/>
      <c r="DE936" s="89"/>
      <c r="DF936" s="89"/>
      <c r="DG936" s="89"/>
      <c r="DH936" s="89"/>
      <c r="DI936" s="89"/>
      <c r="DJ936" s="89"/>
      <c r="DK936" s="89"/>
      <c r="DL936" s="89"/>
      <c r="DM936" s="89"/>
      <c r="DN936" s="89"/>
      <c r="DO936" s="89"/>
      <c r="DP936" s="89"/>
      <c r="DQ936" s="89"/>
      <c r="DR936" s="89"/>
      <c r="DS936" s="89"/>
      <c r="DT936" s="89"/>
      <c r="DU936" s="89"/>
      <c r="DV936" s="89"/>
      <c r="DW936" s="89"/>
      <c r="DX936" s="89"/>
      <c r="DY936" s="89"/>
      <c r="DZ936" s="89"/>
      <c r="EA936" s="89"/>
      <c r="EB936" s="89"/>
      <c r="EC936" s="89"/>
      <c r="ED936" s="89"/>
      <c r="EE936" s="89"/>
      <c r="EF936" s="89"/>
      <c r="EG936" s="89"/>
      <c r="EH936" s="89"/>
      <c r="EI936" s="89"/>
      <c r="EJ936" s="89"/>
      <c r="EK936" s="89"/>
      <c r="EL936" s="89"/>
      <c r="EM936" s="89"/>
      <c r="EN936" s="89"/>
      <c r="EO936" s="89"/>
      <c r="EP936" s="89"/>
      <c r="EQ936" s="89"/>
      <c r="ER936" s="89"/>
      <c r="ES936" s="89"/>
      <c r="ET936" s="89"/>
      <c r="EU936" s="89"/>
      <c r="EV936" s="89"/>
      <c r="EW936" s="89"/>
      <c r="EX936" s="89"/>
      <c r="EY936" s="89"/>
      <c r="EZ936" s="89"/>
      <c r="FA936" s="89"/>
      <c r="FB936" s="89"/>
      <c r="FC936" s="89"/>
      <c r="FD936" s="89"/>
      <c r="FE936" s="89"/>
      <c r="FF936" s="89"/>
      <c r="FG936" s="89"/>
      <c r="FH936" s="89"/>
      <c r="FI936" s="89"/>
      <c r="FJ936" s="89"/>
      <c r="FK936" s="89"/>
      <c r="FL936" s="89"/>
      <c r="FM936" s="89"/>
      <c r="FN936" s="89"/>
      <c r="FO936" s="89"/>
      <c r="FP936" s="89"/>
      <c r="FQ936" s="89"/>
      <c r="FR936" s="89"/>
      <c r="FS936" s="89"/>
      <c r="FT936" s="89"/>
      <c r="FU936" s="89"/>
      <c r="FV936" s="89"/>
      <c r="FW936" s="89"/>
      <c r="FX936" s="89"/>
      <c r="FY936" s="89"/>
      <c r="FZ936" s="89"/>
      <c r="GA936" s="89"/>
      <c r="GB936" s="89"/>
      <c r="GC936" s="89"/>
      <c r="GD936" s="89"/>
      <c r="GE936" s="89"/>
      <c r="GF936" s="89"/>
      <c r="GG936" s="89"/>
      <c r="GH936" s="89"/>
      <c r="GI936" s="89"/>
      <c r="GJ936" s="89"/>
      <c r="GK936" s="89"/>
      <c r="GL936" s="89"/>
      <c r="GM936" s="89"/>
      <c r="GN936" s="89"/>
      <c r="GO936" s="89"/>
      <c r="GP936" s="89"/>
      <c r="GQ936" s="89"/>
      <c r="GR936" s="89"/>
      <c r="GS936" s="89"/>
      <c r="GT936" s="89"/>
      <c r="GU936" s="89"/>
      <c r="GV936" s="89"/>
      <c r="GW936" s="89"/>
      <c r="GX936" s="89"/>
      <c r="GY936" s="89"/>
    </row>
    <row r="937" spans="1:207" s="116" customFormat="1" ht="30" customHeight="1" x14ac:dyDescent="0.25">
      <c r="A937" s="354">
        <v>718</v>
      </c>
      <c r="B937" s="469" t="s">
        <v>422</v>
      </c>
      <c r="C937" s="354">
        <v>1954</v>
      </c>
      <c r="D937" s="354" t="s">
        <v>141</v>
      </c>
      <c r="E937" s="354" t="s">
        <v>16</v>
      </c>
      <c r="F937" s="401">
        <v>3</v>
      </c>
      <c r="G937" s="401">
        <v>4</v>
      </c>
      <c r="H937" s="364">
        <v>3845.59</v>
      </c>
      <c r="I937" s="435">
        <v>510</v>
      </c>
      <c r="J937" s="364">
        <v>1531.73</v>
      </c>
      <c r="K937" s="232">
        <f t="shared" ref="K937" si="250">SUM(L937:O937)</f>
        <v>7558550.0300000003</v>
      </c>
      <c r="L937" s="196">
        <v>0</v>
      </c>
      <c r="M937" s="196">
        <v>0</v>
      </c>
      <c r="N937" s="196">
        <v>0</v>
      </c>
      <c r="O937" s="39">
        <f>'[1]Прод. прилож (2)'!$D$280</f>
        <v>7558550.0300000003</v>
      </c>
      <c r="P937" s="196">
        <f t="shared" ref="P937" si="251">K937/H937</f>
        <v>1965.5111517348444</v>
      </c>
      <c r="Q937" s="41">
        <v>9673</v>
      </c>
      <c r="R937" s="57" t="s">
        <v>33</v>
      </c>
      <c r="S937" s="141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F937" s="15"/>
      <c r="AG937" s="15"/>
      <c r="AH937" s="15"/>
      <c r="AI937" s="15"/>
      <c r="AJ937" s="15"/>
      <c r="AK937" s="15"/>
      <c r="AL937" s="15"/>
      <c r="AM937" s="15"/>
      <c r="AN937" s="15"/>
      <c r="AO937" s="15"/>
      <c r="AP937" s="15"/>
      <c r="AQ937" s="15"/>
      <c r="AR937" s="15"/>
      <c r="AS937" s="15"/>
      <c r="AT937" s="15"/>
      <c r="AU937" s="15"/>
      <c r="AV937" s="15"/>
      <c r="AW937" s="15"/>
      <c r="AX937" s="15"/>
      <c r="AY937" s="15"/>
      <c r="AZ937" s="15"/>
      <c r="BA937" s="15"/>
      <c r="BB937" s="15"/>
      <c r="BC937" s="15"/>
      <c r="BD937" s="15"/>
      <c r="BE937" s="15"/>
      <c r="BF937" s="15"/>
      <c r="BG937" s="15"/>
      <c r="BH937" s="15"/>
      <c r="BI937" s="15"/>
      <c r="BJ937" s="15"/>
      <c r="BK937" s="15"/>
      <c r="BL937" s="15"/>
      <c r="BM937" s="15"/>
      <c r="BN937" s="15"/>
      <c r="BO937" s="15"/>
      <c r="BP937" s="15"/>
      <c r="BQ937" s="15"/>
      <c r="BR937" s="15"/>
      <c r="BS937" s="15"/>
      <c r="BT937" s="15"/>
      <c r="BU937" s="15"/>
      <c r="BV937" s="15"/>
      <c r="BW937" s="15"/>
      <c r="BX937" s="15"/>
      <c r="BY937" s="15"/>
      <c r="BZ937" s="15"/>
      <c r="CA937" s="15"/>
      <c r="CB937" s="15"/>
      <c r="CC937" s="15"/>
      <c r="CD937" s="15"/>
      <c r="CE937" s="15"/>
      <c r="CF937" s="15"/>
      <c r="CG937" s="15"/>
      <c r="CH937" s="15"/>
      <c r="CI937" s="15"/>
      <c r="CJ937" s="15"/>
      <c r="CK937" s="15"/>
      <c r="CL937" s="15"/>
      <c r="CM937" s="15"/>
      <c r="CN937" s="15"/>
      <c r="CO937" s="15"/>
      <c r="CP937" s="15"/>
      <c r="CQ937" s="15"/>
      <c r="CR937" s="15"/>
      <c r="CS937" s="15"/>
      <c r="CT937" s="15"/>
      <c r="CU937" s="15"/>
      <c r="CV937" s="15"/>
      <c r="CW937" s="15"/>
      <c r="CX937" s="15"/>
      <c r="CY937" s="15"/>
      <c r="CZ937" s="15"/>
      <c r="DA937" s="15"/>
      <c r="DB937" s="15"/>
      <c r="DC937" s="15"/>
      <c r="DD937" s="15"/>
      <c r="DE937" s="15"/>
      <c r="DF937" s="15"/>
      <c r="DG937" s="15"/>
      <c r="DH937" s="15"/>
      <c r="DI937" s="15"/>
      <c r="DJ937" s="15"/>
      <c r="DK937" s="15"/>
      <c r="DL937" s="15"/>
      <c r="DM937" s="15"/>
      <c r="DN937" s="15"/>
      <c r="DO937" s="15"/>
      <c r="DP937" s="15"/>
      <c r="DQ937" s="15"/>
      <c r="DR937" s="15"/>
      <c r="DS937" s="15"/>
      <c r="DT937" s="15"/>
      <c r="DU937" s="15"/>
      <c r="DV937" s="15"/>
      <c r="DW937" s="15"/>
      <c r="DX937" s="15"/>
      <c r="DY937" s="15"/>
      <c r="DZ937" s="15"/>
      <c r="EA937" s="15"/>
      <c r="EB937" s="15"/>
      <c r="EC937" s="15"/>
      <c r="ED937" s="15"/>
      <c r="EE937" s="15"/>
      <c r="EF937" s="15"/>
      <c r="EG937" s="15"/>
      <c r="EH937" s="15"/>
      <c r="EI937" s="15"/>
      <c r="EJ937" s="15"/>
      <c r="EK937" s="15"/>
      <c r="EL937" s="15"/>
      <c r="EM937" s="15"/>
      <c r="EN937" s="15"/>
      <c r="EO937" s="15"/>
      <c r="EP937" s="15"/>
      <c r="EQ937" s="15"/>
      <c r="ER937" s="15"/>
      <c r="ES937" s="15"/>
      <c r="ET937" s="15"/>
      <c r="EU937" s="15"/>
      <c r="EV937" s="15"/>
      <c r="EW937" s="15"/>
      <c r="EX937" s="15"/>
      <c r="EY937" s="15"/>
      <c r="EZ937" s="15"/>
      <c r="FA937" s="15"/>
      <c r="FB937" s="15"/>
      <c r="FC937" s="15"/>
      <c r="FD937" s="15"/>
      <c r="FE937" s="15"/>
      <c r="FF937" s="15"/>
      <c r="FG937" s="15"/>
      <c r="FH937" s="15"/>
      <c r="FI937" s="15"/>
      <c r="FJ937" s="15"/>
      <c r="FK937" s="15"/>
      <c r="FL937" s="15"/>
      <c r="FM937" s="15"/>
      <c r="FN937" s="15"/>
      <c r="FO937" s="15"/>
      <c r="FP937" s="15"/>
      <c r="FQ937" s="15"/>
      <c r="FR937" s="15"/>
      <c r="FS937" s="15"/>
      <c r="FT937" s="15"/>
      <c r="FU937" s="15"/>
      <c r="FV937" s="15"/>
      <c r="FW937" s="15"/>
      <c r="FX937" s="15"/>
      <c r="FY937" s="15"/>
      <c r="FZ937" s="15"/>
      <c r="GA937" s="15"/>
      <c r="GB937" s="15"/>
      <c r="GC937" s="15"/>
      <c r="GD937" s="15"/>
      <c r="GE937" s="15"/>
      <c r="GF937" s="15"/>
      <c r="GG937" s="15"/>
      <c r="GH937" s="15"/>
      <c r="GI937" s="15"/>
      <c r="GJ937" s="15"/>
      <c r="GK937" s="15"/>
      <c r="GL937" s="15"/>
      <c r="GM937" s="15"/>
      <c r="GN937" s="15"/>
      <c r="GO937" s="15"/>
      <c r="GP937" s="15"/>
      <c r="GQ937" s="15"/>
      <c r="GR937" s="15"/>
      <c r="GS937" s="15"/>
      <c r="GT937" s="15"/>
      <c r="GU937" s="15"/>
      <c r="GV937" s="15"/>
      <c r="GW937" s="15"/>
      <c r="GX937" s="15"/>
      <c r="GY937" s="15"/>
    </row>
    <row r="938" spans="1:207" s="116" customFormat="1" ht="30" customHeight="1" x14ac:dyDescent="0.25">
      <c r="A938" s="355"/>
      <c r="B938" s="470" t="s">
        <v>422</v>
      </c>
      <c r="C938" s="355">
        <v>1954</v>
      </c>
      <c r="D938" s="355" t="s">
        <v>141</v>
      </c>
      <c r="E938" s="355" t="s">
        <v>16</v>
      </c>
      <c r="F938" s="402">
        <v>3</v>
      </c>
      <c r="G938" s="402">
        <v>4</v>
      </c>
      <c r="H938" s="365">
        <v>2122.5300000000002</v>
      </c>
      <c r="I938" s="436">
        <v>510</v>
      </c>
      <c r="J938" s="365">
        <v>1531.73</v>
      </c>
      <c r="K938" s="232">
        <f t="shared" si="242"/>
        <v>5729764.8499999996</v>
      </c>
      <c r="L938" s="196">
        <v>0</v>
      </c>
      <c r="M938" s="196">
        <v>0</v>
      </c>
      <c r="N938" s="196">
        <v>0</v>
      </c>
      <c r="O938" s="39">
        <f>'[1]Прод. прилож (2)'!$D$811</f>
        <v>5729764.8499999996</v>
      </c>
      <c r="P938" s="196">
        <f t="shared" si="245"/>
        <v>2699.4976985013163</v>
      </c>
      <c r="Q938" s="41">
        <v>9673</v>
      </c>
      <c r="R938" s="57" t="s">
        <v>34</v>
      </c>
      <c r="S938" s="46"/>
      <c r="T938" s="15"/>
      <c r="U938" s="15"/>
      <c r="V938" s="15"/>
      <c r="W938" s="15"/>
      <c r="X938" s="15"/>
      <c r="Y938" s="15"/>
      <c r="Z938" s="15"/>
      <c r="AA938" s="15"/>
      <c r="AB938" s="15"/>
      <c r="AC938" s="15"/>
      <c r="AD938" s="15"/>
      <c r="AE938" s="15"/>
      <c r="AF938" s="15"/>
      <c r="AG938" s="15"/>
      <c r="AH938" s="15"/>
      <c r="AI938" s="15"/>
      <c r="AJ938" s="15"/>
      <c r="AK938" s="15"/>
      <c r="AL938" s="15"/>
      <c r="AM938" s="15"/>
      <c r="AN938" s="15"/>
      <c r="AO938" s="15"/>
      <c r="AP938" s="15"/>
      <c r="AQ938" s="15"/>
      <c r="AR938" s="15"/>
      <c r="AS938" s="15"/>
      <c r="AT938" s="15"/>
      <c r="AU938" s="15"/>
      <c r="AV938" s="15"/>
      <c r="AW938" s="15"/>
      <c r="AX938" s="15"/>
      <c r="AY938" s="15"/>
      <c r="AZ938" s="15"/>
      <c r="BA938" s="15"/>
      <c r="BB938" s="15"/>
      <c r="BC938" s="15"/>
      <c r="BD938" s="15"/>
      <c r="BE938" s="15"/>
      <c r="BF938" s="15"/>
      <c r="BG938" s="15"/>
      <c r="BH938" s="15"/>
      <c r="BI938" s="15"/>
      <c r="BJ938" s="15"/>
      <c r="BK938" s="15"/>
      <c r="BL938" s="15"/>
      <c r="BM938" s="15"/>
      <c r="BN938" s="15"/>
      <c r="BO938" s="15"/>
      <c r="BP938" s="15"/>
      <c r="BQ938" s="15"/>
      <c r="BR938" s="15"/>
      <c r="BS938" s="15"/>
      <c r="BT938" s="15"/>
      <c r="BU938" s="15"/>
      <c r="BV938" s="15"/>
      <c r="BW938" s="15"/>
      <c r="BX938" s="15"/>
      <c r="BY938" s="15"/>
      <c r="BZ938" s="15"/>
      <c r="CA938" s="15"/>
      <c r="CB938" s="15"/>
      <c r="CC938" s="15"/>
      <c r="CD938" s="15"/>
      <c r="CE938" s="15"/>
      <c r="CF938" s="15"/>
      <c r="CG938" s="15"/>
      <c r="CH938" s="15"/>
      <c r="CI938" s="15"/>
      <c r="CJ938" s="15"/>
      <c r="CK938" s="15"/>
      <c r="CL938" s="15"/>
      <c r="CM938" s="15"/>
      <c r="CN938" s="15"/>
      <c r="CO938" s="15"/>
      <c r="CP938" s="15"/>
      <c r="CQ938" s="15"/>
      <c r="CR938" s="15"/>
      <c r="CS938" s="15"/>
      <c r="CT938" s="15"/>
      <c r="CU938" s="15"/>
      <c r="CV938" s="15"/>
      <c r="CW938" s="15"/>
      <c r="CX938" s="15"/>
      <c r="CY938" s="15"/>
      <c r="CZ938" s="15"/>
      <c r="DA938" s="15"/>
      <c r="DB938" s="15"/>
      <c r="DC938" s="15"/>
      <c r="DD938" s="15"/>
      <c r="DE938" s="15"/>
      <c r="DF938" s="15"/>
      <c r="DG938" s="15"/>
      <c r="DH938" s="15"/>
      <c r="DI938" s="15"/>
      <c r="DJ938" s="15"/>
      <c r="DK938" s="15"/>
      <c r="DL938" s="15"/>
      <c r="DM938" s="15"/>
      <c r="DN938" s="15"/>
      <c r="DO938" s="15"/>
      <c r="DP938" s="15"/>
      <c r="DQ938" s="15"/>
      <c r="DR938" s="15"/>
      <c r="DS938" s="15"/>
      <c r="DT938" s="15"/>
      <c r="DU938" s="15"/>
      <c r="DV938" s="15"/>
      <c r="DW938" s="15"/>
      <c r="DX938" s="15"/>
      <c r="DY938" s="15"/>
      <c r="DZ938" s="15"/>
      <c r="EA938" s="15"/>
      <c r="EB938" s="15"/>
      <c r="EC938" s="15"/>
      <c r="ED938" s="15"/>
      <c r="EE938" s="15"/>
      <c r="EF938" s="15"/>
      <c r="EG938" s="15"/>
      <c r="EH938" s="15"/>
      <c r="EI938" s="15"/>
      <c r="EJ938" s="15"/>
      <c r="EK938" s="15"/>
      <c r="EL938" s="15"/>
      <c r="EM938" s="15"/>
      <c r="EN938" s="15"/>
      <c r="EO938" s="15"/>
      <c r="EP938" s="15"/>
      <c r="EQ938" s="15"/>
      <c r="ER938" s="15"/>
      <c r="ES938" s="15"/>
      <c r="ET938" s="15"/>
      <c r="EU938" s="15"/>
      <c r="EV938" s="15"/>
      <c r="EW938" s="15"/>
      <c r="EX938" s="15"/>
      <c r="EY938" s="15"/>
      <c r="EZ938" s="15"/>
      <c r="FA938" s="15"/>
      <c r="FB938" s="15"/>
      <c r="FC938" s="15"/>
      <c r="FD938" s="15"/>
      <c r="FE938" s="15"/>
      <c r="FF938" s="15"/>
      <c r="FG938" s="15"/>
      <c r="FH938" s="15"/>
      <c r="FI938" s="15"/>
      <c r="FJ938" s="15"/>
      <c r="FK938" s="15"/>
      <c r="FL938" s="15"/>
      <c r="FM938" s="15"/>
      <c r="FN938" s="15"/>
      <c r="FO938" s="15"/>
      <c r="FP938" s="15"/>
      <c r="FQ938" s="15"/>
      <c r="FR938" s="15"/>
      <c r="FS938" s="15"/>
      <c r="FT938" s="15"/>
      <c r="FU938" s="15"/>
      <c r="FV938" s="15"/>
      <c r="FW938" s="15"/>
      <c r="FX938" s="15"/>
      <c r="FY938" s="15"/>
      <c r="FZ938" s="15"/>
      <c r="GA938" s="15"/>
      <c r="GB938" s="15"/>
      <c r="GC938" s="15"/>
      <c r="GD938" s="15"/>
      <c r="GE938" s="15"/>
      <c r="GF938" s="15"/>
      <c r="GG938" s="15"/>
      <c r="GH938" s="15"/>
      <c r="GI938" s="15"/>
      <c r="GJ938" s="15"/>
      <c r="GK938" s="15"/>
      <c r="GL938" s="15"/>
      <c r="GM938" s="15"/>
      <c r="GN938" s="15"/>
      <c r="GO938" s="15"/>
      <c r="GP938" s="15"/>
      <c r="GQ938" s="15"/>
      <c r="GR938" s="15"/>
      <c r="GS938" s="15"/>
      <c r="GT938" s="15"/>
      <c r="GU938" s="15"/>
      <c r="GV938" s="15"/>
      <c r="GW938" s="15"/>
      <c r="GX938" s="15"/>
      <c r="GY938" s="15"/>
    </row>
    <row r="939" spans="1:207" s="116" customFormat="1" ht="30" customHeight="1" x14ac:dyDescent="0.25">
      <c r="A939" s="379">
        <v>719</v>
      </c>
      <c r="B939" s="356" t="s">
        <v>423</v>
      </c>
      <c r="C939" s="360">
        <v>1962</v>
      </c>
      <c r="D939" s="360" t="s">
        <v>141</v>
      </c>
      <c r="E939" s="377" t="s">
        <v>16</v>
      </c>
      <c r="F939" s="362">
        <v>5</v>
      </c>
      <c r="G939" s="362">
        <v>2</v>
      </c>
      <c r="H939" s="364">
        <v>2262.34</v>
      </c>
      <c r="I939" s="366">
        <v>131.9</v>
      </c>
      <c r="J939" s="364">
        <v>1269.6400000000001</v>
      </c>
      <c r="K939" s="232">
        <f t="shared" ref="K939" si="252">SUM(L939:O939)</f>
        <v>5280118.43</v>
      </c>
      <c r="L939" s="196">
        <v>0</v>
      </c>
      <c r="M939" s="196">
        <v>0</v>
      </c>
      <c r="N939" s="196">
        <v>0</v>
      </c>
      <c r="O939" s="39">
        <f>'[1]Прод. прилож (2)'!$D$281</f>
        <v>5280118.43</v>
      </c>
      <c r="P939" s="196">
        <f t="shared" ref="P939" si="253">K939/H939</f>
        <v>2333.9190528390955</v>
      </c>
      <c r="Q939" s="41">
        <v>9673</v>
      </c>
      <c r="R939" s="57" t="s">
        <v>33</v>
      </c>
      <c r="S939" s="141"/>
      <c r="T939" s="16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  <c r="AP939" s="15"/>
      <c r="AQ939" s="15"/>
      <c r="AR939" s="15"/>
      <c r="AS939" s="15"/>
      <c r="AT939" s="15"/>
      <c r="AU939" s="15"/>
      <c r="AV939" s="15"/>
      <c r="AW939" s="15"/>
      <c r="AX939" s="15"/>
      <c r="AY939" s="15"/>
      <c r="AZ939" s="15"/>
      <c r="BA939" s="15"/>
      <c r="BB939" s="15"/>
      <c r="BC939" s="15"/>
      <c r="BD939" s="15"/>
      <c r="BE939" s="15"/>
      <c r="BF939" s="15"/>
      <c r="BG939" s="15"/>
      <c r="BH939" s="15"/>
      <c r="BI939" s="15"/>
      <c r="BJ939" s="15"/>
      <c r="BK939" s="15"/>
      <c r="BL939" s="15"/>
      <c r="BM939" s="15"/>
      <c r="BN939" s="15"/>
      <c r="BO939" s="15"/>
      <c r="BP939" s="15"/>
      <c r="BQ939" s="15"/>
      <c r="BR939" s="15"/>
      <c r="BS939" s="15"/>
      <c r="BT939" s="15"/>
      <c r="BU939" s="15"/>
      <c r="BV939" s="15"/>
      <c r="BW939" s="15"/>
      <c r="BX939" s="15"/>
      <c r="BY939" s="15"/>
      <c r="BZ939" s="15"/>
      <c r="CA939" s="15"/>
      <c r="CB939" s="15"/>
      <c r="CC939" s="15"/>
      <c r="CD939" s="15"/>
      <c r="CE939" s="15"/>
      <c r="CF939" s="15"/>
      <c r="CG939" s="15"/>
      <c r="CH939" s="15"/>
      <c r="CI939" s="15"/>
      <c r="CJ939" s="15"/>
      <c r="CK939" s="15"/>
      <c r="CL939" s="15"/>
      <c r="CM939" s="15"/>
      <c r="CN939" s="15"/>
      <c r="CO939" s="15"/>
      <c r="CP939" s="15"/>
      <c r="CQ939" s="15"/>
      <c r="CR939" s="15"/>
      <c r="CS939" s="15"/>
      <c r="CT939" s="15"/>
      <c r="CU939" s="15"/>
      <c r="CV939" s="15"/>
      <c r="CW939" s="15"/>
      <c r="CX939" s="15"/>
      <c r="CY939" s="15"/>
      <c r="CZ939" s="15"/>
      <c r="DA939" s="15"/>
      <c r="DB939" s="15"/>
      <c r="DC939" s="15"/>
      <c r="DD939" s="15"/>
      <c r="DE939" s="15"/>
      <c r="DF939" s="15"/>
      <c r="DG939" s="15"/>
      <c r="DH939" s="15"/>
      <c r="DI939" s="15"/>
      <c r="DJ939" s="15"/>
      <c r="DK939" s="15"/>
      <c r="DL939" s="15"/>
      <c r="DM939" s="15"/>
      <c r="DN939" s="15"/>
      <c r="DO939" s="15"/>
      <c r="DP939" s="15"/>
      <c r="DQ939" s="15"/>
      <c r="DR939" s="15"/>
      <c r="DS939" s="15"/>
      <c r="DT939" s="15"/>
      <c r="DU939" s="15"/>
      <c r="DV939" s="15"/>
      <c r="DW939" s="15"/>
      <c r="DX939" s="15"/>
      <c r="DY939" s="15"/>
      <c r="DZ939" s="15"/>
      <c r="EA939" s="15"/>
      <c r="EB939" s="15"/>
      <c r="EC939" s="15"/>
      <c r="ED939" s="15"/>
      <c r="EE939" s="15"/>
      <c r="EF939" s="15"/>
      <c r="EG939" s="15"/>
      <c r="EH939" s="15"/>
      <c r="EI939" s="15"/>
      <c r="EJ939" s="15"/>
      <c r="EK939" s="15"/>
      <c r="EL939" s="15"/>
      <c r="EM939" s="15"/>
      <c r="EN939" s="15"/>
      <c r="EO939" s="15"/>
      <c r="EP939" s="15"/>
      <c r="EQ939" s="15"/>
      <c r="ER939" s="15"/>
      <c r="ES939" s="15"/>
      <c r="ET939" s="15"/>
      <c r="EU939" s="15"/>
      <c r="EV939" s="15"/>
      <c r="EW939" s="15"/>
      <c r="EX939" s="15"/>
      <c r="EY939" s="15"/>
      <c r="EZ939" s="15"/>
      <c r="FA939" s="15"/>
      <c r="FB939" s="15"/>
      <c r="FC939" s="15"/>
      <c r="FD939" s="15"/>
      <c r="FE939" s="15"/>
      <c r="FF939" s="15"/>
      <c r="FG939" s="15"/>
      <c r="FH939" s="15"/>
      <c r="FI939" s="15"/>
      <c r="FJ939" s="15"/>
      <c r="FK939" s="15"/>
      <c r="FL939" s="15"/>
      <c r="FM939" s="15"/>
      <c r="FN939" s="15"/>
      <c r="FO939" s="15"/>
      <c r="FP939" s="15"/>
      <c r="FQ939" s="15"/>
      <c r="FR939" s="15"/>
      <c r="FS939" s="15"/>
      <c r="FT939" s="15"/>
      <c r="FU939" s="15"/>
      <c r="FV939" s="15"/>
      <c r="FW939" s="15"/>
      <c r="FX939" s="15"/>
      <c r="FY939" s="15"/>
      <c r="FZ939" s="15"/>
      <c r="GA939" s="15"/>
      <c r="GB939" s="15"/>
      <c r="GC939" s="15"/>
      <c r="GD939" s="15"/>
      <c r="GE939" s="15"/>
      <c r="GF939" s="15"/>
      <c r="GG939" s="15"/>
      <c r="GH939" s="15"/>
      <c r="GI939" s="15"/>
      <c r="GJ939" s="15"/>
      <c r="GK939" s="15"/>
      <c r="GL939" s="15"/>
      <c r="GM939" s="15"/>
      <c r="GN939" s="15"/>
      <c r="GO939" s="15"/>
      <c r="GP939" s="15"/>
      <c r="GQ939" s="15"/>
      <c r="GR939" s="15"/>
      <c r="GS939" s="15"/>
      <c r="GT939" s="15"/>
      <c r="GU939" s="15"/>
      <c r="GV939" s="15"/>
      <c r="GW939" s="15"/>
      <c r="GX939" s="15"/>
      <c r="GY939" s="15"/>
    </row>
    <row r="940" spans="1:207" s="116" customFormat="1" ht="30" customHeight="1" x14ac:dyDescent="0.25">
      <c r="A940" s="380"/>
      <c r="B940" s="357"/>
      <c r="C940" s="361"/>
      <c r="D940" s="361"/>
      <c r="E940" s="378"/>
      <c r="F940" s="363"/>
      <c r="G940" s="363"/>
      <c r="H940" s="365"/>
      <c r="I940" s="367"/>
      <c r="J940" s="365"/>
      <c r="K940" s="232">
        <f t="shared" si="242"/>
        <v>1105029.96</v>
      </c>
      <c r="L940" s="196">
        <v>0</v>
      </c>
      <c r="M940" s="196">
        <v>0</v>
      </c>
      <c r="N940" s="196">
        <v>0</v>
      </c>
      <c r="O940" s="39">
        <f>'[1]Прод. прилож (2)'!$D$814</f>
        <v>1105029.96</v>
      </c>
      <c r="P940" s="196">
        <f>K940/H939</f>
        <v>488.44557405164562</v>
      </c>
      <c r="Q940" s="41">
        <v>9673</v>
      </c>
      <c r="R940" s="57" t="s">
        <v>34</v>
      </c>
      <c r="S940" s="53"/>
      <c r="T940" s="16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  <c r="AP940" s="15"/>
      <c r="AQ940" s="15"/>
      <c r="AR940" s="15"/>
      <c r="AS940" s="15"/>
      <c r="AT940" s="15"/>
      <c r="AU940" s="15"/>
      <c r="AV940" s="15"/>
      <c r="AW940" s="15"/>
      <c r="AX940" s="15"/>
      <c r="AY940" s="15"/>
      <c r="AZ940" s="15"/>
      <c r="BA940" s="15"/>
      <c r="BB940" s="15"/>
      <c r="BC940" s="15"/>
      <c r="BD940" s="15"/>
      <c r="BE940" s="15"/>
      <c r="BF940" s="15"/>
      <c r="BG940" s="15"/>
      <c r="BH940" s="15"/>
      <c r="BI940" s="15"/>
      <c r="BJ940" s="15"/>
      <c r="BK940" s="15"/>
      <c r="BL940" s="15"/>
      <c r="BM940" s="15"/>
      <c r="BN940" s="15"/>
      <c r="BO940" s="15"/>
      <c r="BP940" s="15"/>
      <c r="BQ940" s="15"/>
      <c r="BR940" s="15"/>
      <c r="BS940" s="15"/>
      <c r="BT940" s="15"/>
      <c r="BU940" s="15"/>
      <c r="BV940" s="15"/>
      <c r="BW940" s="15"/>
      <c r="BX940" s="15"/>
      <c r="BY940" s="15"/>
      <c r="BZ940" s="15"/>
      <c r="CA940" s="15"/>
      <c r="CB940" s="15"/>
      <c r="CC940" s="15"/>
      <c r="CD940" s="15"/>
      <c r="CE940" s="15"/>
      <c r="CF940" s="15"/>
      <c r="CG940" s="15"/>
      <c r="CH940" s="15"/>
      <c r="CI940" s="15"/>
      <c r="CJ940" s="15"/>
      <c r="CK940" s="15"/>
      <c r="CL940" s="15"/>
      <c r="CM940" s="15"/>
      <c r="CN940" s="15"/>
      <c r="CO940" s="15"/>
      <c r="CP940" s="15"/>
      <c r="CQ940" s="15"/>
      <c r="CR940" s="15"/>
      <c r="CS940" s="15"/>
      <c r="CT940" s="15"/>
      <c r="CU940" s="15"/>
      <c r="CV940" s="15"/>
      <c r="CW940" s="15"/>
      <c r="CX940" s="15"/>
      <c r="CY940" s="15"/>
      <c r="CZ940" s="15"/>
      <c r="DA940" s="15"/>
      <c r="DB940" s="15"/>
      <c r="DC940" s="15"/>
      <c r="DD940" s="15"/>
      <c r="DE940" s="15"/>
      <c r="DF940" s="15"/>
      <c r="DG940" s="15"/>
      <c r="DH940" s="15"/>
      <c r="DI940" s="15"/>
      <c r="DJ940" s="15"/>
      <c r="DK940" s="15"/>
      <c r="DL940" s="15"/>
      <c r="DM940" s="15"/>
      <c r="DN940" s="15"/>
      <c r="DO940" s="15"/>
      <c r="DP940" s="15"/>
      <c r="DQ940" s="15"/>
      <c r="DR940" s="15"/>
      <c r="DS940" s="15"/>
      <c r="DT940" s="15"/>
      <c r="DU940" s="15"/>
      <c r="DV940" s="15"/>
      <c r="DW940" s="15"/>
      <c r="DX940" s="15"/>
      <c r="DY940" s="15"/>
      <c r="DZ940" s="15"/>
      <c r="EA940" s="15"/>
      <c r="EB940" s="15"/>
      <c r="EC940" s="15"/>
      <c r="ED940" s="15"/>
      <c r="EE940" s="15"/>
      <c r="EF940" s="15"/>
      <c r="EG940" s="15"/>
      <c r="EH940" s="15"/>
      <c r="EI940" s="15"/>
      <c r="EJ940" s="15"/>
      <c r="EK940" s="15"/>
      <c r="EL940" s="15"/>
      <c r="EM940" s="15"/>
      <c r="EN940" s="15"/>
      <c r="EO940" s="15"/>
      <c r="EP940" s="15"/>
      <c r="EQ940" s="15"/>
      <c r="ER940" s="15"/>
      <c r="ES940" s="15"/>
      <c r="ET940" s="15"/>
      <c r="EU940" s="15"/>
      <c r="EV940" s="15"/>
      <c r="EW940" s="15"/>
      <c r="EX940" s="15"/>
      <c r="EY940" s="15"/>
      <c r="EZ940" s="15"/>
      <c r="FA940" s="15"/>
      <c r="FB940" s="15"/>
      <c r="FC940" s="15"/>
      <c r="FD940" s="15"/>
      <c r="FE940" s="15"/>
      <c r="FF940" s="15"/>
      <c r="FG940" s="15"/>
      <c r="FH940" s="15"/>
      <c r="FI940" s="15"/>
      <c r="FJ940" s="15"/>
      <c r="FK940" s="15"/>
      <c r="FL940" s="15"/>
      <c r="FM940" s="15"/>
      <c r="FN940" s="15"/>
      <c r="FO940" s="15"/>
      <c r="FP940" s="15"/>
      <c r="FQ940" s="15"/>
      <c r="FR940" s="15"/>
      <c r="FS940" s="15"/>
      <c r="FT940" s="15"/>
      <c r="FU940" s="15"/>
      <c r="FV940" s="15"/>
      <c r="FW940" s="15"/>
      <c r="FX940" s="15"/>
      <c r="FY940" s="15"/>
      <c r="FZ940" s="15"/>
      <c r="GA940" s="15"/>
      <c r="GB940" s="15"/>
      <c r="GC940" s="15"/>
      <c r="GD940" s="15"/>
      <c r="GE940" s="15"/>
      <c r="GF940" s="15"/>
      <c r="GG940" s="15"/>
      <c r="GH940" s="15"/>
      <c r="GI940" s="15"/>
      <c r="GJ940" s="15"/>
      <c r="GK940" s="15"/>
      <c r="GL940" s="15"/>
      <c r="GM940" s="15"/>
      <c r="GN940" s="15"/>
      <c r="GO940" s="15"/>
      <c r="GP940" s="15"/>
      <c r="GQ940" s="15"/>
      <c r="GR940" s="15"/>
      <c r="GS940" s="15"/>
      <c r="GT940" s="15"/>
      <c r="GU940" s="15"/>
      <c r="GV940" s="15"/>
      <c r="GW940" s="15"/>
      <c r="GX940" s="15"/>
      <c r="GY940" s="15"/>
    </row>
    <row r="941" spans="1:207" s="116" customFormat="1" ht="30" customHeight="1" x14ac:dyDescent="0.25">
      <c r="A941" s="228">
        <v>720</v>
      </c>
      <c r="B941" s="199" t="s">
        <v>1232</v>
      </c>
      <c r="C941" s="201">
        <v>1952</v>
      </c>
      <c r="D941" s="201" t="s">
        <v>141</v>
      </c>
      <c r="E941" s="245" t="s">
        <v>16</v>
      </c>
      <c r="F941" s="207">
        <v>5</v>
      </c>
      <c r="G941" s="207">
        <v>8</v>
      </c>
      <c r="H941" s="203">
        <v>7484.13</v>
      </c>
      <c r="I941" s="205">
        <v>458.9</v>
      </c>
      <c r="J941" s="203">
        <v>4673.6099999999997</v>
      </c>
      <c r="K941" s="232">
        <f>SUM(L941:O941)</f>
        <v>29635140.190000001</v>
      </c>
      <c r="L941" s="196">
        <v>0</v>
      </c>
      <c r="M941" s="196">
        <v>0</v>
      </c>
      <c r="N941" s="196">
        <v>0</v>
      </c>
      <c r="O941" s="39">
        <f>'[1]Прод. прилож (2)'!$D$815</f>
        <v>29635140.190000001</v>
      </c>
      <c r="P941" s="196">
        <f t="shared" ref="P941:P945" si="254">K941/H941</f>
        <v>3959.7308157394382</v>
      </c>
      <c r="Q941" s="41">
        <v>9673</v>
      </c>
      <c r="R941" s="57" t="s">
        <v>34</v>
      </c>
      <c r="S941" s="53"/>
      <c r="T941" s="16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  <c r="AP941" s="15"/>
      <c r="AQ941" s="15"/>
      <c r="AR941" s="15"/>
      <c r="AS941" s="15"/>
      <c r="AT941" s="15"/>
      <c r="AU941" s="15"/>
      <c r="AV941" s="15"/>
      <c r="AW941" s="15"/>
      <c r="AX941" s="15"/>
      <c r="AY941" s="15"/>
      <c r="AZ941" s="15"/>
      <c r="BA941" s="15"/>
      <c r="BB941" s="15"/>
      <c r="BC941" s="15"/>
      <c r="BD941" s="15"/>
      <c r="BE941" s="15"/>
      <c r="BF941" s="15"/>
      <c r="BG941" s="15"/>
      <c r="BH941" s="15"/>
      <c r="BI941" s="15"/>
      <c r="BJ941" s="15"/>
      <c r="BK941" s="15"/>
      <c r="BL941" s="15"/>
      <c r="BM941" s="15"/>
      <c r="BN941" s="15"/>
      <c r="BO941" s="15"/>
      <c r="BP941" s="15"/>
      <c r="BQ941" s="15"/>
      <c r="BR941" s="15"/>
      <c r="BS941" s="15"/>
      <c r="BT941" s="15"/>
      <c r="BU941" s="15"/>
      <c r="BV941" s="15"/>
      <c r="BW941" s="15"/>
      <c r="BX941" s="15"/>
      <c r="BY941" s="15"/>
      <c r="BZ941" s="15"/>
      <c r="CA941" s="15"/>
      <c r="CB941" s="15"/>
      <c r="CC941" s="15"/>
      <c r="CD941" s="15"/>
      <c r="CE941" s="15"/>
      <c r="CF941" s="15"/>
      <c r="CG941" s="15"/>
      <c r="CH941" s="15"/>
      <c r="CI941" s="15"/>
      <c r="CJ941" s="15"/>
      <c r="CK941" s="15"/>
      <c r="CL941" s="15"/>
      <c r="CM941" s="15"/>
      <c r="CN941" s="15"/>
      <c r="CO941" s="15"/>
      <c r="CP941" s="15"/>
      <c r="CQ941" s="15"/>
      <c r="CR941" s="15"/>
      <c r="CS941" s="15"/>
      <c r="CT941" s="15"/>
      <c r="CU941" s="15"/>
      <c r="CV941" s="15"/>
      <c r="CW941" s="15"/>
      <c r="CX941" s="15"/>
      <c r="CY941" s="15"/>
      <c r="CZ941" s="15"/>
      <c r="DA941" s="15"/>
      <c r="DB941" s="15"/>
      <c r="DC941" s="15"/>
      <c r="DD941" s="15"/>
      <c r="DE941" s="15"/>
      <c r="DF941" s="15"/>
      <c r="DG941" s="15"/>
      <c r="DH941" s="15"/>
      <c r="DI941" s="15"/>
      <c r="DJ941" s="15"/>
      <c r="DK941" s="15"/>
      <c r="DL941" s="15"/>
      <c r="DM941" s="15"/>
      <c r="DN941" s="15"/>
      <c r="DO941" s="15"/>
      <c r="DP941" s="15"/>
      <c r="DQ941" s="15"/>
      <c r="DR941" s="15"/>
      <c r="DS941" s="15"/>
      <c r="DT941" s="15"/>
      <c r="DU941" s="15"/>
      <c r="DV941" s="15"/>
      <c r="DW941" s="15"/>
      <c r="DX941" s="15"/>
      <c r="DY941" s="15"/>
      <c r="DZ941" s="15"/>
      <c r="EA941" s="15"/>
      <c r="EB941" s="15"/>
      <c r="EC941" s="15"/>
      <c r="ED941" s="15"/>
      <c r="EE941" s="15"/>
      <c r="EF941" s="15"/>
      <c r="EG941" s="15"/>
      <c r="EH941" s="15"/>
      <c r="EI941" s="15"/>
      <c r="EJ941" s="15"/>
      <c r="EK941" s="15"/>
      <c r="EL941" s="15"/>
      <c r="EM941" s="15"/>
      <c r="EN941" s="15"/>
      <c r="EO941" s="15"/>
      <c r="EP941" s="15"/>
      <c r="EQ941" s="15"/>
      <c r="ER941" s="15"/>
      <c r="ES941" s="15"/>
      <c r="ET941" s="15"/>
      <c r="EU941" s="15"/>
      <c r="EV941" s="15"/>
      <c r="EW941" s="15"/>
      <c r="EX941" s="15"/>
      <c r="EY941" s="15"/>
      <c r="EZ941" s="15"/>
      <c r="FA941" s="15"/>
      <c r="FB941" s="15"/>
      <c r="FC941" s="15"/>
      <c r="FD941" s="15"/>
      <c r="FE941" s="15"/>
      <c r="FF941" s="15"/>
      <c r="FG941" s="15"/>
      <c r="FH941" s="15"/>
      <c r="FI941" s="15"/>
      <c r="FJ941" s="15"/>
      <c r="FK941" s="15"/>
      <c r="FL941" s="15"/>
      <c r="FM941" s="15"/>
      <c r="FN941" s="15"/>
      <c r="FO941" s="15"/>
      <c r="FP941" s="15"/>
      <c r="FQ941" s="15"/>
      <c r="FR941" s="15"/>
      <c r="FS941" s="15"/>
      <c r="FT941" s="15"/>
      <c r="FU941" s="15"/>
      <c r="FV941" s="15"/>
      <c r="FW941" s="15"/>
      <c r="FX941" s="15"/>
      <c r="FY941" s="15"/>
      <c r="FZ941" s="15"/>
      <c r="GA941" s="15"/>
      <c r="GB941" s="15"/>
      <c r="GC941" s="15"/>
      <c r="GD941" s="15"/>
      <c r="GE941" s="15"/>
      <c r="GF941" s="15"/>
      <c r="GG941" s="15"/>
      <c r="GH941" s="15"/>
      <c r="GI941" s="15"/>
      <c r="GJ941" s="15"/>
      <c r="GK941" s="15"/>
      <c r="GL941" s="15"/>
      <c r="GM941" s="15"/>
      <c r="GN941" s="15"/>
      <c r="GO941" s="15"/>
      <c r="GP941" s="15"/>
      <c r="GQ941" s="15"/>
      <c r="GR941" s="15"/>
      <c r="GS941" s="15"/>
      <c r="GT941" s="15"/>
      <c r="GU941" s="15"/>
      <c r="GV941" s="15"/>
      <c r="GW941" s="15"/>
      <c r="GX941" s="15"/>
      <c r="GY941" s="15"/>
    </row>
    <row r="942" spans="1:207" s="116" customFormat="1" ht="30" customHeight="1" x14ac:dyDescent="0.25">
      <c r="A942" s="228">
        <v>721</v>
      </c>
      <c r="B942" s="199" t="s">
        <v>1267</v>
      </c>
      <c r="C942" s="201">
        <v>1950</v>
      </c>
      <c r="D942" s="201" t="s">
        <v>141</v>
      </c>
      <c r="E942" s="245" t="s">
        <v>16</v>
      </c>
      <c r="F942" s="207">
        <v>2</v>
      </c>
      <c r="G942" s="207">
        <v>2</v>
      </c>
      <c r="H942" s="203">
        <v>545.1</v>
      </c>
      <c r="I942" s="205">
        <v>0</v>
      </c>
      <c r="J942" s="203">
        <v>545.1</v>
      </c>
      <c r="K942" s="232">
        <f>SUM(L942:O942)</f>
        <v>1815559.02</v>
      </c>
      <c r="L942" s="196">
        <v>0</v>
      </c>
      <c r="M942" s="196">
        <v>0</v>
      </c>
      <c r="N942" s="196">
        <v>0</v>
      </c>
      <c r="O942" s="39">
        <f>'[2]Прод. прилож (2)'!$D$1429</f>
        <v>1815559.02</v>
      </c>
      <c r="P942" s="196">
        <f t="shared" si="254"/>
        <v>3330.689818381948</v>
      </c>
      <c r="Q942" s="41">
        <v>9673</v>
      </c>
      <c r="R942" s="57" t="s">
        <v>35</v>
      </c>
      <c r="S942" s="53"/>
      <c r="T942" s="16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/>
      <c r="AV942" s="15"/>
      <c r="AW942" s="15"/>
      <c r="AX942" s="15"/>
      <c r="AY942" s="15"/>
      <c r="AZ942" s="15"/>
      <c r="BA942" s="15"/>
      <c r="BB942" s="15"/>
      <c r="BC942" s="15"/>
      <c r="BD942" s="15"/>
      <c r="BE942" s="15"/>
      <c r="BF942" s="15"/>
      <c r="BG942" s="15"/>
      <c r="BH942" s="15"/>
      <c r="BI942" s="15"/>
      <c r="BJ942" s="15"/>
      <c r="BK942" s="15"/>
      <c r="BL942" s="15"/>
      <c r="BM942" s="15"/>
      <c r="BN942" s="15"/>
      <c r="BO942" s="15"/>
      <c r="BP942" s="15"/>
      <c r="BQ942" s="15"/>
      <c r="BR942" s="15"/>
      <c r="BS942" s="15"/>
      <c r="BT942" s="15"/>
      <c r="BU942" s="15"/>
      <c r="BV942" s="15"/>
      <c r="BW942" s="15"/>
      <c r="BX942" s="15"/>
      <c r="BY942" s="15"/>
      <c r="BZ942" s="15"/>
      <c r="CA942" s="15"/>
      <c r="CB942" s="15"/>
      <c r="CC942" s="15"/>
      <c r="CD942" s="15"/>
      <c r="CE942" s="15"/>
      <c r="CF942" s="15"/>
      <c r="CG942" s="15"/>
      <c r="CH942" s="15"/>
      <c r="CI942" s="15"/>
      <c r="CJ942" s="15"/>
      <c r="CK942" s="15"/>
      <c r="CL942" s="15"/>
      <c r="CM942" s="15"/>
      <c r="CN942" s="15"/>
      <c r="CO942" s="15"/>
      <c r="CP942" s="15"/>
      <c r="CQ942" s="15"/>
      <c r="CR942" s="15"/>
      <c r="CS942" s="15"/>
      <c r="CT942" s="15"/>
      <c r="CU942" s="15"/>
      <c r="CV942" s="15"/>
      <c r="CW942" s="15"/>
      <c r="CX942" s="15"/>
      <c r="CY942" s="15"/>
      <c r="CZ942" s="15"/>
      <c r="DA942" s="15"/>
      <c r="DB942" s="15"/>
      <c r="DC942" s="15"/>
      <c r="DD942" s="15"/>
      <c r="DE942" s="15"/>
      <c r="DF942" s="15"/>
      <c r="DG942" s="15"/>
      <c r="DH942" s="15"/>
      <c r="DI942" s="15"/>
      <c r="DJ942" s="15"/>
      <c r="DK942" s="15"/>
      <c r="DL942" s="15"/>
      <c r="DM942" s="15"/>
      <c r="DN942" s="15"/>
      <c r="DO942" s="15"/>
      <c r="DP942" s="15"/>
      <c r="DQ942" s="15"/>
      <c r="DR942" s="15"/>
      <c r="DS942" s="15"/>
      <c r="DT942" s="15"/>
      <c r="DU942" s="15"/>
      <c r="DV942" s="15"/>
      <c r="DW942" s="15"/>
      <c r="DX942" s="15"/>
      <c r="DY942" s="15"/>
      <c r="DZ942" s="15"/>
      <c r="EA942" s="15"/>
      <c r="EB942" s="15"/>
      <c r="EC942" s="15"/>
      <c r="ED942" s="15"/>
      <c r="EE942" s="15"/>
      <c r="EF942" s="15"/>
      <c r="EG942" s="15"/>
      <c r="EH942" s="15"/>
      <c r="EI942" s="15"/>
      <c r="EJ942" s="15"/>
      <c r="EK942" s="15"/>
      <c r="EL942" s="15"/>
      <c r="EM942" s="15"/>
      <c r="EN942" s="15"/>
      <c r="EO942" s="15"/>
      <c r="EP942" s="15"/>
      <c r="EQ942" s="15"/>
      <c r="ER942" s="15"/>
      <c r="ES942" s="15"/>
      <c r="ET942" s="15"/>
      <c r="EU942" s="15"/>
      <c r="EV942" s="15"/>
      <c r="EW942" s="15"/>
      <c r="EX942" s="15"/>
      <c r="EY942" s="15"/>
      <c r="EZ942" s="15"/>
      <c r="FA942" s="15"/>
      <c r="FB942" s="15"/>
      <c r="FC942" s="15"/>
      <c r="FD942" s="15"/>
      <c r="FE942" s="15"/>
      <c r="FF942" s="15"/>
      <c r="FG942" s="15"/>
      <c r="FH942" s="15"/>
      <c r="FI942" s="15"/>
      <c r="FJ942" s="15"/>
      <c r="FK942" s="15"/>
      <c r="FL942" s="15"/>
      <c r="FM942" s="15"/>
      <c r="FN942" s="15"/>
      <c r="FO942" s="15"/>
      <c r="FP942" s="15"/>
      <c r="FQ942" s="15"/>
      <c r="FR942" s="15"/>
      <c r="FS942" s="15"/>
      <c r="FT942" s="15"/>
      <c r="FU942" s="15"/>
      <c r="FV942" s="15"/>
      <c r="FW942" s="15"/>
      <c r="FX942" s="15"/>
      <c r="FY942" s="15"/>
      <c r="FZ942" s="15"/>
      <c r="GA942" s="15"/>
      <c r="GB942" s="15"/>
      <c r="GC942" s="15"/>
      <c r="GD942" s="15"/>
      <c r="GE942" s="15"/>
      <c r="GF942" s="15"/>
      <c r="GG942" s="15"/>
      <c r="GH942" s="15"/>
      <c r="GI942" s="15"/>
      <c r="GJ942" s="15"/>
      <c r="GK942" s="15"/>
      <c r="GL942" s="15"/>
      <c r="GM942" s="15"/>
      <c r="GN942" s="15"/>
      <c r="GO942" s="15"/>
      <c r="GP942" s="15"/>
      <c r="GQ942" s="15"/>
      <c r="GR942" s="15"/>
      <c r="GS942" s="15"/>
      <c r="GT942" s="15"/>
      <c r="GU942" s="15"/>
      <c r="GV942" s="15"/>
      <c r="GW942" s="15"/>
      <c r="GX942" s="15"/>
      <c r="GY942" s="15"/>
    </row>
    <row r="943" spans="1:207" s="116" customFormat="1" ht="30" customHeight="1" x14ac:dyDescent="0.25">
      <c r="A943" s="228">
        <v>722</v>
      </c>
      <c r="B943" s="234" t="s">
        <v>1191</v>
      </c>
      <c r="C943" s="47">
        <v>1969</v>
      </c>
      <c r="D943" s="230" t="s">
        <v>141</v>
      </c>
      <c r="E943" s="47" t="s">
        <v>16</v>
      </c>
      <c r="F943" s="26">
        <v>5</v>
      </c>
      <c r="G943" s="26">
        <v>12</v>
      </c>
      <c r="H943" s="39">
        <v>14518.27</v>
      </c>
      <c r="I943" s="119">
        <v>0</v>
      </c>
      <c r="J943" s="39">
        <v>14518.27</v>
      </c>
      <c r="K943" s="232">
        <f>SUM(L943:O943)</f>
        <v>23468472.5</v>
      </c>
      <c r="L943" s="196">
        <v>0</v>
      </c>
      <c r="M943" s="196">
        <v>0</v>
      </c>
      <c r="N943" s="196">
        <v>0</v>
      </c>
      <c r="O943" s="39">
        <f>'[1]Прод. прилож (2)'!$D$816</f>
        <v>23468472.5</v>
      </c>
      <c r="P943" s="196">
        <f t="shared" si="254"/>
        <v>1616.4785818144999</v>
      </c>
      <c r="Q943" s="41">
        <v>9673</v>
      </c>
      <c r="R943" s="57" t="s">
        <v>34</v>
      </c>
      <c r="S943" s="46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F943" s="15"/>
      <c r="AG943" s="15"/>
      <c r="AH943" s="15"/>
      <c r="AI943" s="15"/>
      <c r="AJ943" s="15"/>
      <c r="AK943" s="15"/>
      <c r="AL943" s="15"/>
      <c r="AM943" s="15"/>
      <c r="AN943" s="15"/>
      <c r="AO943" s="15"/>
      <c r="AP943" s="15"/>
      <c r="AQ943" s="15"/>
      <c r="AR943" s="15"/>
      <c r="AS943" s="15"/>
      <c r="AT943" s="15"/>
      <c r="AU943" s="15"/>
      <c r="AV943" s="15"/>
      <c r="AW943" s="15"/>
      <c r="AX943" s="15"/>
      <c r="AY943" s="15"/>
      <c r="AZ943" s="15"/>
      <c r="BA943" s="15"/>
      <c r="BB943" s="15"/>
      <c r="BC943" s="15"/>
      <c r="BD943" s="15"/>
      <c r="BE943" s="15"/>
      <c r="BF943" s="15"/>
      <c r="BG943" s="15"/>
      <c r="BH943" s="15"/>
      <c r="BI943" s="15"/>
      <c r="BJ943" s="15"/>
      <c r="BK943" s="15"/>
      <c r="BL943" s="15"/>
      <c r="BM943" s="15"/>
      <c r="BN943" s="15"/>
      <c r="BO943" s="15"/>
      <c r="BP943" s="15"/>
      <c r="BQ943" s="15"/>
      <c r="BR943" s="15"/>
      <c r="BS943" s="15"/>
      <c r="BT943" s="15"/>
      <c r="BU943" s="15"/>
      <c r="BV943" s="15"/>
      <c r="BW943" s="15"/>
      <c r="BX943" s="15"/>
      <c r="BY943" s="15"/>
      <c r="BZ943" s="15"/>
      <c r="CA943" s="15"/>
      <c r="CB943" s="15"/>
      <c r="CC943" s="15"/>
      <c r="CD943" s="15"/>
      <c r="CE943" s="15"/>
      <c r="CF943" s="15"/>
      <c r="CG943" s="15"/>
      <c r="CH943" s="15"/>
      <c r="CI943" s="15"/>
      <c r="CJ943" s="15"/>
      <c r="CK943" s="15"/>
      <c r="CL943" s="15"/>
      <c r="CM943" s="15"/>
      <c r="CN943" s="15"/>
      <c r="CO943" s="15"/>
      <c r="CP943" s="15"/>
      <c r="CQ943" s="15"/>
      <c r="CR943" s="15"/>
      <c r="CS943" s="15"/>
      <c r="CT943" s="15"/>
      <c r="CU943" s="15"/>
      <c r="CV943" s="15"/>
      <c r="CW943" s="15"/>
      <c r="CX943" s="15"/>
      <c r="CY943" s="15"/>
      <c r="CZ943" s="15"/>
      <c r="DA943" s="15"/>
      <c r="DB943" s="15"/>
      <c r="DC943" s="15"/>
      <c r="DD943" s="15"/>
      <c r="DE943" s="15"/>
      <c r="DF943" s="15"/>
      <c r="DG943" s="15"/>
      <c r="DH943" s="15"/>
      <c r="DI943" s="15"/>
      <c r="DJ943" s="15"/>
      <c r="DK943" s="15"/>
      <c r="DL943" s="15"/>
      <c r="DM943" s="15"/>
      <c r="DN943" s="15"/>
      <c r="DO943" s="15"/>
      <c r="DP943" s="15"/>
      <c r="DQ943" s="15"/>
      <c r="DR943" s="15"/>
      <c r="DS943" s="15"/>
      <c r="DT943" s="15"/>
      <c r="DU943" s="15"/>
      <c r="DV943" s="15"/>
      <c r="DW943" s="15"/>
      <c r="DX943" s="15"/>
      <c r="DY943" s="15"/>
      <c r="DZ943" s="15"/>
      <c r="EA943" s="15"/>
      <c r="EB943" s="15"/>
      <c r="EC943" s="15"/>
      <c r="ED943" s="15"/>
      <c r="EE943" s="15"/>
      <c r="EF943" s="15"/>
      <c r="EG943" s="15"/>
      <c r="EH943" s="15"/>
      <c r="EI943" s="15"/>
      <c r="EJ943" s="15"/>
      <c r="EK943" s="15"/>
      <c r="EL943" s="15"/>
      <c r="EM943" s="15"/>
      <c r="EN943" s="15"/>
      <c r="EO943" s="15"/>
      <c r="EP943" s="15"/>
      <c r="EQ943" s="15"/>
      <c r="ER943" s="15"/>
      <c r="ES943" s="15"/>
      <c r="ET943" s="15"/>
      <c r="EU943" s="15"/>
      <c r="EV943" s="15"/>
      <c r="EW943" s="15"/>
      <c r="EX943" s="15"/>
      <c r="EY943" s="15"/>
      <c r="EZ943" s="15"/>
      <c r="FA943" s="15"/>
      <c r="FB943" s="15"/>
      <c r="FC943" s="15"/>
      <c r="FD943" s="15"/>
      <c r="FE943" s="15"/>
      <c r="FF943" s="15"/>
      <c r="FG943" s="15"/>
      <c r="FH943" s="15"/>
      <c r="FI943" s="15"/>
      <c r="FJ943" s="15"/>
      <c r="FK943" s="15"/>
      <c r="FL943" s="15"/>
      <c r="FM943" s="15"/>
      <c r="FN943" s="15"/>
      <c r="FO943" s="15"/>
      <c r="FP943" s="15"/>
      <c r="FQ943" s="15"/>
      <c r="FR943" s="15"/>
      <c r="FS943" s="15"/>
      <c r="FT943" s="15"/>
      <c r="FU943" s="15"/>
      <c r="FV943" s="15"/>
      <c r="FW943" s="15"/>
      <c r="FX943" s="15"/>
      <c r="FY943" s="15"/>
      <c r="FZ943" s="15"/>
      <c r="GA943" s="15"/>
      <c r="GB943" s="15"/>
      <c r="GC943" s="15"/>
      <c r="GD943" s="15"/>
      <c r="GE943" s="15"/>
      <c r="GF943" s="15"/>
      <c r="GG943" s="15"/>
      <c r="GH943" s="15"/>
      <c r="GI943" s="15"/>
      <c r="GJ943" s="15"/>
      <c r="GK943" s="15"/>
      <c r="GL943" s="15"/>
      <c r="GM943" s="15"/>
      <c r="GN943" s="15"/>
      <c r="GO943" s="15"/>
      <c r="GP943" s="15"/>
      <c r="GQ943" s="15"/>
      <c r="GR943" s="15"/>
      <c r="GS943" s="15"/>
      <c r="GT943" s="15"/>
      <c r="GU943" s="15"/>
      <c r="GV943" s="15"/>
      <c r="GW943" s="15"/>
      <c r="GX943" s="15"/>
      <c r="GY943" s="15"/>
    </row>
    <row r="944" spans="1:207" s="116" customFormat="1" ht="30" customHeight="1" x14ac:dyDescent="0.25">
      <c r="A944" s="340">
        <v>723</v>
      </c>
      <c r="B944" s="335" t="s">
        <v>978</v>
      </c>
      <c r="C944" s="330">
        <v>1948</v>
      </c>
      <c r="D944" s="330">
        <v>2015</v>
      </c>
      <c r="E944" s="330" t="s">
        <v>16</v>
      </c>
      <c r="F944" s="52">
        <v>3</v>
      </c>
      <c r="G944" s="52">
        <v>2</v>
      </c>
      <c r="H944" s="196">
        <v>1523.13</v>
      </c>
      <c r="I944" s="194">
        <v>224.4</v>
      </c>
      <c r="J944" s="194">
        <v>690.23</v>
      </c>
      <c r="K944" s="343">
        <f t="shared" si="242"/>
        <v>24368.5</v>
      </c>
      <c r="L944" s="39">
        <v>0</v>
      </c>
      <c r="M944" s="39">
        <v>0</v>
      </c>
      <c r="N944" s="39">
        <v>0</v>
      </c>
      <c r="O944" s="196">
        <f>'[1]Прод. прилож (2)'!$D$817</f>
        <v>24368.5</v>
      </c>
      <c r="P944" s="41">
        <f t="shared" si="254"/>
        <v>15.998962662412268</v>
      </c>
      <c r="Q944" s="343">
        <v>9673</v>
      </c>
      <c r="R944" s="325" t="s">
        <v>34</v>
      </c>
      <c r="S944" s="101"/>
      <c r="T944" s="102"/>
      <c r="U944" s="89"/>
      <c r="V944" s="89"/>
      <c r="W944" s="89"/>
      <c r="X944" s="89"/>
      <c r="Y944" s="89"/>
      <c r="Z944" s="89"/>
      <c r="AA944" s="89"/>
      <c r="AB944" s="89"/>
      <c r="AC944" s="89"/>
      <c r="AD944" s="89"/>
      <c r="AE944" s="89"/>
      <c r="AF944" s="89"/>
      <c r="AG944" s="89"/>
      <c r="AH944" s="89"/>
      <c r="AI944" s="89"/>
      <c r="AJ944" s="89"/>
      <c r="AK944" s="89"/>
      <c r="AL944" s="89"/>
      <c r="AM944" s="89"/>
      <c r="AN944" s="89"/>
      <c r="AO944" s="89"/>
      <c r="AP944" s="89"/>
      <c r="AQ944" s="89"/>
      <c r="AR944" s="89"/>
      <c r="AS944" s="89"/>
      <c r="AT944" s="89"/>
      <c r="AU944" s="89"/>
      <c r="AV944" s="89"/>
      <c r="AW944" s="89"/>
      <c r="AX944" s="89"/>
      <c r="AY944" s="89"/>
      <c r="AZ944" s="89"/>
      <c r="BA944" s="89"/>
      <c r="BB944" s="89"/>
      <c r="BC944" s="89"/>
      <c r="BD944" s="89"/>
      <c r="BE944" s="89"/>
      <c r="BF944" s="89"/>
      <c r="BG944" s="89"/>
      <c r="BH944" s="89"/>
      <c r="BI944" s="89"/>
      <c r="BJ944" s="89"/>
      <c r="BK944" s="89"/>
      <c r="BL944" s="89"/>
      <c r="BM944" s="89"/>
      <c r="BN944" s="89"/>
      <c r="BO944" s="89"/>
      <c r="BP944" s="89"/>
      <c r="BQ944" s="89"/>
      <c r="BR944" s="89"/>
      <c r="BS944" s="89"/>
      <c r="BT944" s="89"/>
      <c r="BU944" s="89"/>
      <c r="BV944" s="89"/>
      <c r="BW944" s="89"/>
      <c r="BX944" s="89"/>
      <c r="BY944" s="89"/>
      <c r="BZ944" s="89"/>
      <c r="CA944" s="89"/>
      <c r="CB944" s="89"/>
      <c r="CC944" s="89"/>
      <c r="CD944" s="89"/>
      <c r="CE944" s="89"/>
      <c r="CF944" s="89"/>
      <c r="CG944" s="89"/>
      <c r="CH944" s="89"/>
      <c r="CI944" s="89"/>
      <c r="CJ944" s="89"/>
      <c r="CK944" s="89"/>
      <c r="CL944" s="89"/>
      <c r="CM944" s="89"/>
      <c r="CN944" s="89"/>
      <c r="CO944" s="89"/>
      <c r="CP944" s="89"/>
      <c r="CQ944" s="89"/>
      <c r="CR944" s="89"/>
      <c r="CS944" s="89"/>
      <c r="CT944" s="89"/>
      <c r="CU944" s="89"/>
      <c r="CV944" s="89"/>
      <c r="CW944" s="89"/>
      <c r="CX944" s="89"/>
      <c r="CY944" s="89"/>
      <c r="CZ944" s="89"/>
      <c r="DA944" s="89"/>
      <c r="DB944" s="89"/>
      <c r="DC944" s="89"/>
      <c r="DD944" s="89"/>
      <c r="DE944" s="89"/>
      <c r="DF944" s="89"/>
      <c r="DG944" s="89"/>
      <c r="DH944" s="89"/>
      <c r="DI944" s="89"/>
      <c r="DJ944" s="89"/>
      <c r="DK944" s="89"/>
      <c r="DL944" s="89"/>
      <c r="DM944" s="89"/>
      <c r="DN944" s="89"/>
      <c r="DO944" s="89"/>
      <c r="DP944" s="89"/>
      <c r="DQ944" s="89"/>
      <c r="DR944" s="89"/>
      <c r="DS944" s="89"/>
      <c r="DT944" s="89"/>
      <c r="DU944" s="89"/>
      <c r="DV944" s="89"/>
      <c r="DW944" s="89"/>
      <c r="DX944" s="89"/>
      <c r="DY944" s="89"/>
      <c r="DZ944" s="89"/>
      <c r="EA944" s="89"/>
      <c r="EB944" s="89"/>
      <c r="EC944" s="89"/>
      <c r="ED944" s="89"/>
      <c r="EE944" s="89"/>
      <c r="EF944" s="89"/>
      <c r="EG944" s="89"/>
      <c r="EH944" s="89"/>
      <c r="EI944" s="89"/>
      <c r="EJ944" s="89"/>
      <c r="EK944" s="89"/>
      <c r="EL944" s="89"/>
      <c r="EM944" s="89"/>
      <c r="EN944" s="89"/>
      <c r="EO944" s="89"/>
      <c r="EP944" s="89"/>
      <c r="EQ944" s="89"/>
      <c r="ER944" s="89"/>
      <c r="ES944" s="89"/>
      <c r="ET944" s="89"/>
      <c r="EU944" s="89"/>
      <c r="EV944" s="89"/>
      <c r="EW944" s="89"/>
      <c r="EX944" s="89"/>
      <c r="EY944" s="89"/>
      <c r="EZ944" s="89"/>
      <c r="FA944" s="89"/>
      <c r="FB944" s="89"/>
      <c r="FC944" s="89"/>
      <c r="FD944" s="89"/>
      <c r="FE944" s="89"/>
      <c r="FF944" s="89"/>
      <c r="FG944" s="89"/>
      <c r="FH944" s="89"/>
      <c r="FI944" s="89"/>
      <c r="FJ944" s="89"/>
      <c r="FK944" s="89"/>
      <c r="FL944" s="89"/>
      <c r="FM944" s="89"/>
      <c r="FN944" s="89"/>
      <c r="FO944" s="89"/>
      <c r="FP944" s="89"/>
      <c r="FQ944" s="89"/>
      <c r="FR944" s="89"/>
      <c r="FS944" s="89"/>
      <c r="FT944" s="89"/>
      <c r="FU944" s="89"/>
      <c r="FV944" s="89"/>
      <c r="FW944" s="89"/>
      <c r="FX944" s="89"/>
      <c r="FY944" s="89"/>
      <c r="FZ944" s="89"/>
      <c r="GA944" s="89"/>
      <c r="GB944" s="89"/>
      <c r="GC944" s="89"/>
      <c r="GD944" s="89"/>
      <c r="GE944" s="89"/>
      <c r="GF944" s="89"/>
      <c r="GG944" s="89"/>
      <c r="GH944" s="89"/>
      <c r="GI944" s="89"/>
      <c r="GJ944" s="89"/>
      <c r="GK944" s="89"/>
      <c r="GL944" s="89"/>
      <c r="GM944" s="89"/>
      <c r="GN944" s="89"/>
      <c r="GO944" s="89"/>
      <c r="GP944" s="89"/>
      <c r="GQ944" s="89"/>
      <c r="GR944" s="89"/>
      <c r="GS944" s="89"/>
      <c r="GT944" s="89"/>
      <c r="GU944" s="89"/>
      <c r="GV944" s="89"/>
      <c r="GW944" s="89"/>
      <c r="GX944" s="89"/>
      <c r="GY944" s="89"/>
    </row>
    <row r="945" spans="1:207" s="15" customFormat="1" ht="30" customHeight="1" x14ac:dyDescent="0.25">
      <c r="A945" s="354">
        <v>724</v>
      </c>
      <c r="B945" s="356" t="s">
        <v>881</v>
      </c>
      <c r="C945" s="406" t="s">
        <v>882</v>
      </c>
      <c r="D945" s="429" t="s">
        <v>141</v>
      </c>
      <c r="E945" s="429" t="s">
        <v>16</v>
      </c>
      <c r="F945" s="429">
        <v>3</v>
      </c>
      <c r="G945" s="429">
        <v>1</v>
      </c>
      <c r="H945" s="414">
        <v>621.6</v>
      </c>
      <c r="I945" s="366">
        <v>0</v>
      </c>
      <c r="J945" s="408">
        <v>474.4</v>
      </c>
      <c r="K945" s="232">
        <f t="shared" si="242"/>
        <v>29831.05</v>
      </c>
      <c r="L945" s="39">
        <v>0</v>
      </c>
      <c r="M945" s="39">
        <v>0</v>
      </c>
      <c r="N945" s="39">
        <v>0</v>
      </c>
      <c r="O945" s="196">
        <f>'[1]Прод. прилож (2)'!$D$818</f>
        <v>29831.05</v>
      </c>
      <c r="P945" s="41">
        <f t="shared" si="254"/>
        <v>47.990749678249678</v>
      </c>
      <c r="Q945" s="232">
        <v>9673</v>
      </c>
      <c r="R945" s="281" t="s">
        <v>34</v>
      </c>
      <c r="S945" s="90"/>
      <c r="T945" s="89"/>
      <c r="U945" s="89"/>
      <c r="V945" s="89"/>
      <c r="W945" s="89"/>
      <c r="X945" s="89"/>
      <c r="Y945" s="89"/>
      <c r="Z945" s="89"/>
      <c r="AA945" s="89"/>
      <c r="AB945" s="89"/>
      <c r="AC945" s="89"/>
      <c r="AD945" s="89"/>
      <c r="AE945" s="89"/>
      <c r="AF945" s="89"/>
      <c r="AG945" s="89"/>
      <c r="AH945" s="89"/>
      <c r="AI945" s="89"/>
      <c r="AJ945" s="89"/>
      <c r="AK945" s="89"/>
      <c r="AL945" s="89"/>
      <c r="AM945" s="89"/>
      <c r="AN945" s="89"/>
      <c r="AO945" s="89"/>
      <c r="AP945" s="89"/>
      <c r="AQ945" s="89"/>
      <c r="AR945" s="89"/>
      <c r="AS945" s="89"/>
      <c r="AT945" s="89"/>
      <c r="AU945" s="89"/>
      <c r="AV945" s="89"/>
      <c r="AW945" s="89"/>
      <c r="AX945" s="89"/>
      <c r="AY945" s="89"/>
      <c r="AZ945" s="89"/>
      <c r="BA945" s="89"/>
      <c r="BB945" s="89"/>
      <c r="BC945" s="89"/>
      <c r="BD945" s="89"/>
      <c r="BE945" s="89"/>
      <c r="BF945" s="89"/>
      <c r="BG945" s="89"/>
      <c r="BH945" s="89"/>
      <c r="BI945" s="89"/>
      <c r="BJ945" s="89"/>
      <c r="BK945" s="89"/>
      <c r="BL945" s="89"/>
      <c r="BM945" s="89"/>
      <c r="BN945" s="89"/>
      <c r="BO945" s="89"/>
      <c r="BP945" s="89"/>
      <c r="BQ945" s="89"/>
      <c r="BR945" s="89"/>
      <c r="BS945" s="89"/>
      <c r="BT945" s="89"/>
      <c r="BU945" s="89"/>
      <c r="BV945" s="89"/>
      <c r="BW945" s="89"/>
      <c r="BX945" s="89"/>
      <c r="BY945" s="89"/>
      <c r="BZ945" s="89"/>
      <c r="CA945" s="89"/>
      <c r="CB945" s="89"/>
      <c r="CC945" s="89"/>
      <c r="CD945" s="89"/>
      <c r="CE945" s="89"/>
      <c r="CF945" s="89"/>
      <c r="CG945" s="89"/>
      <c r="CH945" s="89"/>
      <c r="CI945" s="89"/>
      <c r="CJ945" s="89"/>
      <c r="CK945" s="89"/>
      <c r="CL945" s="89"/>
      <c r="CM945" s="89"/>
      <c r="CN945" s="89"/>
      <c r="CO945" s="89"/>
      <c r="CP945" s="89"/>
      <c r="CQ945" s="89"/>
      <c r="CR945" s="89"/>
      <c r="CS945" s="89"/>
      <c r="CT945" s="89"/>
      <c r="CU945" s="89"/>
      <c r="CV945" s="89"/>
      <c r="CW945" s="89"/>
      <c r="CX945" s="89"/>
      <c r="CY945" s="89"/>
      <c r="CZ945" s="89"/>
      <c r="DA945" s="89"/>
      <c r="DB945" s="89"/>
      <c r="DC945" s="89"/>
      <c r="DD945" s="89"/>
      <c r="DE945" s="89"/>
      <c r="DF945" s="89"/>
      <c r="DG945" s="89"/>
      <c r="DH945" s="89"/>
      <c r="DI945" s="89"/>
      <c r="DJ945" s="89"/>
      <c r="DK945" s="89"/>
      <c r="DL945" s="89"/>
      <c r="DM945" s="89"/>
      <c r="DN945" s="89"/>
      <c r="DO945" s="89"/>
      <c r="DP945" s="89"/>
      <c r="DQ945" s="89"/>
      <c r="DR945" s="89"/>
      <c r="DS945" s="89"/>
      <c r="DT945" s="89"/>
      <c r="DU945" s="89"/>
      <c r="DV945" s="89"/>
      <c r="DW945" s="89"/>
      <c r="DX945" s="89"/>
      <c r="DY945" s="89"/>
      <c r="DZ945" s="89"/>
      <c r="EA945" s="89"/>
      <c r="EB945" s="89"/>
      <c r="EC945" s="89"/>
      <c r="ED945" s="89"/>
      <c r="EE945" s="89"/>
      <c r="EF945" s="89"/>
      <c r="EG945" s="89"/>
      <c r="EH945" s="89"/>
      <c r="EI945" s="89"/>
      <c r="EJ945" s="89"/>
      <c r="EK945" s="89"/>
      <c r="EL945" s="89"/>
      <c r="EM945" s="89"/>
      <c r="EN945" s="89"/>
      <c r="EO945" s="89"/>
      <c r="EP945" s="89"/>
      <c r="EQ945" s="89"/>
      <c r="ER945" s="89"/>
      <c r="ES945" s="89"/>
      <c r="ET945" s="89"/>
      <c r="EU945" s="89"/>
      <c r="EV945" s="89"/>
      <c r="EW945" s="89"/>
      <c r="EX945" s="89"/>
      <c r="EY945" s="89"/>
      <c r="EZ945" s="89"/>
      <c r="FA945" s="89"/>
      <c r="FB945" s="89"/>
      <c r="FC945" s="89"/>
      <c r="FD945" s="89"/>
      <c r="FE945" s="89"/>
      <c r="FF945" s="89"/>
      <c r="FG945" s="89"/>
      <c r="FH945" s="89"/>
      <c r="FI945" s="89"/>
      <c r="FJ945" s="89"/>
      <c r="FK945" s="89"/>
      <c r="FL945" s="89"/>
      <c r="FM945" s="89"/>
      <c r="FN945" s="89"/>
      <c r="FO945" s="89"/>
      <c r="FP945" s="89"/>
      <c r="FQ945" s="89"/>
      <c r="FR945" s="89"/>
      <c r="FS945" s="89"/>
      <c r="FT945" s="89"/>
      <c r="FU945" s="89"/>
      <c r="FV945" s="89"/>
      <c r="FW945" s="89"/>
      <c r="FX945" s="89"/>
      <c r="FY945" s="89"/>
      <c r="FZ945" s="89"/>
      <c r="GA945" s="89"/>
      <c r="GB945" s="89"/>
      <c r="GC945" s="89"/>
      <c r="GD945" s="89"/>
      <c r="GE945" s="89"/>
      <c r="GF945" s="89"/>
      <c r="GG945" s="89"/>
      <c r="GH945" s="89"/>
      <c r="GI945" s="89"/>
      <c r="GJ945" s="89"/>
      <c r="GK945" s="89"/>
      <c r="GL945" s="89"/>
      <c r="GM945" s="89"/>
      <c r="GN945" s="89"/>
      <c r="GO945" s="89"/>
      <c r="GP945" s="89"/>
      <c r="GQ945" s="89"/>
      <c r="GR945" s="89"/>
      <c r="GS945" s="89"/>
      <c r="GT945" s="89"/>
      <c r="GU945" s="89"/>
      <c r="GV945" s="89"/>
      <c r="GW945" s="89"/>
      <c r="GX945" s="89"/>
      <c r="GY945" s="89"/>
    </row>
    <row r="946" spans="1:207" s="15" customFormat="1" ht="55.5" customHeight="1" x14ac:dyDescent="0.25">
      <c r="A946" s="355"/>
      <c r="B946" s="357"/>
      <c r="C946" s="407"/>
      <c r="D946" s="380"/>
      <c r="E946" s="380"/>
      <c r="F946" s="380"/>
      <c r="G946" s="380"/>
      <c r="H946" s="415"/>
      <c r="I946" s="367"/>
      <c r="J946" s="409"/>
      <c r="K946" s="232">
        <f>SUM(L946:O946)</f>
        <v>6011619.7999999998</v>
      </c>
      <c r="L946" s="39">
        <v>0</v>
      </c>
      <c r="M946" s="39">
        <v>0</v>
      </c>
      <c r="N946" s="39">
        <v>0</v>
      </c>
      <c r="O946" s="196">
        <f>'[2]Прод. прилож (2)'!$D$1437</f>
        <v>6011619.7999999998</v>
      </c>
      <c r="P946" s="41">
        <f>K946/H945</f>
        <v>9671.2030244530233</v>
      </c>
      <c r="Q946" s="232">
        <v>9673</v>
      </c>
      <c r="R946" s="281" t="s">
        <v>35</v>
      </c>
      <c r="S946" s="90"/>
      <c r="T946" s="89"/>
      <c r="U946" s="89"/>
      <c r="V946" s="89"/>
      <c r="W946" s="89"/>
      <c r="X946" s="89"/>
      <c r="Y946" s="89"/>
      <c r="Z946" s="89"/>
      <c r="AA946" s="89"/>
      <c r="AB946" s="89"/>
      <c r="AC946" s="89"/>
      <c r="AD946" s="89"/>
      <c r="AE946" s="89"/>
      <c r="AF946" s="89"/>
      <c r="AG946" s="89"/>
      <c r="AH946" s="89"/>
      <c r="AI946" s="89"/>
      <c r="AJ946" s="89"/>
      <c r="AK946" s="89"/>
      <c r="AL946" s="89"/>
      <c r="AM946" s="89"/>
      <c r="AN946" s="89"/>
      <c r="AO946" s="89"/>
      <c r="AP946" s="89"/>
      <c r="AQ946" s="89"/>
      <c r="AR946" s="89"/>
      <c r="AS946" s="89"/>
      <c r="AT946" s="89"/>
      <c r="AU946" s="89"/>
      <c r="AV946" s="89"/>
      <c r="AW946" s="89"/>
      <c r="AX946" s="89"/>
      <c r="AY946" s="89"/>
      <c r="AZ946" s="89"/>
      <c r="BA946" s="89"/>
      <c r="BB946" s="89"/>
      <c r="BC946" s="89"/>
      <c r="BD946" s="89"/>
      <c r="BE946" s="89"/>
      <c r="BF946" s="89"/>
      <c r="BG946" s="89"/>
      <c r="BH946" s="89"/>
      <c r="BI946" s="89"/>
      <c r="BJ946" s="89"/>
      <c r="BK946" s="89"/>
      <c r="BL946" s="89"/>
      <c r="BM946" s="89"/>
      <c r="BN946" s="89"/>
      <c r="BO946" s="89"/>
      <c r="BP946" s="89"/>
      <c r="BQ946" s="89"/>
      <c r="BR946" s="89"/>
      <c r="BS946" s="89"/>
      <c r="BT946" s="89"/>
      <c r="BU946" s="89"/>
      <c r="BV946" s="89"/>
      <c r="BW946" s="89"/>
      <c r="BX946" s="89"/>
      <c r="BY946" s="89"/>
      <c r="BZ946" s="89"/>
      <c r="CA946" s="89"/>
      <c r="CB946" s="89"/>
      <c r="CC946" s="89"/>
      <c r="CD946" s="89"/>
      <c r="CE946" s="89"/>
      <c r="CF946" s="89"/>
      <c r="CG946" s="89"/>
      <c r="CH946" s="89"/>
      <c r="CI946" s="89"/>
      <c r="CJ946" s="89"/>
      <c r="CK946" s="89"/>
      <c r="CL946" s="89"/>
      <c r="CM946" s="89"/>
      <c r="CN946" s="89"/>
      <c r="CO946" s="89"/>
      <c r="CP946" s="89"/>
      <c r="CQ946" s="89"/>
      <c r="CR946" s="89"/>
      <c r="CS946" s="89"/>
      <c r="CT946" s="89"/>
      <c r="CU946" s="89"/>
      <c r="CV946" s="89"/>
      <c r="CW946" s="89"/>
      <c r="CX946" s="89"/>
      <c r="CY946" s="89"/>
      <c r="CZ946" s="89"/>
      <c r="DA946" s="89"/>
      <c r="DB946" s="89"/>
      <c r="DC946" s="89"/>
      <c r="DD946" s="89"/>
      <c r="DE946" s="89"/>
      <c r="DF946" s="89"/>
      <c r="DG946" s="89"/>
      <c r="DH946" s="89"/>
      <c r="DI946" s="89"/>
      <c r="DJ946" s="89"/>
      <c r="DK946" s="89"/>
      <c r="DL946" s="89"/>
      <c r="DM946" s="89"/>
      <c r="DN946" s="89"/>
      <c r="DO946" s="89"/>
      <c r="DP946" s="89"/>
      <c r="DQ946" s="89"/>
      <c r="DR946" s="89"/>
      <c r="DS946" s="89"/>
      <c r="DT946" s="89"/>
      <c r="DU946" s="89"/>
      <c r="DV946" s="89"/>
      <c r="DW946" s="89"/>
      <c r="DX946" s="89"/>
      <c r="DY946" s="89"/>
      <c r="DZ946" s="89"/>
      <c r="EA946" s="89"/>
      <c r="EB946" s="89"/>
      <c r="EC946" s="89"/>
      <c r="ED946" s="89"/>
      <c r="EE946" s="89"/>
      <c r="EF946" s="89"/>
      <c r="EG946" s="89"/>
      <c r="EH946" s="89"/>
      <c r="EI946" s="89"/>
      <c r="EJ946" s="89"/>
      <c r="EK946" s="89"/>
      <c r="EL946" s="89"/>
      <c r="EM946" s="89"/>
      <c r="EN946" s="89"/>
      <c r="EO946" s="89"/>
      <c r="EP946" s="89"/>
      <c r="EQ946" s="89"/>
      <c r="ER946" s="89"/>
      <c r="ES946" s="89"/>
      <c r="ET946" s="89"/>
      <c r="EU946" s="89"/>
      <c r="EV946" s="89"/>
      <c r="EW946" s="89"/>
      <c r="EX946" s="89"/>
      <c r="EY946" s="89"/>
      <c r="EZ946" s="89"/>
      <c r="FA946" s="89"/>
      <c r="FB946" s="89"/>
      <c r="FC946" s="89"/>
      <c r="FD946" s="89"/>
      <c r="FE946" s="89"/>
      <c r="FF946" s="89"/>
      <c r="FG946" s="89"/>
      <c r="FH946" s="89"/>
      <c r="FI946" s="89"/>
      <c r="FJ946" s="89"/>
      <c r="FK946" s="89"/>
      <c r="FL946" s="89"/>
      <c r="FM946" s="89"/>
      <c r="FN946" s="89"/>
      <c r="FO946" s="89"/>
      <c r="FP946" s="89"/>
      <c r="FQ946" s="89"/>
      <c r="FR946" s="89"/>
      <c r="FS946" s="89"/>
      <c r="FT946" s="89"/>
      <c r="FU946" s="89"/>
      <c r="FV946" s="89"/>
      <c r="FW946" s="89"/>
      <c r="FX946" s="89"/>
      <c r="FY946" s="89"/>
      <c r="FZ946" s="89"/>
      <c r="GA946" s="89"/>
      <c r="GB946" s="89"/>
      <c r="GC946" s="89"/>
      <c r="GD946" s="89"/>
      <c r="GE946" s="89"/>
      <c r="GF946" s="89"/>
      <c r="GG946" s="89"/>
      <c r="GH946" s="89"/>
      <c r="GI946" s="89"/>
      <c r="GJ946" s="89"/>
      <c r="GK946" s="89"/>
      <c r="GL946" s="89"/>
      <c r="GM946" s="89"/>
      <c r="GN946" s="89"/>
      <c r="GO946" s="89"/>
      <c r="GP946" s="89"/>
      <c r="GQ946" s="89"/>
      <c r="GR946" s="89"/>
      <c r="GS946" s="89"/>
      <c r="GT946" s="89"/>
      <c r="GU946" s="89"/>
      <c r="GV946" s="89"/>
      <c r="GW946" s="89"/>
      <c r="GX946" s="89"/>
      <c r="GY946" s="89"/>
    </row>
    <row r="947" spans="1:207" s="15" customFormat="1" ht="30" customHeight="1" x14ac:dyDescent="0.25">
      <c r="A947" s="218">
        <v>725</v>
      </c>
      <c r="B947" s="275" t="s">
        <v>1270</v>
      </c>
      <c r="C947" s="269" t="s">
        <v>1271</v>
      </c>
      <c r="D947" s="280" t="s">
        <v>141</v>
      </c>
      <c r="E947" s="280" t="s">
        <v>16</v>
      </c>
      <c r="F947" s="280" t="s">
        <v>935</v>
      </c>
      <c r="G947" s="280" t="s">
        <v>935</v>
      </c>
      <c r="H947" s="285">
        <v>1689.14</v>
      </c>
      <c r="I947" s="205">
        <v>97</v>
      </c>
      <c r="J947" s="236">
        <v>640.4</v>
      </c>
      <c r="K947" s="232">
        <f>SUM(L947:O947)</f>
        <v>10154009.76</v>
      </c>
      <c r="L947" s="39">
        <v>0</v>
      </c>
      <c r="M947" s="39">
        <v>0</v>
      </c>
      <c r="N947" s="39">
        <v>0</v>
      </c>
      <c r="O947" s="196">
        <f>'[2]Прод. прилож (2)'!$D$1438</f>
        <v>10154009.76</v>
      </c>
      <c r="P947" s="41">
        <f>K947/H947</f>
        <v>6011.3488283978822</v>
      </c>
      <c r="Q947" s="232">
        <v>9673</v>
      </c>
      <c r="R947" s="281" t="s">
        <v>35</v>
      </c>
      <c r="S947" s="90"/>
      <c r="T947" s="89"/>
      <c r="U947" s="89"/>
      <c r="V947" s="89"/>
      <c r="W947" s="89"/>
      <c r="X947" s="89"/>
      <c r="Y947" s="89"/>
      <c r="Z947" s="89"/>
      <c r="AA947" s="89"/>
      <c r="AB947" s="89"/>
      <c r="AC947" s="89"/>
      <c r="AD947" s="89"/>
      <c r="AE947" s="89"/>
      <c r="AF947" s="89"/>
      <c r="AG947" s="89"/>
      <c r="AH947" s="89"/>
      <c r="AI947" s="89"/>
      <c r="AJ947" s="89"/>
      <c r="AK947" s="89"/>
      <c r="AL947" s="89"/>
      <c r="AM947" s="89"/>
      <c r="AN947" s="89"/>
      <c r="AO947" s="89"/>
      <c r="AP947" s="89"/>
      <c r="AQ947" s="89"/>
      <c r="AR947" s="89"/>
      <c r="AS947" s="89"/>
      <c r="AT947" s="89"/>
      <c r="AU947" s="89"/>
      <c r="AV947" s="89"/>
      <c r="AW947" s="89"/>
      <c r="AX947" s="89"/>
      <c r="AY947" s="89"/>
      <c r="AZ947" s="89"/>
      <c r="BA947" s="89"/>
      <c r="BB947" s="89"/>
      <c r="BC947" s="89"/>
      <c r="BD947" s="89"/>
      <c r="BE947" s="89"/>
      <c r="BF947" s="89"/>
      <c r="BG947" s="89"/>
      <c r="BH947" s="89"/>
      <c r="BI947" s="89"/>
      <c r="BJ947" s="89"/>
      <c r="BK947" s="89"/>
      <c r="BL947" s="89"/>
      <c r="BM947" s="89"/>
      <c r="BN947" s="89"/>
      <c r="BO947" s="89"/>
      <c r="BP947" s="89"/>
      <c r="BQ947" s="89"/>
      <c r="BR947" s="89"/>
      <c r="BS947" s="89"/>
      <c r="BT947" s="89"/>
      <c r="BU947" s="89"/>
      <c r="BV947" s="89"/>
      <c r="BW947" s="89"/>
      <c r="BX947" s="89"/>
      <c r="BY947" s="89"/>
      <c r="BZ947" s="89"/>
      <c r="CA947" s="89"/>
      <c r="CB947" s="89"/>
      <c r="CC947" s="89"/>
      <c r="CD947" s="89"/>
      <c r="CE947" s="89"/>
      <c r="CF947" s="89"/>
      <c r="CG947" s="89"/>
      <c r="CH947" s="89"/>
      <c r="CI947" s="89"/>
      <c r="CJ947" s="89"/>
      <c r="CK947" s="89"/>
      <c r="CL947" s="89"/>
      <c r="CM947" s="89"/>
      <c r="CN947" s="89"/>
      <c r="CO947" s="89"/>
      <c r="CP947" s="89"/>
      <c r="CQ947" s="89"/>
      <c r="CR947" s="89"/>
      <c r="CS947" s="89"/>
      <c r="CT947" s="89"/>
      <c r="CU947" s="89"/>
      <c r="CV947" s="89"/>
      <c r="CW947" s="89"/>
      <c r="CX947" s="89"/>
      <c r="CY947" s="89"/>
      <c r="CZ947" s="89"/>
      <c r="DA947" s="89"/>
      <c r="DB947" s="89"/>
      <c r="DC947" s="89"/>
      <c r="DD947" s="89"/>
      <c r="DE947" s="89"/>
      <c r="DF947" s="89"/>
      <c r="DG947" s="89"/>
      <c r="DH947" s="89"/>
      <c r="DI947" s="89"/>
      <c r="DJ947" s="89"/>
      <c r="DK947" s="89"/>
      <c r="DL947" s="89"/>
      <c r="DM947" s="89"/>
      <c r="DN947" s="89"/>
      <c r="DO947" s="89"/>
      <c r="DP947" s="89"/>
      <c r="DQ947" s="89"/>
      <c r="DR947" s="89"/>
      <c r="DS947" s="89"/>
      <c r="DT947" s="89"/>
      <c r="DU947" s="89"/>
      <c r="DV947" s="89"/>
      <c r="DW947" s="89"/>
      <c r="DX947" s="89"/>
      <c r="DY947" s="89"/>
      <c r="DZ947" s="89"/>
      <c r="EA947" s="89"/>
      <c r="EB947" s="89"/>
      <c r="EC947" s="89"/>
      <c r="ED947" s="89"/>
      <c r="EE947" s="89"/>
      <c r="EF947" s="89"/>
      <c r="EG947" s="89"/>
      <c r="EH947" s="89"/>
      <c r="EI947" s="89"/>
      <c r="EJ947" s="89"/>
      <c r="EK947" s="89"/>
      <c r="EL947" s="89"/>
      <c r="EM947" s="89"/>
      <c r="EN947" s="89"/>
      <c r="EO947" s="89"/>
      <c r="EP947" s="89"/>
      <c r="EQ947" s="89"/>
      <c r="ER947" s="89"/>
      <c r="ES947" s="89"/>
      <c r="ET947" s="89"/>
      <c r="EU947" s="89"/>
      <c r="EV947" s="89"/>
      <c r="EW947" s="89"/>
      <c r="EX947" s="89"/>
      <c r="EY947" s="89"/>
      <c r="EZ947" s="89"/>
      <c r="FA947" s="89"/>
      <c r="FB947" s="89"/>
      <c r="FC947" s="89"/>
      <c r="FD947" s="89"/>
      <c r="FE947" s="89"/>
      <c r="FF947" s="89"/>
      <c r="FG947" s="89"/>
      <c r="FH947" s="89"/>
      <c r="FI947" s="89"/>
      <c r="FJ947" s="89"/>
      <c r="FK947" s="89"/>
      <c r="FL947" s="89"/>
      <c r="FM947" s="89"/>
      <c r="FN947" s="89"/>
      <c r="FO947" s="89"/>
      <c r="FP947" s="89"/>
      <c r="FQ947" s="89"/>
      <c r="FR947" s="89"/>
      <c r="FS947" s="89"/>
      <c r="FT947" s="89"/>
      <c r="FU947" s="89"/>
      <c r="FV947" s="89"/>
      <c r="FW947" s="89"/>
      <c r="FX947" s="89"/>
      <c r="FY947" s="89"/>
      <c r="FZ947" s="89"/>
      <c r="GA947" s="89"/>
      <c r="GB947" s="89"/>
      <c r="GC947" s="89"/>
      <c r="GD947" s="89"/>
      <c r="GE947" s="89"/>
      <c r="GF947" s="89"/>
      <c r="GG947" s="89"/>
      <c r="GH947" s="89"/>
      <c r="GI947" s="89"/>
      <c r="GJ947" s="89"/>
      <c r="GK947" s="89"/>
      <c r="GL947" s="89"/>
      <c r="GM947" s="89"/>
      <c r="GN947" s="89"/>
      <c r="GO947" s="89"/>
      <c r="GP947" s="89"/>
      <c r="GQ947" s="89"/>
      <c r="GR947" s="89"/>
      <c r="GS947" s="89"/>
      <c r="GT947" s="89"/>
      <c r="GU947" s="89"/>
      <c r="GV947" s="89"/>
      <c r="GW947" s="89"/>
      <c r="GX947" s="89"/>
      <c r="GY947" s="89"/>
    </row>
    <row r="948" spans="1:207" s="15" customFormat="1" ht="30" customHeight="1" x14ac:dyDescent="0.25">
      <c r="A948" s="228">
        <v>726</v>
      </c>
      <c r="B948" s="198" t="s">
        <v>1399</v>
      </c>
      <c r="C948" s="215" t="s">
        <v>1268</v>
      </c>
      <c r="D948" s="279" t="s">
        <v>141</v>
      </c>
      <c r="E948" s="279" t="s">
        <v>16</v>
      </c>
      <c r="F948" s="279" t="s">
        <v>1126</v>
      </c>
      <c r="G948" s="279" t="s">
        <v>1126</v>
      </c>
      <c r="H948" s="237">
        <v>6861.78</v>
      </c>
      <c r="I948" s="119">
        <v>581.29999999999995</v>
      </c>
      <c r="J948" s="194">
        <v>1976.1</v>
      </c>
      <c r="K948" s="232">
        <f>SUM(L948:O948)</f>
        <v>24189976.73</v>
      </c>
      <c r="L948" s="39">
        <v>0</v>
      </c>
      <c r="M948" s="39">
        <v>0</v>
      </c>
      <c r="N948" s="39">
        <v>0</v>
      </c>
      <c r="O948" s="196">
        <f>'[2]Прод. прилож (2)'!$D$1430</f>
        <v>24189976.73</v>
      </c>
      <c r="P948" s="41">
        <f>K948/H948</f>
        <v>3525.3209415049741</v>
      </c>
      <c r="Q948" s="232">
        <v>9673</v>
      </c>
      <c r="R948" s="281" t="s">
        <v>35</v>
      </c>
      <c r="S948" s="90"/>
      <c r="T948" s="89"/>
      <c r="U948" s="89"/>
      <c r="V948" s="89"/>
      <c r="W948" s="89"/>
      <c r="X948" s="89"/>
      <c r="Y948" s="89"/>
      <c r="Z948" s="89"/>
      <c r="AA948" s="89"/>
      <c r="AB948" s="89"/>
      <c r="AC948" s="89"/>
      <c r="AD948" s="89"/>
      <c r="AE948" s="89"/>
      <c r="AF948" s="89"/>
      <c r="AG948" s="89"/>
      <c r="AH948" s="89"/>
      <c r="AI948" s="89"/>
      <c r="AJ948" s="89"/>
      <c r="AK948" s="89"/>
      <c r="AL948" s="89"/>
      <c r="AM948" s="89"/>
      <c r="AN948" s="89"/>
      <c r="AO948" s="89"/>
      <c r="AP948" s="89"/>
      <c r="AQ948" s="89"/>
      <c r="AR948" s="89"/>
      <c r="AS948" s="89"/>
      <c r="AT948" s="89"/>
      <c r="AU948" s="89"/>
      <c r="AV948" s="89"/>
      <c r="AW948" s="89"/>
      <c r="AX948" s="89"/>
      <c r="AY948" s="89"/>
      <c r="AZ948" s="89"/>
      <c r="BA948" s="89"/>
      <c r="BB948" s="89"/>
      <c r="BC948" s="89"/>
      <c r="BD948" s="89"/>
      <c r="BE948" s="89"/>
      <c r="BF948" s="89"/>
      <c r="BG948" s="89"/>
      <c r="BH948" s="89"/>
      <c r="BI948" s="89"/>
      <c r="BJ948" s="89"/>
      <c r="BK948" s="89"/>
      <c r="BL948" s="89"/>
      <c r="BM948" s="89"/>
      <c r="BN948" s="89"/>
      <c r="BO948" s="89"/>
      <c r="BP948" s="89"/>
      <c r="BQ948" s="89"/>
      <c r="BR948" s="89"/>
      <c r="BS948" s="89"/>
      <c r="BT948" s="89"/>
      <c r="BU948" s="89"/>
      <c r="BV948" s="89"/>
      <c r="BW948" s="89"/>
      <c r="BX948" s="89"/>
      <c r="BY948" s="89"/>
      <c r="BZ948" s="89"/>
      <c r="CA948" s="89"/>
      <c r="CB948" s="89"/>
      <c r="CC948" s="89"/>
      <c r="CD948" s="89"/>
      <c r="CE948" s="89"/>
      <c r="CF948" s="89"/>
      <c r="CG948" s="89"/>
      <c r="CH948" s="89"/>
      <c r="CI948" s="89"/>
      <c r="CJ948" s="89"/>
      <c r="CK948" s="89"/>
      <c r="CL948" s="89"/>
      <c r="CM948" s="89"/>
      <c r="CN948" s="89"/>
      <c r="CO948" s="89"/>
      <c r="CP948" s="89"/>
      <c r="CQ948" s="89"/>
      <c r="CR948" s="89"/>
      <c r="CS948" s="89"/>
      <c r="CT948" s="89"/>
      <c r="CU948" s="89"/>
      <c r="CV948" s="89"/>
      <c r="CW948" s="89"/>
      <c r="CX948" s="89"/>
      <c r="CY948" s="89"/>
      <c r="CZ948" s="89"/>
      <c r="DA948" s="89"/>
      <c r="DB948" s="89"/>
      <c r="DC948" s="89"/>
      <c r="DD948" s="89"/>
      <c r="DE948" s="89"/>
      <c r="DF948" s="89"/>
      <c r="DG948" s="89"/>
      <c r="DH948" s="89"/>
      <c r="DI948" s="89"/>
      <c r="DJ948" s="89"/>
      <c r="DK948" s="89"/>
      <c r="DL948" s="89"/>
      <c r="DM948" s="89"/>
      <c r="DN948" s="89"/>
      <c r="DO948" s="89"/>
      <c r="DP948" s="89"/>
      <c r="DQ948" s="89"/>
      <c r="DR948" s="89"/>
      <c r="DS948" s="89"/>
      <c r="DT948" s="89"/>
      <c r="DU948" s="89"/>
      <c r="DV948" s="89"/>
      <c r="DW948" s="89"/>
      <c r="DX948" s="89"/>
      <c r="DY948" s="89"/>
      <c r="DZ948" s="89"/>
      <c r="EA948" s="89"/>
      <c r="EB948" s="89"/>
      <c r="EC948" s="89"/>
      <c r="ED948" s="89"/>
      <c r="EE948" s="89"/>
      <c r="EF948" s="89"/>
      <c r="EG948" s="89"/>
      <c r="EH948" s="89"/>
      <c r="EI948" s="89"/>
      <c r="EJ948" s="89"/>
      <c r="EK948" s="89"/>
      <c r="EL948" s="89"/>
      <c r="EM948" s="89"/>
      <c r="EN948" s="89"/>
      <c r="EO948" s="89"/>
      <c r="EP948" s="89"/>
      <c r="EQ948" s="89"/>
      <c r="ER948" s="89"/>
      <c r="ES948" s="89"/>
      <c r="ET948" s="89"/>
      <c r="EU948" s="89"/>
      <c r="EV948" s="89"/>
      <c r="EW948" s="89"/>
      <c r="EX948" s="89"/>
      <c r="EY948" s="89"/>
      <c r="EZ948" s="89"/>
      <c r="FA948" s="89"/>
      <c r="FB948" s="89"/>
      <c r="FC948" s="89"/>
      <c r="FD948" s="89"/>
      <c r="FE948" s="89"/>
      <c r="FF948" s="89"/>
      <c r="FG948" s="89"/>
      <c r="FH948" s="89"/>
      <c r="FI948" s="89"/>
      <c r="FJ948" s="89"/>
      <c r="FK948" s="89"/>
      <c r="FL948" s="89"/>
      <c r="FM948" s="89"/>
      <c r="FN948" s="89"/>
      <c r="FO948" s="89"/>
      <c r="FP948" s="89"/>
      <c r="FQ948" s="89"/>
      <c r="FR948" s="89"/>
      <c r="FS948" s="89"/>
      <c r="FT948" s="89"/>
      <c r="FU948" s="89"/>
      <c r="FV948" s="89"/>
      <c r="FW948" s="89"/>
      <c r="FX948" s="89"/>
      <c r="FY948" s="89"/>
      <c r="FZ948" s="89"/>
      <c r="GA948" s="89"/>
      <c r="GB948" s="89"/>
      <c r="GC948" s="89"/>
      <c r="GD948" s="89"/>
      <c r="GE948" s="89"/>
      <c r="GF948" s="89"/>
      <c r="GG948" s="89"/>
      <c r="GH948" s="89"/>
      <c r="GI948" s="89"/>
      <c r="GJ948" s="89"/>
      <c r="GK948" s="89"/>
      <c r="GL948" s="89"/>
      <c r="GM948" s="89"/>
      <c r="GN948" s="89"/>
      <c r="GO948" s="89"/>
      <c r="GP948" s="89"/>
      <c r="GQ948" s="89"/>
      <c r="GR948" s="89"/>
      <c r="GS948" s="89"/>
      <c r="GT948" s="89"/>
      <c r="GU948" s="89"/>
      <c r="GV948" s="89"/>
      <c r="GW948" s="89"/>
      <c r="GX948" s="89"/>
      <c r="GY948" s="89"/>
    </row>
    <row r="949" spans="1:207" s="15" customFormat="1" ht="30" customHeight="1" x14ac:dyDescent="0.25">
      <c r="A949" s="218">
        <v>727</v>
      </c>
      <c r="B949" s="198" t="s">
        <v>890</v>
      </c>
      <c r="C949" s="200">
        <v>1945</v>
      </c>
      <c r="D949" s="200" t="s">
        <v>141</v>
      </c>
      <c r="E949" s="200" t="s">
        <v>16</v>
      </c>
      <c r="F949" s="241">
        <v>4</v>
      </c>
      <c r="G949" s="241">
        <v>5</v>
      </c>
      <c r="H949" s="239">
        <v>2999.72</v>
      </c>
      <c r="I949" s="39">
        <v>1044.0999999999999</v>
      </c>
      <c r="J949" s="39">
        <v>1955.65</v>
      </c>
      <c r="K949" s="232">
        <f t="shared" si="242"/>
        <v>9865535.3399999999</v>
      </c>
      <c r="L949" s="39">
        <v>0</v>
      </c>
      <c r="M949" s="39">
        <v>0</v>
      </c>
      <c r="N949" s="39">
        <v>0</v>
      </c>
      <c r="O949" s="196">
        <f>'[1]Прод. прилож (2)'!$D$819</f>
        <v>9865535.3399999999</v>
      </c>
      <c r="P949" s="41">
        <f>K949/H949</f>
        <v>3288.8187364153991</v>
      </c>
      <c r="Q949" s="232">
        <v>9673</v>
      </c>
      <c r="R949" s="281" t="s">
        <v>34</v>
      </c>
      <c r="S949" s="90"/>
      <c r="T949" s="89"/>
      <c r="U949" s="89"/>
      <c r="V949" s="89"/>
      <c r="W949" s="89"/>
      <c r="X949" s="89"/>
      <c r="Y949" s="89"/>
      <c r="Z949" s="89"/>
      <c r="AA949" s="89"/>
      <c r="AB949" s="89"/>
      <c r="AC949" s="89"/>
      <c r="AD949" s="89"/>
      <c r="AE949" s="89"/>
      <c r="AF949" s="89"/>
      <c r="AG949" s="89"/>
      <c r="AH949" s="89"/>
      <c r="AI949" s="89"/>
      <c r="AJ949" s="89"/>
      <c r="AK949" s="89"/>
      <c r="AL949" s="89"/>
      <c r="AM949" s="89"/>
      <c r="AN949" s="89"/>
      <c r="AO949" s="89"/>
      <c r="AP949" s="89"/>
      <c r="AQ949" s="89"/>
      <c r="AR949" s="89"/>
      <c r="AS949" s="89"/>
      <c r="AT949" s="89"/>
      <c r="AU949" s="89"/>
      <c r="AV949" s="89"/>
      <c r="AW949" s="89"/>
      <c r="AX949" s="89"/>
      <c r="AY949" s="89"/>
      <c r="AZ949" s="89"/>
      <c r="BA949" s="89"/>
      <c r="BB949" s="89"/>
      <c r="BC949" s="89"/>
      <c r="BD949" s="89"/>
      <c r="BE949" s="89"/>
      <c r="BF949" s="89"/>
      <c r="BG949" s="89"/>
      <c r="BH949" s="89"/>
      <c r="BI949" s="89"/>
      <c r="BJ949" s="89"/>
      <c r="BK949" s="89"/>
      <c r="BL949" s="89"/>
      <c r="BM949" s="89"/>
      <c r="BN949" s="89"/>
      <c r="BO949" s="89"/>
      <c r="BP949" s="89"/>
      <c r="BQ949" s="89"/>
      <c r="BR949" s="89"/>
      <c r="BS949" s="89"/>
      <c r="BT949" s="89"/>
      <c r="BU949" s="89"/>
      <c r="BV949" s="89"/>
      <c r="BW949" s="89"/>
      <c r="BX949" s="89"/>
      <c r="BY949" s="89"/>
      <c r="BZ949" s="89"/>
      <c r="CA949" s="89"/>
      <c r="CB949" s="89"/>
      <c r="CC949" s="89"/>
      <c r="CD949" s="89"/>
      <c r="CE949" s="89"/>
      <c r="CF949" s="89"/>
      <c r="CG949" s="89"/>
      <c r="CH949" s="89"/>
      <c r="CI949" s="89"/>
      <c r="CJ949" s="89"/>
      <c r="CK949" s="89"/>
      <c r="CL949" s="89"/>
      <c r="CM949" s="89"/>
      <c r="CN949" s="89"/>
      <c r="CO949" s="89"/>
      <c r="CP949" s="89"/>
      <c r="CQ949" s="89"/>
      <c r="CR949" s="89"/>
      <c r="CS949" s="89"/>
      <c r="CT949" s="89"/>
      <c r="CU949" s="89"/>
      <c r="CV949" s="89"/>
      <c r="CW949" s="89"/>
      <c r="CX949" s="89"/>
      <c r="CY949" s="89"/>
      <c r="CZ949" s="89"/>
      <c r="DA949" s="89"/>
      <c r="DB949" s="89"/>
      <c r="DC949" s="89"/>
      <c r="DD949" s="89"/>
      <c r="DE949" s="89"/>
      <c r="DF949" s="89"/>
      <c r="DG949" s="89"/>
      <c r="DH949" s="89"/>
      <c r="DI949" s="89"/>
      <c r="DJ949" s="89"/>
      <c r="DK949" s="89"/>
      <c r="DL949" s="89"/>
      <c r="DM949" s="89"/>
      <c r="DN949" s="89"/>
      <c r="DO949" s="89"/>
      <c r="DP949" s="89"/>
      <c r="DQ949" s="89"/>
      <c r="DR949" s="89"/>
      <c r="DS949" s="89"/>
      <c r="DT949" s="89"/>
      <c r="DU949" s="89"/>
      <c r="DV949" s="89"/>
      <c r="DW949" s="89"/>
      <c r="DX949" s="89"/>
      <c r="DY949" s="89"/>
      <c r="DZ949" s="89"/>
      <c r="EA949" s="89"/>
      <c r="EB949" s="89"/>
      <c r="EC949" s="89"/>
      <c r="ED949" s="89"/>
      <c r="EE949" s="89"/>
      <c r="EF949" s="89"/>
      <c r="EG949" s="89"/>
      <c r="EH949" s="89"/>
      <c r="EI949" s="89"/>
      <c r="EJ949" s="89"/>
      <c r="EK949" s="89"/>
      <c r="EL949" s="89"/>
      <c r="EM949" s="89"/>
      <c r="EN949" s="89"/>
      <c r="EO949" s="89"/>
      <c r="EP949" s="89"/>
      <c r="EQ949" s="89"/>
      <c r="ER949" s="89"/>
      <c r="ES949" s="89"/>
      <c r="ET949" s="89"/>
      <c r="EU949" s="89"/>
      <c r="EV949" s="89"/>
      <c r="EW949" s="89"/>
      <c r="EX949" s="89"/>
      <c r="EY949" s="89"/>
      <c r="EZ949" s="89"/>
      <c r="FA949" s="89"/>
      <c r="FB949" s="89"/>
      <c r="FC949" s="89"/>
      <c r="FD949" s="89"/>
      <c r="FE949" s="89"/>
      <c r="FF949" s="89"/>
      <c r="FG949" s="89"/>
      <c r="FH949" s="89"/>
      <c r="FI949" s="89"/>
      <c r="FJ949" s="89"/>
      <c r="FK949" s="89"/>
      <c r="FL949" s="89"/>
      <c r="FM949" s="89"/>
      <c r="FN949" s="89"/>
      <c r="FO949" s="89"/>
      <c r="FP949" s="89"/>
      <c r="FQ949" s="89"/>
      <c r="FR949" s="89"/>
      <c r="FS949" s="89"/>
      <c r="FT949" s="89"/>
      <c r="FU949" s="89"/>
      <c r="FV949" s="89"/>
      <c r="FW949" s="89"/>
      <c r="FX949" s="89"/>
      <c r="FY949" s="89"/>
      <c r="FZ949" s="89"/>
      <c r="GA949" s="89"/>
      <c r="GB949" s="89"/>
      <c r="GC949" s="89"/>
      <c r="GD949" s="89"/>
      <c r="GE949" s="89"/>
      <c r="GF949" s="89"/>
      <c r="GG949" s="89"/>
      <c r="GH949" s="89"/>
      <c r="GI949" s="89"/>
      <c r="GJ949" s="89"/>
      <c r="GK949" s="89"/>
      <c r="GL949" s="89"/>
      <c r="GM949" s="89"/>
      <c r="GN949" s="89"/>
      <c r="GO949" s="89"/>
      <c r="GP949" s="89"/>
      <c r="GQ949" s="89"/>
      <c r="GR949" s="89"/>
      <c r="GS949" s="89"/>
      <c r="GT949" s="89"/>
      <c r="GU949" s="89"/>
      <c r="GV949" s="89"/>
      <c r="GW949" s="89"/>
      <c r="GX949" s="89"/>
      <c r="GY949" s="89"/>
    </row>
    <row r="950" spans="1:207" s="116" customFormat="1" ht="30" customHeight="1" x14ac:dyDescent="0.25">
      <c r="A950" s="218">
        <v>728</v>
      </c>
      <c r="B950" s="234" t="s">
        <v>1115</v>
      </c>
      <c r="C950" s="47">
        <v>1951</v>
      </c>
      <c r="D950" s="230" t="s">
        <v>141</v>
      </c>
      <c r="E950" s="47" t="s">
        <v>16</v>
      </c>
      <c r="F950" s="26">
        <v>3</v>
      </c>
      <c r="G950" s="26">
        <v>3</v>
      </c>
      <c r="H950" s="39">
        <v>3238</v>
      </c>
      <c r="I950" s="119" t="s">
        <v>1116</v>
      </c>
      <c r="J950" s="39">
        <v>1003.5</v>
      </c>
      <c r="K950" s="232">
        <f t="shared" ref="K950:K959" si="255">SUM(L950:O950)</f>
        <v>11262159.52</v>
      </c>
      <c r="L950" s="196">
        <v>0</v>
      </c>
      <c r="M950" s="196">
        <v>0</v>
      </c>
      <c r="N950" s="196">
        <v>0</v>
      </c>
      <c r="O950" s="39">
        <f>'[1]Прод. прилож (2)'!$D$820</f>
        <v>11262159.52</v>
      </c>
      <c r="P950" s="196">
        <f t="shared" ref="P950:P952" si="256">K950/H950</f>
        <v>3478.1221494749843</v>
      </c>
      <c r="Q950" s="41">
        <v>9673</v>
      </c>
      <c r="R950" s="57" t="s">
        <v>34</v>
      </c>
      <c r="S950" s="46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F950" s="15"/>
      <c r="AG950" s="15"/>
      <c r="AH950" s="15"/>
      <c r="AI950" s="15"/>
      <c r="AJ950" s="15"/>
      <c r="AK950" s="15"/>
      <c r="AL950" s="15"/>
      <c r="AM950" s="15"/>
      <c r="AN950" s="15"/>
      <c r="AO950" s="15"/>
      <c r="AP950" s="15"/>
      <c r="AQ950" s="15"/>
      <c r="AR950" s="15"/>
      <c r="AS950" s="15"/>
      <c r="AT950" s="15"/>
      <c r="AU950" s="15"/>
      <c r="AV950" s="15"/>
      <c r="AW950" s="15"/>
      <c r="AX950" s="15"/>
      <c r="AY950" s="15"/>
      <c r="AZ950" s="15"/>
      <c r="BA950" s="15"/>
      <c r="BB950" s="15"/>
      <c r="BC950" s="15"/>
      <c r="BD950" s="15"/>
      <c r="BE950" s="15"/>
      <c r="BF950" s="15"/>
      <c r="BG950" s="15"/>
      <c r="BH950" s="15"/>
      <c r="BI950" s="15"/>
      <c r="BJ950" s="15"/>
      <c r="BK950" s="15"/>
      <c r="BL950" s="15"/>
      <c r="BM950" s="15"/>
      <c r="BN950" s="15"/>
      <c r="BO950" s="15"/>
      <c r="BP950" s="15"/>
      <c r="BQ950" s="15"/>
      <c r="BR950" s="15"/>
      <c r="BS950" s="15"/>
      <c r="BT950" s="15"/>
      <c r="BU950" s="15"/>
      <c r="BV950" s="15"/>
      <c r="BW950" s="15"/>
      <c r="BX950" s="15"/>
      <c r="BY950" s="15"/>
      <c r="BZ950" s="15"/>
      <c r="CA950" s="15"/>
      <c r="CB950" s="15"/>
      <c r="CC950" s="15"/>
      <c r="CD950" s="15"/>
      <c r="CE950" s="15"/>
      <c r="CF950" s="15"/>
      <c r="CG950" s="15"/>
      <c r="CH950" s="15"/>
      <c r="CI950" s="15"/>
      <c r="CJ950" s="15"/>
      <c r="CK950" s="15"/>
      <c r="CL950" s="15"/>
      <c r="CM950" s="15"/>
      <c r="CN950" s="15"/>
      <c r="CO950" s="15"/>
      <c r="CP950" s="15"/>
      <c r="CQ950" s="15"/>
      <c r="CR950" s="15"/>
      <c r="CS950" s="15"/>
      <c r="CT950" s="15"/>
      <c r="CU950" s="15"/>
      <c r="CV950" s="15"/>
      <c r="CW950" s="15"/>
      <c r="CX950" s="15"/>
      <c r="CY950" s="15"/>
      <c r="CZ950" s="15"/>
      <c r="DA950" s="15"/>
      <c r="DB950" s="15"/>
      <c r="DC950" s="15"/>
      <c r="DD950" s="15"/>
      <c r="DE950" s="15"/>
      <c r="DF950" s="15"/>
      <c r="DG950" s="15"/>
      <c r="DH950" s="15"/>
      <c r="DI950" s="15"/>
      <c r="DJ950" s="15"/>
      <c r="DK950" s="15"/>
      <c r="DL950" s="15"/>
      <c r="DM950" s="15"/>
      <c r="DN950" s="15"/>
      <c r="DO950" s="15"/>
      <c r="DP950" s="15"/>
      <c r="DQ950" s="15"/>
      <c r="DR950" s="15"/>
      <c r="DS950" s="15"/>
      <c r="DT950" s="15"/>
      <c r="DU950" s="15"/>
      <c r="DV950" s="15"/>
      <c r="DW950" s="15"/>
      <c r="DX950" s="15"/>
      <c r="DY950" s="15"/>
      <c r="DZ950" s="15"/>
      <c r="EA950" s="15"/>
      <c r="EB950" s="15"/>
      <c r="EC950" s="15"/>
      <c r="ED950" s="15"/>
      <c r="EE950" s="15"/>
      <c r="EF950" s="15"/>
      <c r="EG950" s="15"/>
      <c r="EH950" s="15"/>
      <c r="EI950" s="15"/>
      <c r="EJ950" s="15"/>
      <c r="EK950" s="15"/>
      <c r="EL950" s="15"/>
      <c r="EM950" s="15"/>
      <c r="EN950" s="15"/>
      <c r="EO950" s="15"/>
      <c r="EP950" s="15"/>
      <c r="EQ950" s="15"/>
      <c r="ER950" s="15"/>
      <c r="ES950" s="15"/>
      <c r="ET950" s="15"/>
      <c r="EU950" s="15"/>
      <c r="EV950" s="15"/>
      <c r="EW950" s="15"/>
      <c r="EX950" s="15"/>
      <c r="EY950" s="15"/>
      <c r="EZ950" s="15"/>
      <c r="FA950" s="15"/>
      <c r="FB950" s="15"/>
      <c r="FC950" s="15"/>
      <c r="FD950" s="15"/>
      <c r="FE950" s="15"/>
      <c r="FF950" s="15"/>
      <c r="FG950" s="15"/>
      <c r="FH950" s="15"/>
      <c r="FI950" s="15"/>
      <c r="FJ950" s="15"/>
      <c r="FK950" s="15"/>
      <c r="FL950" s="15"/>
      <c r="FM950" s="15"/>
      <c r="FN950" s="15"/>
      <c r="FO950" s="15"/>
      <c r="FP950" s="15"/>
      <c r="FQ950" s="15"/>
      <c r="FR950" s="15"/>
      <c r="FS950" s="15"/>
      <c r="FT950" s="15"/>
      <c r="FU950" s="15"/>
      <c r="FV950" s="15"/>
      <c r="FW950" s="15"/>
      <c r="FX950" s="15"/>
      <c r="FY950" s="15"/>
      <c r="FZ950" s="15"/>
      <c r="GA950" s="15"/>
      <c r="GB950" s="15"/>
      <c r="GC950" s="15"/>
      <c r="GD950" s="15"/>
      <c r="GE950" s="15"/>
      <c r="GF950" s="15"/>
      <c r="GG950" s="15"/>
      <c r="GH950" s="15"/>
      <c r="GI950" s="15"/>
      <c r="GJ950" s="15"/>
      <c r="GK950" s="15"/>
      <c r="GL950" s="15"/>
      <c r="GM950" s="15"/>
      <c r="GN950" s="15"/>
      <c r="GO950" s="15"/>
      <c r="GP950" s="15"/>
      <c r="GQ950" s="15"/>
      <c r="GR950" s="15"/>
      <c r="GS950" s="15"/>
      <c r="GT950" s="15"/>
      <c r="GU950" s="15"/>
      <c r="GV950" s="15"/>
      <c r="GW950" s="15"/>
      <c r="GX950" s="15"/>
      <c r="GY950" s="15"/>
    </row>
    <row r="951" spans="1:207" s="116" customFormat="1" ht="30" customHeight="1" x14ac:dyDescent="0.25">
      <c r="A951" s="228">
        <v>729</v>
      </c>
      <c r="B951" s="234" t="s">
        <v>1269</v>
      </c>
      <c r="C951" s="47">
        <v>1952</v>
      </c>
      <c r="D951" s="230" t="s">
        <v>141</v>
      </c>
      <c r="E951" s="47" t="s">
        <v>16</v>
      </c>
      <c r="F951" s="26">
        <v>4</v>
      </c>
      <c r="G951" s="26">
        <v>3</v>
      </c>
      <c r="H951" s="39">
        <v>2918.6</v>
      </c>
      <c r="I951" s="119">
        <v>861.4</v>
      </c>
      <c r="J951" s="39">
        <v>722.7</v>
      </c>
      <c r="K951" s="232">
        <f t="shared" si="255"/>
        <v>6049577.0499999998</v>
      </c>
      <c r="L951" s="196">
        <v>0</v>
      </c>
      <c r="M951" s="196">
        <v>0</v>
      </c>
      <c r="N951" s="196">
        <v>0</v>
      </c>
      <c r="O951" s="39">
        <f>'[2]Прод. прилож (2)'!$D$1431</f>
        <v>6049577.0499999998</v>
      </c>
      <c r="P951" s="196">
        <f t="shared" si="256"/>
        <v>2072.766754608374</v>
      </c>
      <c r="Q951" s="41">
        <v>9673</v>
      </c>
      <c r="R951" s="57" t="s">
        <v>35</v>
      </c>
      <c r="S951" s="46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  <c r="AE951" s="15"/>
      <c r="AF951" s="15"/>
      <c r="AG951" s="15"/>
      <c r="AH951" s="15"/>
      <c r="AI951" s="15"/>
      <c r="AJ951" s="15"/>
      <c r="AK951" s="15"/>
      <c r="AL951" s="15"/>
      <c r="AM951" s="15"/>
      <c r="AN951" s="15"/>
      <c r="AO951" s="15"/>
      <c r="AP951" s="15"/>
      <c r="AQ951" s="15"/>
      <c r="AR951" s="15"/>
      <c r="AS951" s="15"/>
      <c r="AT951" s="15"/>
      <c r="AU951" s="15"/>
      <c r="AV951" s="15"/>
      <c r="AW951" s="15"/>
      <c r="AX951" s="15"/>
      <c r="AY951" s="15"/>
      <c r="AZ951" s="15"/>
      <c r="BA951" s="15"/>
      <c r="BB951" s="15"/>
      <c r="BC951" s="15"/>
      <c r="BD951" s="15"/>
      <c r="BE951" s="15"/>
      <c r="BF951" s="15"/>
      <c r="BG951" s="15"/>
      <c r="BH951" s="15"/>
      <c r="BI951" s="15"/>
      <c r="BJ951" s="15"/>
      <c r="BK951" s="15"/>
      <c r="BL951" s="15"/>
      <c r="BM951" s="15"/>
      <c r="BN951" s="15"/>
      <c r="BO951" s="15"/>
      <c r="BP951" s="15"/>
      <c r="BQ951" s="15"/>
      <c r="BR951" s="15"/>
      <c r="BS951" s="15"/>
      <c r="BT951" s="15"/>
      <c r="BU951" s="15"/>
      <c r="BV951" s="15"/>
      <c r="BW951" s="15"/>
      <c r="BX951" s="15"/>
      <c r="BY951" s="15"/>
      <c r="BZ951" s="15"/>
      <c r="CA951" s="15"/>
      <c r="CB951" s="15"/>
      <c r="CC951" s="15"/>
      <c r="CD951" s="15"/>
      <c r="CE951" s="15"/>
      <c r="CF951" s="15"/>
      <c r="CG951" s="15"/>
      <c r="CH951" s="15"/>
      <c r="CI951" s="15"/>
      <c r="CJ951" s="15"/>
      <c r="CK951" s="15"/>
      <c r="CL951" s="15"/>
      <c r="CM951" s="15"/>
      <c r="CN951" s="15"/>
      <c r="CO951" s="15"/>
      <c r="CP951" s="15"/>
      <c r="CQ951" s="15"/>
      <c r="CR951" s="15"/>
      <c r="CS951" s="15"/>
      <c r="CT951" s="15"/>
      <c r="CU951" s="15"/>
      <c r="CV951" s="15"/>
      <c r="CW951" s="15"/>
      <c r="CX951" s="15"/>
      <c r="CY951" s="15"/>
      <c r="CZ951" s="15"/>
      <c r="DA951" s="15"/>
      <c r="DB951" s="15"/>
      <c r="DC951" s="15"/>
      <c r="DD951" s="15"/>
      <c r="DE951" s="15"/>
      <c r="DF951" s="15"/>
      <c r="DG951" s="15"/>
      <c r="DH951" s="15"/>
      <c r="DI951" s="15"/>
      <c r="DJ951" s="15"/>
      <c r="DK951" s="15"/>
      <c r="DL951" s="15"/>
      <c r="DM951" s="15"/>
      <c r="DN951" s="15"/>
      <c r="DO951" s="15"/>
      <c r="DP951" s="15"/>
      <c r="DQ951" s="15"/>
      <c r="DR951" s="15"/>
      <c r="DS951" s="15"/>
      <c r="DT951" s="15"/>
      <c r="DU951" s="15"/>
      <c r="DV951" s="15"/>
      <c r="DW951" s="15"/>
      <c r="DX951" s="15"/>
      <c r="DY951" s="15"/>
      <c r="DZ951" s="15"/>
      <c r="EA951" s="15"/>
      <c r="EB951" s="15"/>
      <c r="EC951" s="15"/>
      <c r="ED951" s="15"/>
      <c r="EE951" s="15"/>
      <c r="EF951" s="15"/>
      <c r="EG951" s="15"/>
      <c r="EH951" s="15"/>
      <c r="EI951" s="15"/>
      <c r="EJ951" s="15"/>
      <c r="EK951" s="15"/>
      <c r="EL951" s="15"/>
      <c r="EM951" s="15"/>
      <c r="EN951" s="15"/>
      <c r="EO951" s="15"/>
      <c r="EP951" s="15"/>
      <c r="EQ951" s="15"/>
      <c r="ER951" s="15"/>
      <c r="ES951" s="15"/>
      <c r="ET951" s="15"/>
      <c r="EU951" s="15"/>
      <c r="EV951" s="15"/>
      <c r="EW951" s="15"/>
      <c r="EX951" s="15"/>
      <c r="EY951" s="15"/>
      <c r="EZ951" s="15"/>
      <c r="FA951" s="15"/>
      <c r="FB951" s="15"/>
      <c r="FC951" s="15"/>
      <c r="FD951" s="15"/>
      <c r="FE951" s="15"/>
      <c r="FF951" s="15"/>
      <c r="FG951" s="15"/>
      <c r="FH951" s="15"/>
      <c r="FI951" s="15"/>
      <c r="FJ951" s="15"/>
      <c r="FK951" s="15"/>
      <c r="FL951" s="15"/>
      <c r="FM951" s="15"/>
      <c r="FN951" s="15"/>
      <c r="FO951" s="15"/>
      <c r="FP951" s="15"/>
      <c r="FQ951" s="15"/>
      <c r="FR951" s="15"/>
      <c r="FS951" s="15"/>
      <c r="FT951" s="15"/>
      <c r="FU951" s="15"/>
      <c r="FV951" s="15"/>
      <c r="FW951" s="15"/>
      <c r="FX951" s="15"/>
      <c r="FY951" s="15"/>
      <c r="FZ951" s="15"/>
      <c r="GA951" s="15"/>
      <c r="GB951" s="15"/>
      <c r="GC951" s="15"/>
      <c r="GD951" s="15"/>
      <c r="GE951" s="15"/>
      <c r="GF951" s="15"/>
      <c r="GG951" s="15"/>
      <c r="GH951" s="15"/>
      <c r="GI951" s="15"/>
      <c r="GJ951" s="15"/>
      <c r="GK951" s="15"/>
      <c r="GL951" s="15"/>
      <c r="GM951" s="15"/>
      <c r="GN951" s="15"/>
      <c r="GO951" s="15"/>
      <c r="GP951" s="15"/>
      <c r="GQ951" s="15"/>
      <c r="GR951" s="15"/>
      <c r="GS951" s="15"/>
      <c r="GT951" s="15"/>
      <c r="GU951" s="15"/>
      <c r="GV951" s="15"/>
      <c r="GW951" s="15"/>
      <c r="GX951" s="15"/>
      <c r="GY951" s="15"/>
    </row>
    <row r="952" spans="1:207" s="117" customFormat="1" ht="30" customHeight="1" x14ac:dyDescent="0.25">
      <c r="A952" s="354">
        <v>730</v>
      </c>
      <c r="B952" s="356" t="s">
        <v>1184</v>
      </c>
      <c r="C952" s="377">
        <v>1998</v>
      </c>
      <c r="D952" s="360" t="s">
        <v>141</v>
      </c>
      <c r="E952" s="377" t="s">
        <v>16</v>
      </c>
      <c r="F952" s="362">
        <v>3</v>
      </c>
      <c r="G952" s="362">
        <v>1</v>
      </c>
      <c r="H952" s="364">
        <v>3313.3</v>
      </c>
      <c r="I952" s="366">
        <v>0</v>
      </c>
      <c r="J952" s="364">
        <v>3313.3</v>
      </c>
      <c r="K952" s="224">
        <f t="shared" si="255"/>
        <v>8658721.620000001</v>
      </c>
      <c r="L952" s="237">
        <v>0</v>
      </c>
      <c r="M952" s="237">
        <v>0</v>
      </c>
      <c r="N952" s="237">
        <v>0</v>
      </c>
      <c r="O952" s="202">
        <f>'[1]Прод. прилож (2)'!$D$821</f>
        <v>8658721.620000001</v>
      </c>
      <c r="P952" s="237">
        <f t="shared" si="256"/>
        <v>2613.322554552863</v>
      </c>
      <c r="Q952" s="239">
        <v>9673</v>
      </c>
      <c r="R952" s="279" t="s">
        <v>34</v>
      </c>
      <c r="S952" s="169"/>
      <c r="T952" s="118"/>
      <c r="U952" s="118"/>
      <c r="V952" s="118"/>
      <c r="W952" s="118"/>
      <c r="X952" s="118"/>
      <c r="Y952" s="118"/>
      <c r="Z952" s="118"/>
      <c r="AA952" s="118"/>
      <c r="AB952" s="118"/>
      <c r="AC952" s="118"/>
      <c r="AD952" s="118"/>
      <c r="AE952" s="118"/>
      <c r="AF952" s="118"/>
      <c r="AG952" s="118"/>
      <c r="AH952" s="118"/>
      <c r="AI952" s="118"/>
      <c r="AJ952" s="118"/>
      <c r="AK952" s="118"/>
      <c r="AL952" s="118"/>
      <c r="AM952" s="118"/>
      <c r="AN952" s="118"/>
      <c r="AO952" s="118"/>
      <c r="AP952" s="118"/>
      <c r="AQ952" s="118"/>
      <c r="AR952" s="118"/>
      <c r="AS952" s="118"/>
      <c r="AT952" s="118"/>
      <c r="AU952" s="118"/>
      <c r="AV952" s="118"/>
      <c r="AW952" s="118"/>
      <c r="AX952" s="118"/>
      <c r="AY952" s="118"/>
      <c r="AZ952" s="118"/>
      <c r="BA952" s="118"/>
      <c r="BB952" s="118"/>
      <c r="BC952" s="118"/>
      <c r="BD952" s="118"/>
      <c r="BE952" s="118"/>
      <c r="BF952" s="118"/>
      <c r="BG952" s="118"/>
      <c r="BH952" s="118"/>
      <c r="BI952" s="118"/>
      <c r="BJ952" s="118"/>
      <c r="BK952" s="118"/>
      <c r="BL952" s="118"/>
      <c r="BM952" s="118"/>
      <c r="BN952" s="118"/>
      <c r="BO952" s="118"/>
      <c r="BP952" s="118"/>
      <c r="BQ952" s="118"/>
      <c r="BR952" s="118"/>
      <c r="BS952" s="118"/>
      <c r="BT952" s="118"/>
      <c r="BU952" s="118"/>
      <c r="BV952" s="118"/>
      <c r="BW952" s="118"/>
      <c r="BX952" s="118"/>
      <c r="BY952" s="118"/>
      <c r="BZ952" s="118"/>
      <c r="CA952" s="118"/>
      <c r="CB952" s="118"/>
      <c r="CC952" s="118"/>
      <c r="CD952" s="118"/>
      <c r="CE952" s="118"/>
      <c r="CF952" s="118"/>
      <c r="CG952" s="118"/>
      <c r="CH952" s="118"/>
      <c r="CI952" s="118"/>
      <c r="CJ952" s="118"/>
      <c r="CK952" s="118"/>
      <c r="CL952" s="118"/>
      <c r="CM952" s="118"/>
      <c r="CN952" s="118"/>
      <c r="CO952" s="118"/>
      <c r="CP952" s="118"/>
      <c r="CQ952" s="118"/>
      <c r="CR952" s="118"/>
      <c r="CS952" s="118"/>
      <c r="CT952" s="118"/>
      <c r="CU952" s="118"/>
      <c r="CV952" s="118"/>
      <c r="CW952" s="118"/>
      <c r="CX952" s="118"/>
      <c r="CY952" s="118"/>
      <c r="CZ952" s="118"/>
      <c r="DA952" s="118"/>
      <c r="DB952" s="118"/>
      <c r="DC952" s="118"/>
      <c r="DD952" s="118"/>
      <c r="DE952" s="118"/>
      <c r="DF952" s="118"/>
      <c r="DG952" s="118"/>
      <c r="DH952" s="118"/>
      <c r="DI952" s="118"/>
      <c r="DJ952" s="118"/>
      <c r="DK952" s="118"/>
      <c r="DL952" s="118"/>
      <c r="DM952" s="118"/>
      <c r="DN952" s="118"/>
      <c r="DO952" s="118"/>
      <c r="DP952" s="118"/>
      <c r="DQ952" s="118"/>
      <c r="DR952" s="118"/>
      <c r="DS952" s="118"/>
      <c r="DT952" s="118"/>
      <c r="DU952" s="118"/>
      <c r="DV952" s="118"/>
      <c r="DW952" s="118"/>
      <c r="DX952" s="118"/>
      <c r="DY952" s="118"/>
      <c r="DZ952" s="118"/>
      <c r="EA952" s="118"/>
      <c r="EB952" s="118"/>
      <c r="EC952" s="118"/>
      <c r="ED952" s="118"/>
      <c r="EE952" s="118"/>
      <c r="EF952" s="118"/>
      <c r="EG952" s="118"/>
      <c r="EH952" s="118"/>
      <c r="EI952" s="118"/>
      <c r="EJ952" s="118"/>
      <c r="EK952" s="118"/>
      <c r="EL952" s="118"/>
      <c r="EM952" s="118"/>
      <c r="EN952" s="118"/>
      <c r="EO952" s="118"/>
      <c r="EP952" s="118"/>
      <c r="EQ952" s="118"/>
      <c r="ER952" s="118"/>
      <c r="ES952" s="118"/>
      <c r="ET952" s="118"/>
      <c r="EU952" s="118"/>
      <c r="EV952" s="118"/>
      <c r="EW952" s="118"/>
      <c r="EX952" s="118"/>
      <c r="EY952" s="118"/>
      <c r="EZ952" s="118"/>
      <c r="FA952" s="118"/>
      <c r="FB952" s="118"/>
      <c r="FC952" s="118"/>
      <c r="FD952" s="118"/>
      <c r="FE952" s="118"/>
      <c r="FF952" s="118"/>
      <c r="FG952" s="118"/>
      <c r="FH952" s="118"/>
      <c r="FI952" s="118"/>
      <c r="FJ952" s="118"/>
      <c r="FK952" s="118"/>
      <c r="FL952" s="118"/>
      <c r="FM952" s="118"/>
      <c r="FN952" s="118"/>
      <c r="FO952" s="118"/>
      <c r="FP952" s="118"/>
      <c r="FQ952" s="118"/>
      <c r="FR952" s="118"/>
      <c r="FS952" s="118"/>
      <c r="FT952" s="118"/>
      <c r="FU952" s="118"/>
      <c r="FV952" s="118"/>
      <c r="FW952" s="118"/>
      <c r="FX952" s="118"/>
      <c r="FY952" s="118"/>
      <c r="FZ952" s="118"/>
      <c r="GA952" s="118"/>
      <c r="GB952" s="118"/>
      <c r="GC952" s="118"/>
      <c r="GD952" s="118"/>
      <c r="GE952" s="118"/>
      <c r="GF952" s="118"/>
      <c r="GG952" s="118"/>
      <c r="GH952" s="118"/>
      <c r="GI952" s="118"/>
      <c r="GJ952" s="118"/>
      <c r="GK952" s="118"/>
      <c r="GL952" s="118"/>
      <c r="GM952" s="118"/>
      <c r="GN952" s="118"/>
      <c r="GO952" s="118"/>
      <c r="GP952" s="118"/>
      <c r="GQ952" s="118"/>
      <c r="GR952" s="118"/>
      <c r="GS952" s="118"/>
      <c r="GT952" s="118"/>
      <c r="GU952" s="118"/>
      <c r="GV952" s="118"/>
      <c r="GW952" s="118"/>
      <c r="GX952" s="118"/>
      <c r="GY952" s="118"/>
    </row>
    <row r="953" spans="1:207" s="116" customFormat="1" ht="30" customHeight="1" x14ac:dyDescent="0.25">
      <c r="A953" s="355"/>
      <c r="B953" s="357"/>
      <c r="C953" s="378"/>
      <c r="D953" s="361"/>
      <c r="E953" s="378"/>
      <c r="F953" s="363"/>
      <c r="G953" s="363"/>
      <c r="H953" s="365"/>
      <c r="I953" s="367"/>
      <c r="J953" s="365"/>
      <c r="K953" s="232">
        <f t="shared" si="255"/>
        <v>34634.89</v>
      </c>
      <c r="L953" s="39">
        <v>0</v>
      </c>
      <c r="M953" s="39">
        <v>0</v>
      </c>
      <c r="N953" s="39">
        <v>0</v>
      </c>
      <c r="O953" s="39">
        <f>'[2]Прод. прилож (2)'!$D$1432</f>
        <v>34634.89</v>
      </c>
      <c r="P953" s="196">
        <f>K953/H952</f>
        <v>10.453291280596384</v>
      </c>
      <c r="Q953" s="41">
        <v>9673</v>
      </c>
      <c r="R953" s="57" t="s">
        <v>35</v>
      </c>
      <c r="S953" s="15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5"/>
      <c r="AF953" s="15"/>
      <c r="AG953" s="15"/>
      <c r="AH953" s="15"/>
      <c r="AI953" s="15"/>
      <c r="AJ953" s="15"/>
      <c r="AK953" s="15"/>
      <c r="AL953" s="15"/>
      <c r="AM953" s="15"/>
      <c r="AN953" s="15"/>
      <c r="AO953" s="15"/>
      <c r="AP953" s="15"/>
      <c r="AQ953" s="15"/>
      <c r="AR953" s="15"/>
      <c r="AS953" s="15"/>
      <c r="AT953" s="15"/>
      <c r="AU953" s="15"/>
      <c r="AV953" s="15"/>
      <c r="AW953" s="15"/>
      <c r="AX953" s="15"/>
      <c r="AY953" s="15"/>
      <c r="AZ953" s="15"/>
      <c r="BA953" s="15"/>
      <c r="BB953" s="15"/>
      <c r="BC953" s="15"/>
      <c r="BD953" s="15"/>
      <c r="BE953" s="15"/>
      <c r="BF953" s="15"/>
      <c r="BG953" s="15"/>
      <c r="BH953" s="15"/>
      <c r="BI953" s="15"/>
      <c r="BJ953" s="15"/>
      <c r="BK953" s="15"/>
      <c r="BL953" s="15"/>
      <c r="BM953" s="15"/>
      <c r="BN953" s="15"/>
      <c r="BO953" s="15"/>
      <c r="BP953" s="15"/>
      <c r="BQ953" s="15"/>
      <c r="BR953" s="15"/>
      <c r="BS953" s="15"/>
      <c r="BT953" s="15"/>
      <c r="BU953" s="15"/>
      <c r="BV953" s="15"/>
      <c r="BW953" s="15"/>
      <c r="BX953" s="15"/>
      <c r="BY953" s="15"/>
      <c r="BZ953" s="15"/>
      <c r="CA953" s="15"/>
      <c r="CB953" s="15"/>
      <c r="CC953" s="15"/>
      <c r="CD953" s="15"/>
      <c r="CE953" s="15"/>
      <c r="CF953" s="15"/>
      <c r="CG953" s="15"/>
      <c r="CH953" s="15"/>
      <c r="CI953" s="15"/>
      <c r="CJ953" s="15"/>
      <c r="CK953" s="15"/>
      <c r="CL953" s="15"/>
      <c r="CM953" s="15"/>
      <c r="CN953" s="15"/>
      <c r="CO953" s="15"/>
      <c r="CP953" s="15"/>
      <c r="CQ953" s="15"/>
      <c r="CR953" s="15"/>
      <c r="CS953" s="15"/>
      <c r="CT953" s="15"/>
      <c r="CU953" s="15"/>
      <c r="CV953" s="15"/>
      <c r="CW953" s="15"/>
      <c r="CX953" s="15"/>
      <c r="CY953" s="15"/>
      <c r="CZ953" s="15"/>
      <c r="DA953" s="15"/>
      <c r="DB953" s="15"/>
      <c r="DC953" s="15"/>
      <c r="DD953" s="15"/>
      <c r="DE953" s="15"/>
      <c r="DF953" s="15"/>
      <c r="DG953" s="15"/>
      <c r="DH953" s="15"/>
      <c r="DI953" s="15"/>
      <c r="DJ953" s="15"/>
      <c r="DK953" s="15"/>
      <c r="DL953" s="15"/>
      <c r="DM953" s="15"/>
      <c r="DN953" s="15"/>
      <c r="DO953" s="15"/>
      <c r="DP953" s="15"/>
      <c r="DQ953" s="15"/>
      <c r="DR953" s="15"/>
      <c r="DS953" s="15"/>
      <c r="DT953" s="15"/>
      <c r="DU953" s="15"/>
      <c r="DV953" s="15"/>
      <c r="DW953" s="15"/>
      <c r="DX953" s="15"/>
      <c r="DY953" s="15"/>
      <c r="DZ953" s="15"/>
      <c r="EA953" s="15"/>
      <c r="EB953" s="15"/>
      <c r="EC953" s="15"/>
      <c r="ED953" s="15"/>
      <c r="EE953" s="15"/>
      <c r="EF953" s="15"/>
      <c r="EG953" s="15"/>
      <c r="EH953" s="15"/>
      <c r="EI953" s="15"/>
      <c r="EJ953" s="15"/>
      <c r="EK953" s="15"/>
      <c r="EL953" s="15"/>
      <c r="EM953" s="15"/>
      <c r="EN953" s="15"/>
      <c r="EO953" s="15"/>
      <c r="EP953" s="15"/>
      <c r="EQ953" s="15"/>
      <c r="ER953" s="15"/>
      <c r="ES953" s="15"/>
      <c r="ET953" s="15"/>
      <c r="EU953" s="15"/>
      <c r="EV953" s="15"/>
      <c r="EW953" s="15"/>
      <c r="EX953" s="15"/>
      <c r="EY953" s="15"/>
      <c r="EZ953" s="15"/>
      <c r="FA953" s="15"/>
      <c r="FB953" s="15"/>
      <c r="FC953" s="15"/>
      <c r="FD953" s="15"/>
      <c r="FE953" s="15"/>
      <c r="FF953" s="15"/>
      <c r="FG953" s="15"/>
      <c r="FH953" s="15"/>
      <c r="FI953" s="15"/>
      <c r="FJ953" s="15"/>
      <c r="FK953" s="15"/>
      <c r="FL953" s="15"/>
      <c r="FM953" s="15"/>
      <c r="FN953" s="15"/>
      <c r="FO953" s="15"/>
      <c r="FP953" s="15"/>
      <c r="FQ953" s="15"/>
      <c r="FR953" s="15"/>
      <c r="FS953" s="15"/>
      <c r="FT953" s="15"/>
      <c r="FU953" s="15"/>
      <c r="FV953" s="15"/>
      <c r="FW953" s="15"/>
      <c r="FX953" s="15"/>
      <c r="FY953" s="15"/>
      <c r="FZ953" s="15"/>
      <c r="GA953" s="15"/>
      <c r="GB953" s="15"/>
      <c r="GC953" s="15"/>
      <c r="GD953" s="15"/>
      <c r="GE953" s="15"/>
      <c r="GF953" s="15"/>
      <c r="GG953" s="15"/>
      <c r="GH953" s="15"/>
      <c r="GI953" s="15"/>
      <c r="GJ953" s="15"/>
      <c r="GK953" s="15"/>
      <c r="GL953" s="15"/>
      <c r="GM953" s="15"/>
      <c r="GN953" s="15"/>
      <c r="GO953" s="15"/>
      <c r="GP953" s="15"/>
      <c r="GQ953" s="15"/>
      <c r="GR953" s="15"/>
      <c r="GS953" s="15"/>
      <c r="GT953" s="15"/>
      <c r="GU953" s="15"/>
      <c r="GV953" s="15"/>
      <c r="GW953" s="15"/>
      <c r="GX953" s="15"/>
      <c r="GY953" s="15"/>
    </row>
    <row r="954" spans="1:207" s="116" customFormat="1" ht="30" customHeight="1" x14ac:dyDescent="0.25">
      <c r="A954" s="354">
        <v>731</v>
      </c>
      <c r="B954" s="356" t="s">
        <v>1218</v>
      </c>
      <c r="C954" s="377">
        <v>1917</v>
      </c>
      <c r="D954" s="360" t="s">
        <v>141</v>
      </c>
      <c r="E954" s="377" t="s">
        <v>16</v>
      </c>
      <c r="F954" s="362">
        <v>3</v>
      </c>
      <c r="G954" s="362">
        <v>1</v>
      </c>
      <c r="H954" s="364">
        <v>800.78</v>
      </c>
      <c r="I954" s="366">
        <v>101</v>
      </c>
      <c r="J954" s="366">
        <v>598.70000000000005</v>
      </c>
      <c r="K954" s="232">
        <f t="shared" si="255"/>
        <v>498186.72</v>
      </c>
      <c r="L954" s="196">
        <v>0</v>
      </c>
      <c r="M954" s="196">
        <v>0</v>
      </c>
      <c r="N954" s="196">
        <v>0</v>
      </c>
      <c r="O954" s="39">
        <f>'[1]Прод. прилож (2)'!$D$822</f>
        <v>498186.72</v>
      </c>
      <c r="P954" s="196">
        <f>K954/H954</f>
        <v>622.12682634431428</v>
      </c>
      <c r="Q954" s="41">
        <v>9673</v>
      </c>
      <c r="R954" s="57" t="s">
        <v>34</v>
      </c>
      <c r="S954" s="46"/>
      <c r="T954" s="15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  <c r="AE954" s="15"/>
      <c r="AF954" s="15"/>
      <c r="AG954" s="15"/>
      <c r="AH954" s="15"/>
      <c r="AI954" s="15"/>
      <c r="AJ954" s="15"/>
      <c r="AK954" s="15"/>
      <c r="AL954" s="15"/>
      <c r="AM954" s="15"/>
      <c r="AN954" s="15"/>
      <c r="AO954" s="15"/>
      <c r="AP954" s="15"/>
      <c r="AQ954" s="15"/>
      <c r="AR954" s="15"/>
      <c r="AS954" s="15"/>
      <c r="AT954" s="15"/>
      <c r="AU954" s="15"/>
      <c r="AV954" s="15"/>
      <c r="AW954" s="15"/>
      <c r="AX954" s="15"/>
      <c r="AY954" s="15"/>
      <c r="AZ954" s="15"/>
      <c r="BA954" s="15"/>
      <c r="BB954" s="15"/>
      <c r="BC954" s="15"/>
      <c r="BD954" s="15"/>
      <c r="BE954" s="15"/>
      <c r="BF954" s="15"/>
      <c r="BG954" s="15"/>
      <c r="BH954" s="15"/>
      <c r="BI954" s="15"/>
      <c r="BJ954" s="15"/>
      <c r="BK954" s="15"/>
      <c r="BL954" s="15"/>
      <c r="BM954" s="15"/>
      <c r="BN954" s="15"/>
      <c r="BO954" s="15"/>
      <c r="BP954" s="15"/>
      <c r="BQ954" s="15"/>
      <c r="BR954" s="15"/>
      <c r="BS954" s="15"/>
      <c r="BT954" s="15"/>
      <c r="BU954" s="15"/>
      <c r="BV954" s="15"/>
      <c r="BW954" s="15"/>
      <c r="BX954" s="15"/>
      <c r="BY954" s="15"/>
      <c r="BZ954" s="15"/>
      <c r="CA954" s="15"/>
      <c r="CB954" s="15"/>
      <c r="CC954" s="15"/>
      <c r="CD954" s="15"/>
      <c r="CE954" s="15"/>
      <c r="CF954" s="15"/>
      <c r="CG954" s="15"/>
      <c r="CH954" s="15"/>
      <c r="CI954" s="15"/>
      <c r="CJ954" s="15"/>
      <c r="CK954" s="15"/>
      <c r="CL954" s="15"/>
      <c r="CM954" s="15"/>
      <c r="CN954" s="15"/>
      <c r="CO954" s="15"/>
      <c r="CP954" s="15"/>
      <c r="CQ954" s="15"/>
      <c r="CR954" s="15"/>
      <c r="CS954" s="15"/>
      <c r="CT954" s="15"/>
      <c r="CU954" s="15"/>
      <c r="CV954" s="15"/>
      <c r="CW954" s="15"/>
      <c r="CX954" s="15"/>
      <c r="CY954" s="15"/>
      <c r="CZ954" s="15"/>
      <c r="DA954" s="15"/>
      <c r="DB954" s="15"/>
      <c r="DC954" s="15"/>
      <c r="DD954" s="15"/>
      <c r="DE954" s="15"/>
      <c r="DF954" s="15"/>
      <c r="DG954" s="15"/>
      <c r="DH954" s="15"/>
      <c r="DI954" s="15"/>
      <c r="DJ954" s="15"/>
      <c r="DK954" s="15"/>
      <c r="DL954" s="15"/>
      <c r="DM954" s="15"/>
      <c r="DN954" s="15"/>
      <c r="DO954" s="15"/>
      <c r="DP954" s="15"/>
      <c r="DQ954" s="15"/>
      <c r="DR954" s="15"/>
      <c r="DS954" s="15"/>
      <c r="DT954" s="15"/>
      <c r="DU954" s="15"/>
      <c r="DV954" s="15"/>
      <c r="DW954" s="15"/>
      <c r="DX954" s="15"/>
      <c r="DY954" s="15"/>
      <c r="DZ954" s="15"/>
      <c r="EA954" s="15"/>
      <c r="EB954" s="15"/>
      <c r="EC954" s="15"/>
      <c r="ED954" s="15"/>
      <c r="EE954" s="15"/>
      <c r="EF954" s="15"/>
      <c r="EG954" s="15"/>
      <c r="EH954" s="15"/>
      <c r="EI954" s="15"/>
      <c r="EJ954" s="15"/>
      <c r="EK954" s="15"/>
      <c r="EL954" s="15"/>
      <c r="EM954" s="15"/>
      <c r="EN954" s="15"/>
      <c r="EO954" s="15"/>
      <c r="EP954" s="15"/>
      <c r="EQ954" s="15"/>
      <c r="ER954" s="15"/>
      <c r="ES954" s="15"/>
      <c r="ET954" s="15"/>
      <c r="EU954" s="15"/>
      <c r="EV954" s="15"/>
      <c r="EW954" s="15"/>
      <c r="EX954" s="15"/>
      <c r="EY954" s="15"/>
      <c r="EZ954" s="15"/>
      <c r="FA954" s="15"/>
      <c r="FB954" s="15"/>
      <c r="FC954" s="15"/>
      <c r="FD954" s="15"/>
      <c r="FE954" s="15"/>
      <c r="FF954" s="15"/>
      <c r="FG954" s="15"/>
      <c r="FH954" s="15"/>
      <c r="FI954" s="15"/>
      <c r="FJ954" s="15"/>
      <c r="FK954" s="15"/>
      <c r="FL954" s="15"/>
      <c r="FM954" s="15"/>
      <c r="FN954" s="15"/>
      <c r="FO954" s="15"/>
      <c r="FP954" s="15"/>
      <c r="FQ954" s="15"/>
      <c r="FR954" s="15"/>
      <c r="FS954" s="15"/>
      <c r="FT954" s="15"/>
      <c r="FU954" s="15"/>
      <c r="FV954" s="15"/>
      <c r="FW954" s="15"/>
      <c r="FX954" s="15"/>
      <c r="FY954" s="15"/>
      <c r="FZ954" s="15"/>
      <c r="GA954" s="15"/>
      <c r="GB954" s="15"/>
      <c r="GC954" s="15"/>
      <c r="GD954" s="15"/>
      <c r="GE954" s="15"/>
      <c r="GF954" s="15"/>
      <c r="GG954" s="15"/>
      <c r="GH954" s="15"/>
      <c r="GI954" s="15"/>
      <c r="GJ954" s="15"/>
      <c r="GK954" s="15"/>
      <c r="GL954" s="15"/>
      <c r="GM954" s="15"/>
      <c r="GN954" s="15"/>
      <c r="GO954" s="15"/>
      <c r="GP954" s="15"/>
      <c r="GQ954" s="15"/>
      <c r="GR954" s="15"/>
      <c r="GS954" s="15"/>
      <c r="GT954" s="15"/>
      <c r="GU954" s="15"/>
      <c r="GV954" s="15"/>
      <c r="GW954" s="15"/>
      <c r="GX954" s="15"/>
      <c r="GY954" s="15"/>
    </row>
    <row r="955" spans="1:207" s="116" customFormat="1" ht="30" customHeight="1" x14ac:dyDescent="0.25">
      <c r="A955" s="355"/>
      <c r="B955" s="357"/>
      <c r="C955" s="378"/>
      <c r="D955" s="361"/>
      <c r="E955" s="378"/>
      <c r="F955" s="363"/>
      <c r="G955" s="363"/>
      <c r="H955" s="365"/>
      <c r="I955" s="367"/>
      <c r="J955" s="367"/>
      <c r="K955" s="232">
        <f t="shared" si="255"/>
        <v>2071420</v>
      </c>
      <c r="L955" s="196">
        <v>0</v>
      </c>
      <c r="M955" s="196">
        <v>0</v>
      </c>
      <c r="N955" s="196">
        <v>0</v>
      </c>
      <c r="O955" s="39">
        <f>'[2]Прод. прилож (2)'!$D$1433</f>
        <v>2071420</v>
      </c>
      <c r="P955" s="196">
        <f>K955/H954</f>
        <v>2586.7529159069909</v>
      </c>
      <c r="Q955" s="41">
        <v>9673</v>
      </c>
      <c r="R955" s="57" t="s">
        <v>35</v>
      </c>
      <c r="S955" s="46"/>
      <c r="T955" s="15"/>
      <c r="U955" s="15"/>
      <c r="V955" s="15"/>
      <c r="W955" s="15"/>
      <c r="X955" s="15"/>
      <c r="Y955" s="15"/>
      <c r="Z955" s="15"/>
      <c r="AA955" s="15"/>
      <c r="AB955" s="15"/>
      <c r="AC955" s="15"/>
      <c r="AD955" s="15"/>
      <c r="AE955" s="15"/>
      <c r="AF955" s="15"/>
      <c r="AG955" s="15"/>
      <c r="AH955" s="15"/>
      <c r="AI955" s="15"/>
      <c r="AJ955" s="15"/>
      <c r="AK955" s="15"/>
      <c r="AL955" s="15"/>
      <c r="AM955" s="15"/>
      <c r="AN955" s="15"/>
      <c r="AO955" s="15"/>
      <c r="AP955" s="15"/>
      <c r="AQ955" s="15"/>
      <c r="AR955" s="15"/>
      <c r="AS955" s="15"/>
      <c r="AT955" s="15"/>
      <c r="AU955" s="15"/>
      <c r="AV955" s="15"/>
      <c r="AW955" s="15"/>
      <c r="AX955" s="15"/>
      <c r="AY955" s="15"/>
      <c r="AZ955" s="15"/>
      <c r="BA955" s="15"/>
      <c r="BB955" s="15"/>
      <c r="BC955" s="15"/>
      <c r="BD955" s="15"/>
      <c r="BE955" s="15"/>
      <c r="BF955" s="15"/>
      <c r="BG955" s="15"/>
      <c r="BH955" s="15"/>
      <c r="BI955" s="15"/>
      <c r="BJ955" s="15"/>
      <c r="BK955" s="15"/>
      <c r="BL955" s="15"/>
      <c r="BM955" s="15"/>
      <c r="BN955" s="15"/>
      <c r="BO955" s="15"/>
      <c r="BP955" s="15"/>
      <c r="BQ955" s="15"/>
      <c r="BR955" s="15"/>
      <c r="BS955" s="15"/>
      <c r="BT955" s="15"/>
      <c r="BU955" s="15"/>
      <c r="BV955" s="15"/>
      <c r="BW955" s="15"/>
      <c r="BX955" s="15"/>
      <c r="BY955" s="15"/>
      <c r="BZ955" s="15"/>
      <c r="CA955" s="15"/>
      <c r="CB955" s="15"/>
      <c r="CC955" s="15"/>
      <c r="CD955" s="15"/>
      <c r="CE955" s="15"/>
      <c r="CF955" s="15"/>
      <c r="CG955" s="15"/>
      <c r="CH955" s="15"/>
      <c r="CI955" s="15"/>
      <c r="CJ955" s="15"/>
      <c r="CK955" s="15"/>
      <c r="CL955" s="15"/>
      <c r="CM955" s="15"/>
      <c r="CN955" s="15"/>
      <c r="CO955" s="15"/>
      <c r="CP955" s="15"/>
      <c r="CQ955" s="15"/>
      <c r="CR955" s="15"/>
      <c r="CS955" s="15"/>
      <c r="CT955" s="15"/>
      <c r="CU955" s="15"/>
      <c r="CV955" s="15"/>
      <c r="CW955" s="15"/>
      <c r="CX955" s="15"/>
      <c r="CY955" s="15"/>
      <c r="CZ955" s="15"/>
      <c r="DA955" s="15"/>
      <c r="DB955" s="15"/>
      <c r="DC955" s="15"/>
      <c r="DD955" s="15"/>
      <c r="DE955" s="15"/>
      <c r="DF955" s="15"/>
      <c r="DG955" s="15"/>
      <c r="DH955" s="15"/>
      <c r="DI955" s="15"/>
      <c r="DJ955" s="15"/>
      <c r="DK955" s="15"/>
      <c r="DL955" s="15"/>
      <c r="DM955" s="15"/>
      <c r="DN955" s="15"/>
      <c r="DO955" s="15"/>
      <c r="DP955" s="15"/>
      <c r="DQ955" s="15"/>
      <c r="DR955" s="15"/>
      <c r="DS955" s="15"/>
      <c r="DT955" s="15"/>
      <c r="DU955" s="15"/>
      <c r="DV955" s="15"/>
      <c r="DW955" s="15"/>
      <c r="DX955" s="15"/>
      <c r="DY955" s="15"/>
      <c r="DZ955" s="15"/>
      <c r="EA955" s="15"/>
      <c r="EB955" s="15"/>
      <c r="EC955" s="15"/>
      <c r="ED955" s="15"/>
      <c r="EE955" s="15"/>
      <c r="EF955" s="15"/>
      <c r="EG955" s="15"/>
      <c r="EH955" s="15"/>
      <c r="EI955" s="15"/>
      <c r="EJ955" s="15"/>
      <c r="EK955" s="15"/>
      <c r="EL955" s="15"/>
      <c r="EM955" s="15"/>
      <c r="EN955" s="15"/>
      <c r="EO955" s="15"/>
      <c r="EP955" s="15"/>
      <c r="EQ955" s="15"/>
      <c r="ER955" s="15"/>
      <c r="ES955" s="15"/>
      <c r="ET955" s="15"/>
      <c r="EU955" s="15"/>
      <c r="EV955" s="15"/>
      <c r="EW955" s="15"/>
      <c r="EX955" s="15"/>
      <c r="EY955" s="15"/>
      <c r="EZ955" s="15"/>
      <c r="FA955" s="15"/>
      <c r="FB955" s="15"/>
      <c r="FC955" s="15"/>
      <c r="FD955" s="15"/>
      <c r="FE955" s="15"/>
      <c r="FF955" s="15"/>
      <c r="FG955" s="15"/>
      <c r="FH955" s="15"/>
      <c r="FI955" s="15"/>
      <c r="FJ955" s="15"/>
      <c r="FK955" s="15"/>
      <c r="FL955" s="15"/>
      <c r="FM955" s="15"/>
      <c r="FN955" s="15"/>
      <c r="FO955" s="15"/>
      <c r="FP955" s="15"/>
      <c r="FQ955" s="15"/>
      <c r="FR955" s="15"/>
      <c r="FS955" s="15"/>
      <c r="FT955" s="15"/>
      <c r="FU955" s="15"/>
      <c r="FV955" s="15"/>
      <c r="FW955" s="15"/>
      <c r="FX955" s="15"/>
      <c r="FY955" s="15"/>
      <c r="FZ955" s="15"/>
      <c r="GA955" s="15"/>
      <c r="GB955" s="15"/>
      <c r="GC955" s="15"/>
      <c r="GD955" s="15"/>
      <c r="GE955" s="15"/>
      <c r="GF955" s="15"/>
      <c r="GG955" s="15"/>
      <c r="GH955" s="15"/>
      <c r="GI955" s="15"/>
      <c r="GJ955" s="15"/>
      <c r="GK955" s="15"/>
      <c r="GL955" s="15"/>
      <c r="GM955" s="15"/>
      <c r="GN955" s="15"/>
      <c r="GO955" s="15"/>
      <c r="GP955" s="15"/>
      <c r="GQ955" s="15"/>
      <c r="GR955" s="15"/>
      <c r="GS955" s="15"/>
      <c r="GT955" s="15"/>
      <c r="GU955" s="15"/>
      <c r="GV955" s="15"/>
      <c r="GW955" s="15"/>
      <c r="GX955" s="15"/>
      <c r="GY955" s="15"/>
    </row>
    <row r="956" spans="1:207" s="116" customFormat="1" ht="30" customHeight="1" x14ac:dyDescent="0.25">
      <c r="A956" s="228">
        <v>732</v>
      </c>
      <c r="B956" s="234" t="s">
        <v>1219</v>
      </c>
      <c r="C956" s="47">
        <v>1917</v>
      </c>
      <c r="D956" s="230" t="s">
        <v>141</v>
      </c>
      <c r="E956" s="47" t="s">
        <v>16</v>
      </c>
      <c r="F956" s="26">
        <v>3</v>
      </c>
      <c r="G956" s="26">
        <v>2</v>
      </c>
      <c r="H956" s="39">
        <v>1643.5</v>
      </c>
      <c r="I956" s="119">
        <v>0</v>
      </c>
      <c r="J956" s="39">
        <v>1643.5</v>
      </c>
      <c r="K956" s="232">
        <f t="shared" si="255"/>
        <v>4046120</v>
      </c>
      <c r="L956" s="196">
        <v>0</v>
      </c>
      <c r="M956" s="196">
        <v>0</v>
      </c>
      <c r="N956" s="196">
        <v>0</v>
      </c>
      <c r="O956" s="39">
        <f>'[2]Прод. прилож (2)'!$D$1434</f>
        <v>4046120</v>
      </c>
      <c r="P956" s="196">
        <f>K956/H956</f>
        <v>2461.8923030118649</v>
      </c>
      <c r="Q956" s="41">
        <v>9673</v>
      </c>
      <c r="R956" s="57" t="s">
        <v>35</v>
      </c>
      <c r="S956" s="46"/>
      <c r="T956" s="15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  <c r="AE956" s="15"/>
      <c r="AF956" s="15"/>
      <c r="AG956" s="15"/>
      <c r="AH956" s="15"/>
      <c r="AI956" s="15"/>
      <c r="AJ956" s="15"/>
      <c r="AK956" s="15"/>
      <c r="AL956" s="15"/>
      <c r="AM956" s="15"/>
      <c r="AN956" s="15"/>
      <c r="AO956" s="15"/>
      <c r="AP956" s="15"/>
      <c r="AQ956" s="15"/>
      <c r="AR956" s="15"/>
      <c r="AS956" s="15"/>
      <c r="AT956" s="15"/>
      <c r="AU956" s="15"/>
      <c r="AV956" s="15"/>
      <c r="AW956" s="15"/>
      <c r="AX956" s="15"/>
      <c r="AY956" s="15"/>
      <c r="AZ956" s="15"/>
      <c r="BA956" s="15"/>
      <c r="BB956" s="15"/>
      <c r="BC956" s="15"/>
      <c r="BD956" s="15"/>
      <c r="BE956" s="15"/>
      <c r="BF956" s="15"/>
      <c r="BG956" s="15"/>
      <c r="BH956" s="15"/>
      <c r="BI956" s="15"/>
      <c r="BJ956" s="15"/>
      <c r="BK956" s="15"/>
      <c r="BL956" s="15"/>
      <c r="BM956" s="15"/>
      <c r="BN956" s="15"/>
      <c r="BO956" s="15"/>
      <c r="BP956" s="15"/>
      <c r="BQ956" s="15"/>
      <c r="BR956" s="15"/>
      <c r="BS956" s="15"/>
      <c r="BT956" s="15"/>
      <c r="BU956" s="15"/>
      <c r="BV956" s="15"/>
      <c r="BW956" s="15"/>
      <c r="BX956" s="15"/>
      <c r="BY956" s="15"/>
      <c r="BZ956" s="15"/>
      <c r="CA956" s="15"/>
      <c r="CB956" s="15"/>
      <c r="CC956" s="15"/>
      <c r="CD956" s="15"/>
      <c r="CE956" s="15"/>
      <c r="CF956" s="15"/>
      <c r="CG956" s="15"/>
      <c r="CH956" s="15"/>
      <c r="CI956" s="15"/>
      <c r="CJ956" s="15"/>
      <c r="CK956" s="15"/>
      <c r="CL956" s="15"/>
      <c r="CM956" s="15"/>
      <c r="CN956" s="15"/>
      <c r="CO956" s="15"/>
      <c r="CP956" s="15"/>
      <c r="CQ956" s="15"/>
      <c r="CR956" s="15"/>
      <c r="CS956" s="15"/>
      <c r="CT956" s="15"/>
      <c r="CU956" s="15"/>
      <c r="CV956" s="15"/>
      <c r="CW956" s="15"/>
      <c r="CX956" s="15"/>
      <c r="CY956" s="15"/>
      <c r="CZ956" s="15"/>
      <c r="DA956" s="15"/>
      <c r="DB956" s="15"/>
      <c r="DC956" s="15"/>
      <c r="DD956" s="15"/>
      <c r="DE956" s="15"/>
      <c r="DF956" s="15"/>
      <c r="DG956" s="15"/>
      <c r="DH956" s="15"/>
      <c r="DI956" s="15"/>
      <c r="DJ956" s="15"/>
      <c r="DK956" s="15"/>
      <c r="DL956" s="15"/>
      <c r="DM956" s="15"/>
      <c r="DN956" s="15"/>
      <c r="DO956" s="15"/>
      <c r="DP956" s="15"/>
      <c r="DQ956" s="15"/>
      <c r="DR956" s="15"/>
      <c r="DS956" s="15"/>
      <c r="DT956" s="15"/>
      <c r="DU956" s="15"/>
      <c r="DV956" s="15"/>
      <c r="DW956" s="15"/>
      <c r="DX956" s="15"/>
      <c r="DY956" s="15"/>
      <c r="DZ956" s="15"/>
      <c r="EA956" s="15"/>
      <c r="EB956" s="15"/>
      <c r="EC956" s="15"/>
      <c r="ED956" s="15"/>
      <c r="EE956" s="15"/>
      <c r="EF956" s="15"/>
      <c r="EG956" s="15"/>
      <c r="EH956" s="15"/>
      <c r="EI956" s="15"/>
      <c r="EJ956" s="15"/>
      <c r="EK956" s="15"/>
      <c r="EL956" s="15"/>
      <c r="EM956" s="15"/>
      <c r="EN956" s="15"/>
      <c r="EO956" s="15"/>
      <c r="EP956" s="15"/>
      <c r="EQ956" s="15"/>
      <c r="ER956" s="15"/>
      <c r="ES956" s="15"/>
      <c r="ET956" s="15"/>
      <c r="EU956" s="15"/>
      <c r="EV956" s="15"/>
      <c r="EW956" s="15"/>
      <c r="EX956" s="15"/>
      <c r="EY956" s="15"/>
      <c r="EZ956" s="15"/>
      <c r="FA956" s="15"/>
      <c r="FB956" s="15"/>
      <c r="FC956" s="15"/>
      <c r="FD956" s="15"/>
      <c r="FE956" s="15"/>
      <c r="FF956" s="15"/>
      <c r="FG956" s="15"/>
      <c r="FH956" s="15"/>
      <c r="FI956" s="15"/>
      <c r="FJ956" s="15"/>
      <c r="FK956" s="15"/>
      <c r="FL956" s="15"/>
      <c r="FM956" s="15"/>
      <c r="FN956" s="15"/>
      <c r="FO956" s="15"/>
      <c r="FP956" s="15"/>
      <c r="FQ956" s="15"/>
      <c r="FR956" s="15"/>
      <c r="FS956" s="15"/>
      <c r="FT956" s="15"/>
      <c r="FU956" s="15"/>
      <c r="FV956" s="15"/>
      <c r="FW956" s="15"/>
      <c r="FX956" s="15"/>
      <c r="FY956" s="15"/>
      <c r="FZ956" s="15"/>
      <c r="GA956" s="15"/>
      <c r="GB956" s="15"/>
      <c r="GC956" s="15"/>
      <c r="GD956" s="15"/>
      <c r="GE956" s="15"/>
      <c r="GF956" s="15"/>
      <c r="GG956" s="15"/>
      <c r="GH956" s="15"/>
      <c r="GI956" s="15"/>
      <c r="GJ956" s="15"/>
      <c r="GK956" s="15"/>
      <c r="GL956" s="15"/>
      <c r="GM956" s="15"/>
      <c r="GN956" s="15"/>
      <c r="GO956" s="15"/>
      <c r="GP956" s="15"/>
      <c r="GQ956" s="15"/>
      <c r="GR956" s="15"/>
      <c r="GS956" s="15"/>
      <c r="GT956" s="15"/>
      <c r="GU956" s="15"/>
      <c r="GV956" s="15"/>
      <c r="GW956" s="15"/>
      <c r="GX956" s="15"/>
      <c r="GY956" s="15"/>
    </row>
    <row r="957" spans="1:207" s="116" customFormat="1" ht="30" customHeight="1" x14ac:dyDescent="0.25">
      <c r="A957" s="354">
        <v>733</v>
      </c>
      <c r="B957" s="356" t="s">
        <v>1220</v>
      </c>
      <c r="C957" s="377">
        <v>1953</v>
      </c>
      <c r="D957" s="360" t="s">
        <v>141</v>
      </c>
      <c r="E957" s="377" t="s">
        <v>16</v>
      </c>
      <c r="F957" s="362">
        <v>4</v>
      </c>
      <c r="G957" s="362">
        <v>5</v>
      </c>
      <c r="H957" s="364">
        <v>7475.62</v>
      </c>
      <c r="I957" s="366">
        <v>0</v>
      </c>
      <c r="J957" s="364">
        <v>7475.62</v>
      </c>
      <c r="K957" s="232">
        <f t="shared" si="255"/>
        <v>12368390.74</v>
      </c>
      <c r="L957" s="196">
        <v>0</v>
      </c>
      <c r="M957" s="196">
        <v>0</v>
      </c>
      <c r="N957" s="196">
        <v>0</v>
      </c>
      <c r="O957" s="39">
        <f>'[1]Прод. прилож (2)'!$D$823</f>
        <v>12368390.74</v>
      </c>
      <c r="P957" s="196">
        <f>K957/H957</f>
        <v>1654.4969835277877</v>
      </c>
      <c r="Q957" s="41">
        <v>9673</v>
      </c>
      <c r="R957" s="57" t="s">
        <v>34</v>
      </c>
      <c r="S957" s="46"/>
      <c r="T957" s="15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F957" s="15"/>
      <c r="AG957" s="15"/>
      <c r="AH957" s="15"/>
      <c r="AI957" s="15"/>
      <c r="AJ957" s="15"/>
      <c r="AK957" s="15"/>
      <c r="AL957" s="15"/>
      <c r="AM957" s="15"/>
      <c r="AN957" s="15"/>
      <c r="AO957" s="15"/>
      <c r="AP957" s="15"/>
      <c r="AQ957" s="15"/>
      <c r="AR957" s="15"/>
      <c r="AS957" s="15"/>
      <c r="AT957" s="15"/>
      <c r="AU957" s="15"/>
      <c r="AV957" s="15"/>
      <c r="AW957" s="15"/>
      <c r="AX957" s="15"/>
      <c r="AY957" s="15"/>
      <c r="AZ957" s="15"/>
      <c r="BA957" s="15"/>
      <c r="BB957" s="15"/>
      <c r="BC957" s="15"/>
      <c r="BD957" s="15"/>
      <c r="BE957" s="15"/>
      <c r="BF957" s="15"/>
      <c r="BG957" s="15"/>
      <c r="BH957" s="15"/>
      <c r="BI957" s="15"/>
      <c r="BJ957" s="15"/>
      <c r="BK957" s="15"/>
      <c r="BL957" s="15"/>
      <c r="BM957" s="15"/>
      <c r="BN957" s="15"/>
      <c r="BO957" s="15"/>
      <c r="BP957" s="15"/>
      <c r="BQ957" s="15"/>
      <c r="BR957" s="15"/>
      <c r="BS957" s="15"/>
      <c r="BT957" s="15"/>
      <c r="BU957" s="15"/>
      <c r="BV957" s="15"/>
      <c r="BW957" s="15"/>
      <c r="BX957" s="15"/>
      <c r="BY957" s="15"/>
      <c r="BZ957" s="15"/>
      <c r="CA957" s="15"/>
      <c r="CB957" s="15"/>
      <c r="CC957" s="15"/>
      <c r="CD957" s="15"/>
      <c r="CE957" s="15"/>
      <c r="CF957" s="15"/>
      <c r="CG957" s="15"/>
      <c r="CH957" s="15"/>
      <c r="CI957" s="15"/>
      <c r="CJ957" s="15"/>
      <c r="CK957" s="15"/>
      <c r="CL957" s="15"/>
      <c r="CM957" s="15"/>
      <c r="CN957" s="15"/>
      <c r="CO957" s="15"/>
      <c r="CP957" s="15"/>
      <c r="CQ957" s="15"/>
      <c r="CR957" s="15"/>
      <c r="CS957" s="15"/>
      <c r="CT957" s="15"/>
      <c r="CU957" s="15"/>
      <c r="CV957" s="15"/>
      <c r="CW957" s="15"/>
      <c r="CX957" s="15"/>
      <c r="CY957" s="15"/>
      <c r="CZ957" s="15"/>
      <c r="DA957" s="15"/>
      <c r="DB957" s="15"/>
      <c r="DC957" s="15"/>
      <c r="DD957" s="15"/>
      <c r="DE957" s="15"/>
      <c r="DF957" s="15"/>
      <c r="DG957" s="15"/>
      <c r="DH957" s="15"/>
      <c r="DI957" s="15"/>
      <c r="DJ957" s="15"/>
      <c r="DK957" s="15"/>
      <c r="DL957" s="15"/>
      <c r="DM957" s="15"/>
      <c r="DN957" s="15"/>
      <c r="DO957" s="15"/>
      <c r="DP957" s="15"/>
      <c r="DQ957" s="15"/>
      <c r="DR957" s="15"/>
      <c r="DS957" s="15"/>
      <c r="DT957" s="15"/>
      <c r="DU957" s="15"/>
      <c r="DV957" s="15"/>
      <c r="DW957" s="15"/>
      <c r="DX957" s="15"/>
      <c r="DY957" s="15"/>
      <c r="DZ957" s="15"/>
      <c r="EA957" s="15"/>
      <c r="EB957" s="15"/>
      <c r="EC957" s="15"/>
      <c r="ED957" s="15"/>
      <c r="EE957" s="15"/>
      <c r="EF957" s="15"/>
      <c r="EG957" s="15"/>
      <c r="EH957" s="15"/>
      <c r="EI957" s="15"/>
      <c r="EJ957" s="15"/>
      <c r="EK957" s="15"/>
      <c r="EL957" s="15"/>
      <c r="EM957" s="15"/>
      <c r="EN957" s="15"/>
      <c r="EO957" s="15"/>
      <c r="EP957" s="15"/>
      <c r="EQ957" s="15"/>
      <c r="ER957" s="15"/>
      <c r="ES957" s="15"/>
      <c r="ET957" s="15"/>
      <c r="EU957" s="15"/>
      <c r="EV957" s="15"/>
      <c r="EW957" s="15"/>
      <c r="EX957" s="15"/>
      <c r="EY957" s="15"/>
      <c r="EZ957" s="15"/>
      <c r="FA957" s="15"/>
      <c r="FB957" s="15"/>
      <c r="FC957" s="15"/>
      <c r="FD957" s="15"/>
      <c r="FE957" s="15"/>
      <c r="FF957" s="15"/>
      <c r="FG957" s="15"/>
      <c r="FH957" s="15"/>
      <c r="FI957" s="15"/>
      <c r="FJ957" s="15"/>
      <c r="FK957" s="15"/>
      <c r="FL957" s="15"/>
      <c r="FM957" s="15"/>
      <c r="FN957" s="15"/>
      <c r="FO957" s="15"/>
      <c r="FP957" s="15"/>
      <c r="FQ957" s="15"/>
      <c r="FR957" s="15"/>
      <c r="FS957" s="15"/>
      <c r="FT957" s="15"/>
      <c r="FU957" s="15"/>
      <c r="FV957" s="15"/>
      <c r="FW957" s="15"/>
      <c r="FX957" s="15"/>
      <c r="FY957" s="15"/>
      <c r="FZ957" s="15"/>
      <c r="GA957" s="15"/>
      <c r="GB957" s="15"/>
      <c r="GC957" s="15"/>
      <c r="GD957" s="15"/>
      <c r="GE957" s="15"/>
      <c r="GF957" s="15"/>
      <c r="GG957" s="15"/>
      <c r="GH957" s="15"/>
      <c r="GI957" s="15"/>
      <c r="GJ957" s="15"/>
      <c r="GK957" s="15"/>
      <c r="GL957" s="15"/>
      <c r="GM957" s="15"/>
      <c r="GN957" s="15"/>
      <c r="GO957" s="15"/>
      <c r="GP957" s="15"/>
      <c r="GQ957" s="15"/>
      <c r="GR957" s="15"/>
      <c r="GS957" s="15"/>
      <c r="GT957" s="15"/>
      <c r="GU957" s="15"/>
      <c r="GV957" s="15"/>
      <c r="GW957" s="15"/>
      <c r="GX957" s="15"/>
      <c r="GY957" s="15"/>
    </row>
    <row r="958" spans="1:207" s="116" customFormat="1" ht="30" customHeight="1" x14ac:dyDescent="0.25">
      <c r="A958" s="355"/>
      <c r="B958" s="357"/>
      <c r="C958" s="378"/>
      <c r="D958" s="361"/>
      <c r="E958" s="378"/>
      <c r="F958" s="363"/>
      <c r="G958" s="363"/>
      <c r="H958" s="365"/>
      <c r="I958" s="367"/>
      <c r="J958" s="365"/>
      <c r="K958" s="232">
        <f t="shared" si="255"/>
        <v>49473.56</v>
      </c>
      <c r="L958" s="202">
        <v>0</v>
      </c>
      <c r="M958" s="202">
        <v>0</v>
      </c>
      <c r="N958" s="202">
        <v>0</v>
      </c>
      <c r="O958" s="39">
        <f>'[2]Прод. прилож (2)'!$D$1435</f>
        <v>49473.56</v>
      </c>
      <c r="P958" s="196">
        <f>K958/H957</f>
        <v>6.6179875381573696</v>
      </c>
      <c r="Q958" s="41">
        <v>9673</v>
      </c>
      <c r="R958" s="57" t="s">
        <v>35</v>
      </c>
      <c r="S958" s="46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5"/>
      <c r="AF958" s="15"/>
      <c r="AG958" s="15"/>
      <c r="AH958" s="15"/>
      <c r="AI958" s="15"/>
      <c r="AJ958" s="15"/>
      <c r="AK958" s="15"/>
      <c r="AL958" s="15"/>
      <c r="AM958" s="15"/>
      <c r="AN958" s="15"/>
      <c r="AO958" s="15"/>
      <c r="AP958" s="15"/>
      <c r="AQ958" s="15"/>
      <c r="AR958" s="15"/>
      <c r="AS958" s="15"/>
      <c r="AT958" s="15"/>
      <c r="AU958" s="15"/>
      <c r="AV958" s="15"/>
      <c r="AW958" s="15"/>
      <c r="AX958" s="15"/>
      <c r="AY958" s="15"/>
      <c r="AZ958" s="15"/>
      <c r="BA958" s="15"/>
      <c r="BB958" s="15"/>
      <c r="BC958" s="15"/>
      <c r="BD958" s="15"/>
      <c r="BE958" s="15"/>
      <c r="BF958" s="15"/>
      <c r="BG958" s="15"/>
      <c r="BH958" s="15"/>
      <c r="BI958" s="15"/>
      <c r="BJ958" s="15"/>
      <c r="BK958" s="15"/>
      <c r="BL958" s="15"/>
      <c r="BM958" s="15"/>
      <c r="BN958" s="15"/>
      <c r="BO958" s="15"/>
      <c r="BP958" s="15"/>
      <c r="BQ958" s="15"/>
      <c r="BR958" s="15"/>
      <c r="BS958" s="15"/>
      <c r="BT958" s="15"/>
      <c r="BU958" s="15"/>
      <c r="BV958" s="15"/>
      <c r="BW958" s="15"/>
      <c r="BX958" s="15"/>
      <c r="BY958" s="15"/>
      <c r="BZ958" s="15"/>
      <c r="CA958" s="15"/>
      <c r="CB958" s="15"/>
      <c r="CC958" s="15"/>
      <c r="CD958" s="15"/>
      <c r="CE958" s="15"/>
      <c r="CF958" s="15"/>
      <c r="CG958" s="15"/>
      <c r="CH958" s="15"/>
      <c r="CI958" s="15"/>
      <c r="CJ958" s="15"/>
      <c r="CK958" s="15"/>
      <c r="CL958" s="15"/>
      <c r="CM958" s="15"/>
      <c r="CN958" s="15"/>
      <c r="CO958" s="15"/>
      <c r="CP958" s="15"/>
      <c r="CQ958" s="15"/>
      <c r="CR958" s="15"/>
      <c r="CS958" s="15"/>
      <c r="CT958" s="15"/>
      <c r="CU958" s="15"/>
      <c r="CV958" s="15"/>
      <c r="CW958" s="15"/>
      <c r="CX958" s="15"/>
      <c r="CY958" s="15"/>
      <c r="CZ958" s="15"/>
      <c r="DA958" s="15"/>
      <c r="DB958" s="15"/>
      <c r="DC958" s="15"/>
      <c r="DD958" s="15"/>
      <c r="DE958" s="15"/>
      <c r="DF958" s="15"/>
      <c r="DG958" s="15"/>
      <c r="DH958" s="15"/>
      <c r="DI958" s="15"/>
      <c r="DJ958" s="15"/>
      <c r="DK958" s="15"/>
      <c r="DL958" s="15"/>
      <c r="DM958" s="15"/>
      <c r="DN958" s="15"/>
      <c r="DO958" s="15"/>
      <c r="DP958" s="15"/>
      <c r="DQ958" s="15"/>
      <c r="DR958" s="15"/>
      <c r="DS958" s="15"/>
      <c r="DT958" s="15"/>
      <c r="DU958" s="15"/>
      <c r="DV958" s="15"/>
      <c r="DW958" s="15"/>
      <c r="DX958" s="15"/>
      <c r="DY958" s="15"/>
      <c r="DZ958" s="15"/>
      <c r="EA958" s="15"/>
      <c r="EB958" s="15"/>
      <c r="EC958" s="15"/>
      <c r="ED958" s="15"/>
      <c r="EE958" s="15"/>
      <c r="EF958" s="15"/>
      <c r="EG958" s="15"/>
      <c r="EH958" s="15"/>
      <c r="EI958" s="15"/>
      <c r="EJ958" s="15"/>
      <c r="EK958" s="15"/>
      <c r="EL958" s="15"/>
      <c r="EM958" s="15"/>
      <c r="EN958" s="15"/>
      <c r="EO958" s="15"/>
      <c r="EP958" s="15"/>
      <c r="EQ958" s="15"/>
      <c r="ER958" s="15"/>
      <c r="ES958" s="15"/>
      <c r="ET958" s="15"/>
      <c r="EU958" s="15"/>
      <c r="EV958" s="15"/>
      <c r="EW958" s="15"/>
      <c r="EX958" s="15"/>
      <c r="EY958" s="15"/>
      <c r="EZ958" s="15"/>
      <c r="FA958" s="15"/>
      <c r="FB958" s="15"/>
      <c r="FC958" s="15"/>
      <c r="FD958" s="15"/>
      <c r="FE958" s="15"/>
      <c r="FF958" s="15"/>
      <c r="FG958" s="15"/>
      <c r="FH958" s="15"/>
      <c r="FI958" s="15"/>
      <c r="FJ958" s="15"/>
      <c r="FK958" s="15"/>
      <c r="FL958" s="15"/>
      <c r="FM958" s="15"/>
      <c r="FN958" s="15"/>
      <c r="FO958" s="15"/>
      <c r="FP958" s="15"/>
      <c r="FQ958" s="15"/>
      <c r="FR958" s="15"/>
      <c r="FS958" s="15"/>
      <c r="FT958" s="15"/>
      <c r="FU958" s="15"/>
      <c r="FV958" s="15"/>
      <c r="FW958" s="15"/>
      <c r="FX958" s="15"/>
      <c r="FY958" s="15"/>
      <c r="FZ958" s="15"/>
      <c r="GA958" s="15"/>
      <c r="GB958" s="15"/>
      <c r="GC958" s="15"/>
      <c r="GD958" s="15"/>
      <c r="GE958" s="15"/>
      <c r="GF958" s="15"/>
      <c r="GG958" s="15"/>
      <c r="GH958" s="15"/>
      <c r="GI958" s="15"/>
      <c r="GJ958" s="15"/>
      <c r="GK958" s="15"/>
      <c r="GL958" s="15"/>
      <c r="GM958" s="15"/>
      <c r="GN958" s="15"/>
      <c r="GO958" s="15"/>
      <c r="GP958" s="15"/>
      <c r="GQ958" s="15"/>
      <c r="GR958" s="15"/>
      <c r="GS958" s="15"/>
      <c r="GT958" s="15"/>
      <c r="GU958" s="15"/>
      <c r="GV958" s="15"/>
      <c r="GW958" s="15"/>
      <c r="GX958" s="15"/>
      <c r="GY958" s="15"/>
    </row>
    <row r="959" spans="1:207" s="116" customFormat="1" ht="30" customHeight="1" x14ac:dyDescent="0.25">
      <c r="A959" s="217">
        <v>734</v>
      </c>
      <c r="B959" s="198" t="s">
        <v>1272</v>
      </c>
      <c r="C959" s="244">
        <v>1949</v>
      </c>
      <c r="D959" s="200" t="s">
        <v>141</v>
      </c>
      <c r="E959" s="244" t="s">
        <v>16</v>
      </c>
      <c r="F959" s="206">
        <v>3</v>
      </c>
      <c r="G959" s="206">
        <v>3</v>
      </c>
      <c r="H959" s="202">
        <v>4359.93</v>
      </c>
      <c r="I959" s="204">
        <v>281.8</v>
      </c>
      <c r="J959" s="202">
        <v>1745.91</v>
      </c>
      <c r="K959" s="232">
        <f t="shared" si="255"/>
        <v>19910791.740000002</v>
      </c>
      <c r="L959" s="196">
        <v>0</v>
      </c>
      <c r="M959" s="196">
        <v>0</v>
      </c>
      <c r="N959" s="196">
        <v>0</v>
      </c>
      <c r="O959" s="39">
        <f>'[2]Прод. прилож (2)'!$D$1436</f>
        <v>19910791.740000002</v>
      </c>
      <c r="P959" s="196">
        <f>K959/H959</f>
        <v>4566.7686728915378</v>
      </c>
      <c r="Q959" s="41">
        <v>9673</v>
      </c>
      <c r="R959" s="57" t="s">
        <v>35</v>
      </c>
      <c r="S959" s="46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  <c r="AP959" s="15"/>
      <c r="AQ959" s="15"/>
      <c r="AR959" s="15"/>
      <c r="AS959" s="15"/>
      <c r="AT959" s="15"/>
      <c r="AU959" s="15"/>
      <c r="AV959" s="15"/>
      <c r="AW959" s="15"/>
      <c r="AX959" s="15"/>
      <c r="AY959" s="15"/>
      <c r="AZ959" s="15"/>
      <c r="BA959" s="15"/>
      <c r="BB959" s="15"/>
      <c r="BC959" s="15"/>
      <c r="BD959" s="15"/>
      <c r="BE959" s="15"/>
      <c r="BF959" s="15"/>
      <c r="BG959" s="15"/>
      <c r="BH959" s="15"/>
      <c r="BI959" s="15"/>
      <c r="BJ959" s="15"/>
      <c r="BK959" s="15"/>
      <c r="BL959" s="15"/>
      <c r="BM959" s="15"/>
      <c r="BN959" s="15"/>
      <c r="BO959" s="15"/>
      <c r="BP959" s="15"/>
      <c r="BQ959" s="15"/>
      <c r="BR959" s="15"/>
      <c r="BS959" s="15"/>
      <c r="BT959" s="15"/>
      <c r="BU959" s="15"/>
      <c r="BV959" s="15"/>
      <c r="BW959" s="15"/>
      <c r="BX959" s="15"/>
      <c r="BY959" s="15"/>
      <c r="BZ959" s="15"/>
      <c r="CA959" s="15"/>
      <c r="CB959" s="15"/>
      <c r="CC959" s="15"/>
      <c r="CD959" s="15"/>
      <c r="CE959" s="15"/>
      <c r="CF959" s="15"/>
      <c r="CG959" s="15"/>
      <c r="CH959" s="15"/>
      <c r="CI959" s="15"/>
      <c r="CJ959" s="15"/>
      <c r="CK959" s="15"/>
      <c r="CL959" s="15"/>
      <c r="CM959" s="15"/>
      <c r="CN959" s="15"/>
      <c r="CO959" s="15"/>
      <c r="CP959" s="15"/>
      <c r="CQ959" s="15"/>
      <c r="CR959" s="15"/>
      <c r="CS959" s="15"/>
      <c r="CT959" s="15"/>
      <c r="CU959" s="15"/>
      <c r="CV959" s="15"/>
      <c r="CW959" s="15"/>
      <c r="CX959" s="15"/>
      <c r="CY959" s="15"/>
      <c r="CZ959" s="15"/>
      <c r="DA959" s="15"/>
      <c r="DB959" s="15"/>
      <c r="DC959" s="15"/>
      <c r="DD959" s="15"/>
      <c r="DE959" s="15"/>
      <c r="DF959" s="15"/>
      <c r="DG959" s="15"/>
      <c r="DH959" s="15"/>
      <c r="DI959" s="15"/>
      <c r="DJ959" s="15"/>
      <c r="DK959" s="15"/>
      <c r="DL959" s="15"/>
      <c r="DM959" s="15"/>
      <c r="DN959" s="15"/>
      <c r="DO959" s="15"/>
      <c r="DP959" s="15"/>
      <c r="DQ959" s="15"/>
      <c r="DR959" s="15"/>
      <c r="DS959" s="15"/>
      <c r="DT959" s="15"/>
      <c r="DU959" s="15"/>
      <c r="DV959" s="15"/>
      <c r="DW959" s="15"/>
      <c r="DX959" s="15"/>
      <c r="DY959" s="15"/>
      <c r="DZ959" s="15"/>
      <c r="EA959" s="15"/>
      <c r="EB959" s="15"/>
      <c r="EC959" s="15"/>
      <c r="ED959" s="15"/>
      <c r="EE959" s="15"/>
      <c r="EF959" s="15"/>
      <c r="EG959" s="15"/>
      <c r="EH959" s="15"/>
      <c r="EI959" s="15"/>
      <c r="EJ959" s="15"/>
      <c r="EK959" s="15"/>
      <c r="EL959" s="15"/>
      <c r="EM959" s="15"/>
      <c r="EN959" s="15"/>
      <c r="EO959" s="15"/>
      <c r="EP959" s="15"/>
      <c r="EQ959" s="15"/>
      <c r="ER959" s="15"/>
      <c r="ES959" s="15"/>
      <c r="ET959" s="15"/>
      <c r="EU959" s="15"/>
      <c r="EV959" s="15"/>
      <c r="EW959" s="15"/>
      <c r="EX959" s="15"/>
      <c r="EY959" s="15"/>
      <c r="EZ959" s="15"/>
      <c r="FA959" s="15"/>
      <c r="FB959" s="15"/>
      <c r="FC959" s="15"/>
      <c r="FD959" s="15"/>
      <c r="FE959" s="15"/>
      <c r="FF959" s="15"/>
      <c r="FG959" s="15"/>
      <c r="FH959" s="15"/>
      <c r="FI959" s="15"/>
      <c r="FJ959" s="15"/>
      <c r="FK959" s="15"/>
      <c r="FL959" s="15"/>
      <c r="FM959" s="15"/>
      <c r="FN959" s="15"/>
      <c r="FO959" s="15"/>
      <c r="FP959" s="15"/>
      <c r="FQ959" s="15"/>
      <c r="FR959" s="15"/>
      <c r="FS959" s="15"/>
      <c r="FT959" s="15"/>
      <c r="FU959" s="15"/>
      <c r="FV959" s="15"/>
      <c r="FW959" s="15"/>
      <c r="FX959" s="15"/>
      <c r="FY959" s="15"/>
      <c r="FZ959" s="15"/>
      <c r="GA959" s="15"/>
      <c r="GB959" s="15"/>
      <c r="GC959" s="15"/>
      <c r="GD959" s="15"/>
      <c r="GE959" s="15"/>
      <c r="GF959" s="15"/>
      <c r="GG959" s="15"/>
      <c r="GH959" s="15"/>
      <c r="GI959" s="15"/>
      <c r="GJ959" s="15"/>
      <c r="GK959" s="15"/>
      <c r="GL959" s="15"/>
      <c r="GM959" s="15"/>
      <c r="GN959" s="15"/>
      <c r="GO959" s="15"/>
      <c r="GP959" s="15"/>
      <c r="GQ959" s="15"/>
      <c r="GR959" s="15"/>
      <c r="GS959" s="15"/>
      <c r="GT959" s="15"/>
      <c r="GU959" s="15"/>
      <c r="GV959" s="15"/>
      <c r="GW959" s="15"/>
      <c r="GX959" s="15"/>
      <c r="GY959" s="15"/>
    </row>
    <row r="960" spans="1:207" s="15" customFormat="1" ht="30" customHeight="1" x14ac:dyDescent="0.25">
      <c r="A960" s="193">
        <v>735</v>
      </c>
      <c r="B960" s="234" t="s">
        <v>424</v>
      </c>
      <c r="C960" s="230">
        <v>1989</v>
      </c>
      <c r="D960" s="230" t="s">
        <v>141</v>
      </c>
      <c r="E960" s="230" t="s">
        <v>16</v>
      </c>
      <c r="F960" s="52">
        <v>9</v>
      </c>
      <c r="G960" s="52">
        <v>4</v>
      </c>
      <c r="H960" s="196">
        <v>16367</v>
      </c>
      <c r="I960" s="194">
        <v>593</v>
      </c>
      <c r="J960" s="196">
        <v>15774.3</v>
      </c>
      <c r="K960" s="232">
        <f t="shared" si="242"/>
        <v>48841723.289999999</v>
      </c>
      <c r="L960" s="196">
        <v>0</v>
      </c>
      <c r="M960" s="196">
        <v>0</v>
      </c>
      <c r="N960" s="196">
        <v>0</v>
      </c>
      <c r="O960" s="39">
        <f>'[1]Прод. прилож (2)'!$D$824</f>
        <v>48841723.289999999</v>
      </c>
      <c r="P960" s="196">
        <f>K960/H960</f>
        <v>2984.1585684609272</v>
      </c>
      <c r="Q960" s="41">
        <v>9673</v>
      </c>
      <c r="R960" s="57" t="s">
        <v>34</v>
      </c>
      <c r="S960" s="16"/>
      <c r="T960" s="16"/>
    </row>
    <row r="961" spans="1:207" s="176" customFormat="1" ht="30" customHeight="1" x14ac:dyDescent="0.25">
      <c r="A961" s="280" t="s">
        <v>1446</v>
      </c>
      <c r="B961" s="275" t="s">
        <v>1367</v>
      </c>
      <c r="C961" s="252">
        <v>1990</v>
      </c>
      <c r="D961" s="252" t="s">
        <v>141</v>
      </c>
      <c r="E961" s="252" t="s">
        <v>16</v>
      </c>
      <c r="F961" s="254">
        <v>9</v>
      </c>
      <c r="G961" s="254">
        <v>5</v>
      </c>
      <c r="H961" s="285">
        <v>10524</v>
      </c>
      <c r="I961" s="285">
        <v>0</v>
      </c>
      <c r="J961" s="285">
        <v>5993.6</v>
      </c>
      <c r="K961" s="255">
        <f>SUBTOTAL(9,L961:O961)</f>
        <v>14818563.9</v>
      </c>
      <c r="L961" s="285">
        <v>0</v>
      </c>
      <c r="M961" s="285">
        <v>0</v>
      </c>
      <c r="N961" s="285">
        <v>0</v>
      </c>
      <c r="O961" s="265">
        <f>'[2]Прод. прилож (2)'!$D$1439</f>
        <v>14818563.9</v>
      </c>
      <c r="P961" s="238">
        <f>K961/H961</f>
        <v>1408.0733466362601</v>
      </c>
      <c r="Q961" s="240">
        <v>9673</v>
      </c>
      <c r="R961" s="280" t="s">
        <v>35</v>
      </c>
      <c r="S961" s="175"/>
      <c r="V961" s="177"/>
      <c r="W961" s="177"/>
      <c r="X961" s="177"/>
      <c r="Y961" s="177"/>
      <c r="Z961" s="177"/>
      <c r="AA961" s="177"/>
      <c r="AB961" s="177"/>
      <c r="AC961" s="177"/>
      <c r="AD961" s="177"/>
      <c r="AE961" s="177"/>
      <c r="AF961" s="177"/>
      <c r="AG961" s="177"/>
      <c r="AH961" s="177"/>
      <c r="AI961" s="177"/>
      <c r="AJ961" s="177"/>
      <c r="AK961" s="177"/>
      <c r="AL961" s="177"/>
      <c r="AM961" s="177"/>
      <c r="AN961" s="177"/>
      <c r="AO961" s="177"/>
      <c r="AP961" s="177"/>
      <c r="AQ961" s="177"/>
      <c r="AR961" s="177"/>
      <c r="AS961" s="177"/>
      <c r="AT961" s="177"/>
      <c r="AU961" s="177"/>
      <c r="AV961" s="177"/>
      <c r="AW961" s="177"/>
      <c r="AX961" s="177"/>
      <c r="AY961" s="177"/>
      <c r="AZ961" s="177"/>
      <c r="BA961" s="177"/>
      <c r="BB961" s="177"/>
      <c r="BC961" s="177"/>
      <c r="BD961" s="177"/>
      <c r="BE961" s="177"/>
      <c r="BF961" s="177"/>
      <c r="BG961" s="177"/>
      <c r="BH961" s="177"/>
      <c r="BI961" s="177"/>
      <c r="BJ961" s="177"/>
      <c r="BK961" s="177"/>
      <c r="BL961" s="177"/>
      <c r="BM961" s="177"/>
      <c r="BN961" s="177"/>
      <c r="BO961" s="177"/>
      <c r="BP961" s="177"/>
      <c r="BQ961" s="177"/>
      <c r="BR961" s="177"/>
      <c r="BS961" s="177"/>
      <c r="BT961" s="177"/>
      <c r="BU961" s="177"/>
      <c r="BV961" s="177"/>
      <c r="BW961" s="177"/>
      <c r="BX961" s="177"/>
      <c r="BY961" s="177"/>
      <c r="BZ961" s="177"/>
      <c r="CA961" s="177"/>
      <c r="CB961" s="177"/>
      <c r="CC961" s="177"/>
      <c r="CD961" s="177"/>
      <c r="CE961" s="177"/>
      <c r="CF961" s="177"/>
      <c r="CG961" s="177"/>
      <c r="CH961" s="177"/>
      <c r="CI961" s="177"/>
      <c r="CJ961" s="177"/>
      <c r="CK961" s="177"/>
      <c r="CL961" s="177"/>
      <c r="CM961" s="177"/>
      <c r="CN961" s="177"/>
      <c r="CO961" s="177"/>
      <c r="CP961" s="177"/>
      <c r="CQ961" s="177"/>
      <c r="CR961" s="177"/>
      <c r="CS961" s="177"/>
      <c r="CT961" s="177"/>
      <c r="CU961" s="177"/>
      <c r="CV961" s="177"/>
      <c r="CW961" s="177"/>
      <c r="CX961" s="177"/>
      <c r="CY961" s="177"/>
      <c r="CZ961" s="177"/>
      <c r="DA961" s="177"/>
      <c r="DB961" s="177"/>
      <c r="DC961" s="177"/>
      <c r="DD961" s="177"/>
      <c r="DE961" s="177"/>
      <c r="DF961" s="177"/>
      <c r="DG961" s="177"/>
      <c r="DH961" s="177"/>
      <c r="DI961" s="177"/>
      <c r="DJ961" s="177"/>
      <c r="DK961" s="177"/>
      <c r="DL961" s="177"/>
      <c r="DM961" s="177"/>
      <c r="DN961" s="177"/>
      <c r="DO961" s="177"/>
      <c r="DP961" s="177"/>
      <c r="DQ961" s="177"/>
      <c r="DR961" s="177"/>
      <c r="DS961" s="177"/>
      <c r="DT961" s="177"/>
      <c r="DU961" s="177"/>
      <c r="DV961" s="177"/>
      <c r="DW961" s="177"/>
      <c r="DX961" s="177"/>
      <c r="DY961" s="177"/>
      <c r="DZ961" s="177"/>
      <c r="EA961" s="177"/>
      <c r="EB961" s="177"/>
      <c r="EC961" s="177"/>
      <c r="ED961" s="177"/>
      <c r="EE961" s="177"/>
      <c r="EF961" s="177"/>
      <c r="EG961" s="177"/>
      <c r="EH961" s="177"/>
      <c r="EI961" s="177"/>
      <c r="EJ961" s="177"/>
      <c r="EK961" s="177"/>
      <c r="EL961" s="177"/>
      <c r="EM961" s="177"/>
      <c r="EN961" s="177"/>
      <c r="EO961" s="177"/>
      <c r="EP961" s="177"/>
      <c r="EQ961" s="177"/>
      <c r="ER961" s="177"/>
      <c r="ES961" s="177"/>
      <c r="ET961" s="177"/>
      <c r="EU961" s="177"/>
      <c r="EV961" s="177"/>
      <c r="EW961" s="177"/>
      <c r="EX961" s="177"/>
      <c r="EY961" s="177"/>
      <c r="EZ961" s="177"/>
      <c r="FA961" s="177"/>
      <c r="FB961" s="177"/>
      <c r="FC961" s="177"/>
      <c r="FD961" s="177"/>
      <c r="FE961" s="177"/>
      <c r="FF961" s="177"/>
      <c r="FG961" s="177"/>
      <c r="FH961" s="177"/>
      <c r="FI961" s="177"/>
      <c r="FJ961" s="177"/>
      <c r="FK961" s="177"/>
      <c r="FL961" s="177"/>
      <c r="FM961" s="177"/>
      <c r="FN961" s="177"/>
      <c r="FO961" s="177"/>
      <c r="FP961" s="177"/>
      <c r="FQ961" s="177"/>
      <c r="FR961" s="177"/>
      <c r="FS961" s="177"/>
      <c r="FT961" s="177"/>
      <c r="FU961" s="177"/>
      <c r="FV961" s="177"/>
      <c r="FW961" s="177"/>
      <c r="FX961" s="177"/>
      <c r="FY961" s="177"/>
      <c r="FZ961" s="177"/>
      <c r="GA961" s="177"/>
      <c r="GB961" s="177"/>
      <c r="GC961" s="177"/>
      <c r="GD961" s="177"/>
      <c r="GE961" s="177"/>
      <c r="GF961" s="177"/>
      <c r="GG961" s="177"/>
      <c r="GH961" s="177"/>
      <c r="GI961" s="177"/>
      <c r="GJ961" s="177"/>
      <c r="GK961" s="177"/>
      <c r="GL961" s="177"/>
      <c r="GM961" s="177"/>
      <c r="GN961" s="177"/>
      <c r="GO961" s="177"/>
      <c r="GP961" s="177"/>
      <c r="GQ961" s="177"/>
      <c r="GR961" s="177"/>
      <c r="GS961" s="177"/>
      <c r="GT961" s="177"/>
      <c r="GU961" s="177"/>
      <c r="GV961" s="177"/>
      <c r="GW961" s="177"/>
      <c r="GX961" s="177"/>
      <c r="GY961" s="177"/>
    </row>
    <row r="962" spans="1:207" s="118" customFormat="1" ht="30" customHeight="1" x14ac:dyDescent="0.25">
      <c r="A962" s="379">
        <v>737</v>
      </c>
      <c r="B962" s="375" t="s">
        <v>425</v>
      </c>
      <c r="C962" s="377">
        <v>1953</v>
      </c>
      <c r="D962" s="360" t="s">
        <v>141</v>
      </c>
      <c r="E962" s="377" t="s">
        <v>16</v>
      </c>
      <c r="F962" s="362">
        <v>2</v>
      </c>
      <c r="G962" s="362">
        <v>1</v>
      </c>
      <c r="H962" s="364">
        <v>835</v>
      </c>
      <c r="I962" s="366">
        <v>0</v>
      </c>
      <c r="J962" s="366">
        <v>704</v>
      </c>
      <c r="K962" s="224">
        <f t="shared" si="242"/>
        <v>130670.53</v>
      </c>
      <c r="L962" s="237">
        <v>0</v>
      </c>
      <c r="M962" s="237">
        <v>0</v>
      </c>
      <c r="N962" s="237">
        <v>0</v>
      </c>
      <c r="O962" s="202">
        <f>'[1]Прод. прилож (2)'!$D$282</f>
        <v>130670.53</v>
      </c>
      <c r="P962" s="237">
        <f t="shared" ref="P962:P989" si="257">K962/H962</f>
        <v>156.49165269461076</v>
      </c>
      <c r="Q962" s="239">
        <v>9673</v>
      </c>
      <c r="R962" s="279" t="s">
        <v>33</v>
      </c>
      <c r="S962" s="14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  <c r="EK962" s="117"/>
      <c r="EL962" s="117"/>
      <c r="EM962" s="117"/>
      <c r="EN962" s="117"/>
      <c r="EO962" s="117"/>
      <c r="EP962" s="117"/>
      <c r="EQ962" s="117"/>
      <c r="ER962" s="117"/>
      <c r="ES962" s="117"/>
      <c r="ET962" s="117"/>
      <c r="EU962" s="117"/>
      <c r="EV962" s="117"/>
      <c r="EW962" s="117"/>
      <c r="EX962" s="117"/>
      <c r="EY962" s="117"/>
      <c r="EZ962" s="117"/>
      <c r="FA962" s="117"/>
      <c r="FB962" s="117"/>
      <c r="FC962" s="117"/>
      <c r="FD962" s="117"/>
      <c r="FE962" s="117"/>
      <c r="FF962" s="117"/>
      <c r="FG962" s="117"/>
      <c r="FH962" s="117"/>
      <c r="FI962" s="117"/>
      <c r="FJ962" s="117"/>
      <c r="FK962" s="117"/>
      <c r="FL962" s="117"/>
      <c r="FM962" s="117"/>
      <c r="FN962" s="117"/>
      <c r="FO962" s="117"/>
      <c r="FP962" s="117"/>
      <c r="FQ962" s="117"/>
      <c r="FR962" s="117"/>
      <c r="FS962" s="117"/>
      <c r="FT962" s="117"/>
      <c r="FU962" s="117"/>
      <c r="FV962" s="117"/>
      <c r="FW962" s="117"/>
      <c r="FX962" s="117"/>
      <c r="FY962" s="117"/>
      <c r="FZ962" s="117"/>
      <c r="GA962" s="117"/>
      <c r="GB962" s="117"/>
      <c r="GC962" s="117"/>
      <c r="GD962" s="117"/>
      <c r="GE962" s="117"/>
      <c r="GF962" s="117"/>
      <c r="GG962" s="117"/>
      <c r="GH962" s="117"/>
      <c r="GI962" s="117"/>
      <c r="GJ962" s="117"/>
      <c r="GK962" s="117"/>
      <c r="GL962" s="117"/>
      <c r="GM962" s="117"/>
      <c r="GN962" s="117"/>
      <c r="GO962" s="117"/>
      <c r="GP962" s="117"/>
      <c r="GQ962" s="117"/>
      <c r="GR962" s="117"/>
      <c r="GS962" s="117"/>
      <c r="GT962" s="117"/>
      <c r="GU962" s="117"/>
      <c r="GV962" s="117"/>
      <c r="GW962" s="117"/>
      <c r="GX962" s="117"/>
      <c r="GY962" s="117"/>
    </row>
    <row r="963" spans="1:207" s="15" customFormat="1" ht="30" customHeight="1" x14ac:dyDescent="0.25">
      <c r="A963" s="380"/>
      <c r="B963" s="376"/>
      <c r="C963" s="378"/>
      <c r="D963" s="361"/>
      <c r="E963" s="378"/>
      <c r="F963" s="363"/>
      <c r="G963" s="363"/>
      <c r="H963" s="365"/>
      <c r="I963" s="367"/>
      <c r="J963" s="367"/>
      <c r="K963" s="232">
        <f t="shared" ref="K963" si="258">SUM(L963:O963)</f>
        <v>4669380.18</v>
      </c>
      <c r="L963" s="196">
        <v>0</v>
      </c>
      <c r="M963" s="196">
        <v>0</v>
      </c>
      <c r="N963" s="196">
        <v>0</v>
      </c>
      <c r="O963" s="39">
        <f>'[1]Прод. прилож (2)'!$D$825</f>
        <v>4669380.18</v>
      </c>
      <c r="P963" s="196">
        <f>K963/H962</f>
        <v>5592.072071856287</v>
      </c>
      <c r="Q963" s="41">
        <v>9673</v>
      </c>
      <c r="R963" s="57" t="s">
        <v>34</v>
      </c>
      <c r="V963" s="116"/>
      <c r="W963" s="116"/>
      <c r="X963" s="116"/>
      <c r="Y963" s="116"/>
      <c r="Z963" s="116"/>
      <c r="AA963" s="116"/>
      <c r="AB963" s="116"/>
      <c r="AC963" s="116"/>
      <c r="AD963" s="116"/>
      <c r="AE963" s="116"/>
      <c r="AF963" s="116"/>
      <c r="AG963" s="116"/>
      <c r="AH963" s="116"/>
      <c r="AI963" s="116"/>
      <c r="AJ963" s="116"/>
      <c r="AK963" s="116"/>
      <c r="AL963" s="116"/>
      <c r="AM963" s="116"/>
      <c r="AN963" s="116"/>
      <c r="AO963" s="116"/>
      <c r="AP963" s="116"/>
      <c r="AQ963" s="116"/>
      <c r="AR963" s="116"/>
      <c r="AS963" s="116"/>
      <c r="AT963" s="116"/>
      <c r="AU963" s="116"/>
      <c r="AV963" s="116"/>
      <c r="AW963" s="116"/>
      <c r="AX963" s="116"/>
      <c r="AY963" s="116"/>
      <c r="AZ963" s="116"/>
      <c r="BA963" s="116"/>
      <c r="BB963" s="116"/>
      <c r="BC963" s="116"/>
      <c r="BD963" s="116"/>
      <c r="BE963" s="116"/>
      <c r="BF963" s="116"/>
      <c r="BG963" s="116"/>
      <c r="BH963" s="116"/>
      <c r="BI963" s="116"/>
      <c r="BJ963" s="116"/>
      <c r="BK963" s="116"/>
      <c r="BL963" s="116"/>
      <c r="BM963" s="116"/>
      <c r="BN963" s="116"/>
      <c r="BO963" s="116"/>
      <c r="BP963" s="116"/>
      <c r="BQ963" s="116"/>
      <c r="BR963" s="116"/>
      <c r="BS963" s="116"/>
      <c r="BT963" s="116"/>
      <c r="BU963" s="116"/>
      <c r="BV963" s="116"/>
      <c r="BW963" s="116"/>
      <c r="BX963" s="116"/>
      <c r="BY963" s="116"/>
      <c r="BZ963" s="116"/>
      <c r="CA963" s="116"/>
      <c r="CB963" s="116"/>
      <c r="CC963" s="116"/>
      <c r="CD963" s="116"/>
      <c r="CE963" s="116"/>
      <c r="CF963" s="116"/>
      <c r="CG963" s="116"/>
      <c r="CH963" s="116"/>
      <c r="CI963" s="116"/>
      <c r="CJ963" s="116"/>
      <c r="CK963" s="116"/>
      <c r="CL963" s="116"/>
      <c r="CM963" s="116"/>
      <c r="CN963" s="116"/>
      <c r="CO963" s="116"/>
      <c r="CP963" s="116"/>
      <c r="CQ963" s="116"/>
      <c r="CR963" s="116"/>
      <c r="CS963" s="116"/>
      <c r="CT963" s="116"/>
      <c r="CU963" s="116"/>
      <c r="CV963" s="116"/>
      <c r="CW963" s="116"/>
      <c r="CX963" s="116"/>
      <c r="CY963" s="116"/>
      <c r="CZ963" s="116"/>
      <c r="DA963" s="116"/>
      <c r="DB963" s="116"/>
      <c r="DC963" s="116"/>
      <c r="DD963" s="116"/>
      <c r="DE963" s="116"/>
      <c r="DF963" s="116"/>
      <c r="DG963" s="116"/>
      <c r="DH963" s="116"/>
      <c r="DI963" s="116"/>
      <c r="DJ963" s="116"/>
      <c r="DK963" s="116"/>
      <c r="DL963" s="116"/>
      <c r="DM963" s="116"/>
      <c r="DN963" s="116"/>
      <c r="DO963" s="116"/>
      <c r="DP963" s="116"/>
      <c r="DQ963" s="116"/>
      <c r="DR963" s="116"/>
      <c r="DS963" s="116"/>
      <c r="DT963" s="116"/>
      <c r="DU963" s="116"/>
      <c r="DV963" s="116"/>
      <c r="DW963" s="116"/>
      <c r="DX963" s="116"/>
      <c r="DY963" s="116"/>
      <c r="DZ963" s="116"/>
      <c r="EA963" s="116"/>
      <c r="EB963" s="116"/>
      <c r="EC963" s="116"/>
      <c r="ED963" s="116"/>
      <c r="EE963" s="116"/>
      <c r="EF963" s="116"/>
      <c r="EG963" s="116"/>
      <c r="EH963" s="116"/>
      <c r="EI963" s="116"/>
      <c r="EJ963" s="116"/>
      <c r="EK963" s="116"/>
      <c r="EL963" s="116"/>
      <c r="EM963" s="116"/>
      <c r="EN963" s="116"/>
      <c r="EO963" s="116"/>
      <c r="EP963" s="116"/>
      <c r="EQ963" s="116"/>
      <c r="ER963" s="116"/>
      <c r="ES963" s="116"/>
      <c r="ET963" s="116"/>
      <c r="EU963" s="116"/>
      <c r="EV963" s="116"/>
      <c r="EW963" s="116"/>
      <c r="EX963" s="116"/>
      <c r="EY963" s="116"/>
      <c r="EZ963" s="116"/>
      <c r="FA963" s="116"/>
      <c r="FB963" s="116"/>
      <c r="FC963" s="116"/>
      <c r="FD963" s="116"/>
      <c r="FE963" s="116"/>
      <c r="FF963" s="116"/>
      <c r="FG963" s="116"/>
      <c r="FH963" s="116"/>
      <c r="FI963" s="116"/>
      <c r="FJ963" s="116"/>
      <c r="FK963" s="116"/>
      <c r="FL963" s="116"/>
      <c r="FM963" s="116"/>
      <c r="FN963" s="116"/>
      <c r="FO963" s="116"/>
      <c r="FP963" s="116"/>
      <c r="FQ963" s="116"/>
      <c r="FR963" s="116"/>
      <c r="FS963" s="116"/>
      <c r="FT963" s="116"/>
      <c r="FU963" s="116"/>
      <c r="FV963" s="116"/>
      <c r="FW963" s="116"/>
      <c r="FX963" s="116"/>
      <c r="FY963" s="116"/>
      <c r="FZ963" s="116"/>
      <c r="GA963" s="116"/>
      <c r="GB963" s="116"/>
      <c r="GC963" s="116"/>
      <c r="GD963" s="116"/>
      <c r="GE963" s="116"/>
      <c r="GF963" s="116"/>
      <c r="GG963" s="116"/>
      <c r="GH963" s="116"/>
      <c r="GI963" s="116"/>
      <c r="GJ963" s="116"/>
      <c r="GK963" s="116"/>
      <c r="GL963" s="116"/>
      <c r="GM963" s="116"/>
      <c r="GN963" s="116"/>
      <c r="GO963" s="116"/>
      <c r="GP963" s="116"/>
      <c r="GQ963" s="116"/>
      <c r="GR963" s="116"/>
      <c r="GS963" s="116"/>
      <c r="GT963" s="116"/>
      <c r="GU963" s="116"/>
      <c r="GV963" s="116"/>
      <c r="GW963" s="116"/>
      <c r="GX963" s="116"/>
      <c r="GY963" s="116"/>
    </row>
    <row r="964" spans="1:207" s="116" customFormat="1" ht="30" customHeight="1" x14ac:dyDescent="0.25">
      <c r="A964" s="228">
        <v>738</v>
      </c>
      <c r="B964" s="234" t="s">
        <v>426</v>
      </c>
      <c r="C964" s="47">
        <v>1962</v>
      </c>
      <c r="D964" s="230" t="s">
        <v>141</v>
      </c>
      <c r="E964" s="47" t="s">
        <v>16</v>
      </c>
      <c r="F964" s="26">
        <v>2</v>
      </c>
      <c r="G964" s="26">
        <v>2</v>
      </c>
      <c r="H964" s="39">
        <v>441.6</v>
      </c>
      <c r="I964" s="119">
        <v>0</v>
      </c>
      <c r="J964" s="39">
        <v>398.1</v>
      </c>
      <c r="K964" s="232">
        <f t="shared" si="242"/>
        <v>1798642.01</v>
      </c>
      <c r="L964" s="196">
        <v>0</v>
      </c>
      <c r="M964" s="196">
        <v>0</v>
      </c>
      <c r="N964" s="196">
        <v>0</v>
      </c>
      <c r="O964" s="39">
        <f>'[1]Прод. прилож (2)'!$D$283</f>
        <v>1798642.01</v>
      </c>
      <c r="P964" s="196">
        <f t="shared" si="257"/>
        <v>4073.0117980072464</v>
      </c>
      <c r="Q964" s="41">
        <v>9673</v>
      </c>
      <c r="R964" s="57" t="s">
        <v>33</v>
      </c>
      <c r="S964" s="141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  <c r="AP964" s="15"/>
      <c r="AQ964" s="15"/>
      <c r="AR964" s="15"/>
      <c r="AS964" s="15"/>
      <c r="AT964" s="15"/>
      <c r="AU964" s="15"/>
      <c r="AV964" s="15"/>
      <c r="AW964" s="15"/>
      <c r="AX964" s="15"/>
      <c r="AY964" s="15"/>
      <c r="AZ964" s="15"/>
      <c r="BA964" s="15"/>
      <c r="BB964" s="15"/>
      <c r="BC964" s="15"/>
      <c r="BD964" s="15"/>
      <c r="BE964" s="15"/>
      <c r="BF964" s="15"/>
      <c r="BG964" s="15"/>
      <c r="BH964" s="15"/>
      <c r="BI964" s="15"/>
      <c r="BJ964" s="15"/>
      <c r="BK964" s="15"/>
      <c r="BL964" s="15"/>
      <c r="BM964" s="15"/>
      <c r="BN964" s="15"/>
      <c r="BO964" s="15"/>
      <c r="BP964" s="15"/>
      <c r="BQ964" s="15"/>
      <c r="BR964" s="15"/>
      <c r="BS964" s="15"/>
      <c r="BT964" s="15"/>
      <c r="BU964" s="15"/>
      <c r="BV964" s="15"/>
      <c r="BW964" s="15"/>
      <c r="BX964" s="15"/>
      <c r="BY964" s="15"/>
      <c r="BZ964" s="15"/>
      <c r="CA964" s="15"/>
      <c r="CB964" s="15"/>
      <c r="CC964" s="15"/>
      <c r="CD964" s="15"/>
      <c r="CE964" s="15"/>
      <c r="CF964" s="15"/>
      <c r="CG964" s="15"/>
      <c r="CH964" s="15"/>
      <c r="CI964" s="15"/>
      <c r="CJ964" s="15"/>
      <c r="CK964" s="15"/>
      <c r="CL964" s="15"/>
      <c r="CM964" s="15"/>
      <c r="CN964" s="15"/>
      <c r="CO964" s="15"/>
      <c r="CP964" s="15"/>
      <c r="CQ964" s="15"/>
      <c r="CR964" s="15"/>
      <c r="CS964" s="15"/>
      <c r="CT964" s="15"/>
      <c r="CU964" s="15"/>
      <c r="CV964" s="15"/>
      <c r="CW964" s="15"/>
      <c r="CX964" s="15"/>
      <c r="CY964" s="15"/>
      <c r="CZ964" s="15"/>
      <c r="DA964" s="15"/>
      <c r="DB964" s="15"/>
      <c r="DC964" s="15"/>
      <c r="DD964" s="15"/>
      <c r="DE964" s="15"/>
      <c r="DF964" s="15"/>
      <c r="DG964" s="15"/>
      <c r="DH964" s="15"/>
      <c r="DI964" s="15"/>
      <c r="DJ964" s="15"/>
      <c r="DK964" s="15"/>
      <c r="DL964" s="15"/>
      <c r="DM964" s="15"/>
      <c r="DN964" s="15"/>
      <c r="DO964" s="15"/>
      <c r="DP964" s="15"/>
      <c r="DQ964" s="15"/>
      <c r="DR964" s="15"/>
      <c r="DS964" s="15"/>
      <c r="DT964" s="15"/>
      <c r="DU964" s="15"/>
      <c r="DV964" s="15"/>
      <c r="DW964" s="15"/>
      <c r="DX964" s="15"/>
      <c r="DY964" s="15"/>
      <c r="DZ964" s="15"/>
      <c r="EA964" s="15"/>
      <c r="EB964" s="15"/>
      <c r="EC964" s="15"/>
      <c r="ED964" s="15"/>
      <c r="EE964" s="15"/>
      <c r="EF964" s="15"/>
      <c r="EG964" s="15"/>
      <c r="EH964" s="15"/>
      <c r="EI964" s="15"/>
      <c r="EJ964" s="15"/>
      <c r="EK964" s="15"/>
      <c r="EL964" s="15"/>
      <c r="EM964" s="15"/>
      <c r="EN964" s="15"/>
      <c r="EO964" s="15"/>
      <c r="EP964" s="15"/>
      <c r="EQ964" s="15"/>
      <c r="ER964" s="15"/>
      <c r="ES964" s="15"/>
      <c r="ET964" s="15"/>
      <c r="EU964" s="15"/>
      <c r="EV964" s="15"/>
      <c r="EW964" s="15"/>
      <c r="EX964" s="15"/>
      <c r="EY964" s="15"/>
      <c r="EZ964" s="15"/>
      <c r="FA964" s="15"/>
      <c r="FB964" s="15"/>
      <c r="FC964" s="15"/>
      <c r="FD964" s="15"/>
      <c r="FE964" s="15"/>
      <c r="FF964" s="15"/>
      <c r="FG964" s="15"/>
      <c r="FH964" s="15"/>
      <c r="FI964" s="15"/>
      <c r="FJ964" s="15"/>
      <c r="FK964" s="15"/>
      <c r="FL964" s="15"/>
      <c r="FM964" s="15"/>
      <c r="FN964" s="15"/>
      <c r="FO964" s="15"/>
      <c r="FP964" s="15"/>
      <c r="FQ964" s="15"/>
      <c r="FR964" s="15"/>
      <c r="FS964" s="15"/>
      <c r="FT964" s="15"/>
      <c r="FU964" s="15"/>
      <c r="FV964" s="15"/>
      <c r="FW964" s="15"/>
      <c r="FX964" s="15"/>
      <c r="FY964" s="15"/>
      <c r="FZ964" s="15"/>
      <c r="GA964" s="15"/>
      <c r="GB964" s="15"/>
      <c r="GC964" s="15"/>
      <c r="GD964" s="15"/>
      <c r="GE964" s="15"/>
      <c r="GF964" s="15"/>
      <c r="GG964" s="15"/>
      <c r="GH964" s="15"/>
      <c r="GI964" s="15"/>
      <c r="GJ964" s="15"/>
      <c r="GK964" s="15"/>
      <c r="GL964" s="15"/>
      <c r="GM964" s="15"/>
      <c r="GN964" s="15"/>
      <c r="GO964" s="15"/>
      <c r="GP964" s="15"/>
      <c r="GQ964" s="15"/>
      <c r="GR964" s="15"/>
      <c r="GS964" s="15"/>
      <c r="GT964" s="15"/>
      <c r="GU964" s="15"/>
      <c r="GV964" s="15"/>
      <c r="GW964" s="15"/>
      <c r="GX964" s="15"/>
      <c r="GY964" s="15"/>
    </row>
    <row r="965" spans="1:207" s="116" customFormat="1" ht="30" customHeight="1" x14ac:dyDescent="0.25">
      <c r="A965" s="228">
        <v>739</v>
      </c>
      <c r="B965" s="234" t="s">
        <v>1193</v>
      </c>
      <c r="C965" s="47">
        <v>1979</v>
      </c>
      <c r="D965" s="230" t="s">
        <v>141</v>
      </c>
      <c r="E965" s="47" t="s">
        <v>18</v>
      </c>
      <c r="F965" s="26">
        <v>5</v>
      </c>
      <c r="G965" s="26">
        <v>4</v>
      </c>
      <c r="H965" s="39">
        <v>4947.03</v>
      </c>
      <c r="I965" s="119">
        <v>0</v>
      </c>
      <c r="J965" s="39">
        <v>4947.03</v>
      </c>
      <c r="K965" s="232">
        <f>SUM(L965:O965)</f>
        <v>4958804.78</v>
      </c>
      <c r="L965" s="196">
        <v>0</v>
      </c>
      <c r="M965" s="196">
        <v>0</v>
      </c>
      <c r="N965" s="196">
        <v>0</v>
      </c>
      <c r="O965" s="39">
        <f>'[1]Прод. прилож (2)'!$D$826</f>
        <v>4958804.78</v>
      </c>
      <c r="P965" s="196">
        <f t="shared" si="257"/>
        <v>1002.3801715372659</v>
      </c>
      <c r="Q965" s="41">
        <v>9673</v>
      </c>
      <c r="R965" s="57" t="s">
        <v>34</v>
      </c>
      <c r="S965" s="46"/>
      <c r="T965" s="15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  <c r="AP965" s="15"/>
      <c r="AQ965" s="15"/>
      <c r="AR965" s="15"/>
      <c r="AS965" s="15"/>
      <c r="AT965" s="15"/>
      <c r="AU965" s="15"/>
      <c r="AV965" s="15"/>
      <c r="AW965" s="15"/>
      <c r="AX965" s="15"/>
      <c r="AY965" s="15"/>
      <c r="AZ965" s="15"/>
      <c r="BA965" s="15"/>
      <c r="BB965" s="15"/>
      <c r="BC965" s="15"/>
      <c r="BD965" s="15"/>
      <c r="BE965" s="15"/>
      <c r="BF965" s="15"/>
      <c r="BG965" s="15"/>
      <c r="BH965" s="15"/>
      <c r="BI965" s="15"/>
      <c r="BJ965" s="15"/>
      <c r="BK965" s="15"/>
      <c r="BL965" s="15"/>
      <c r="BM965" s="15"/>
      <c r="BN965" s="15"/>
      <c r="BO965" s="15"/>
      <c r="BP965" s="15"/>
      <c r="BQ965" s="15"/>
      <c r="BR965" s="15"/>
      <c r="BS965" s="15"/>
      <c r="BT965" s="15"/>
      <c r="BU965" s="15"/>
      <c r="BV965" s="15"/>
      <c r="BW965" s="15"/>
      <c r="BX965" s="15"/>
      <c r="BY965" s="15"/>
      <c r="BZ965" s="15"/>
      <c r="CA965" s="15"/>
      <c r="CB965" s="15"/>
      <c r="CC965" s="15"/>
      <c r="CD965" s="15"/>
      <c r="CE965" s="15"/>
      <c r="CF965" s="15"/>
      <c r="CG965" s="15"/>
      <c r="CH965" s="15"/>
      <c r="CI965" s="15"/>
      <c r="CJ965" s="15"/>
      <c r="CK965" s="15"/>
      <c r="CL965" s="15"/>
      <c r="CM965" s="15"/>
      <c r="CN965" s="15"/>
      <c r="CO965" s="15"/>
      <c r="CP965" s="15"/>
      <c r="CQ965" s="15"/>
      <c r="CR965" s="15"/>
      <c r="CS965" s="15"/>
      <c r="CT965" s="15"/>
      <c r="CU965" s="15"/>
      <c r="CV965" s="15"/>
      <c r="CW965" s="15"/>
      <c r="CX965" s="15"/>
      <c r="CY965" s="15"/>
      <c r="CZ965" s="15"/>
      <c r="DA965" s="15"/>
      <c r="DB965" s="15"/>
      <c r="DC965" s="15"/>
      <c r="DD965" s="15"/>
      <c r="DE965" s="15"/>
      <c r="DF965" s="15"/>
      <c r="DG965" s="15"/>
      <c r="DH965" s="15"/>
      <c r="DI965" s="15"/>
      <c r="DJ965" s="15"/>
      <c r="DK965" s="15"/>
      <c r="DL965" s="15"/>
      <c r="DM965" s="15"/>
      <c r="DN965" s="15"/>
      <c r="DO965" s="15"/>
      <c r="DP965" s="15"/>
      <c r="DQ965" s="15"/>
      <c r="DR965" s="15"/>
      <c r="DS965" s="15"/>
      <c r="DT965" s="15"/>
      <c r="DU965" s="15"/>
      <c r="DV965" s="15"/>
      <c r="DW965" s="15"/>
      <c r="DX965" s="15"/>
      <c r="DY965" s="15"/>
      <c r="DZ965" s="15"/>
      <c r="EA965" s="15"/>
      <c r="EB965" s="15"/>
      <c r="EC965" s="15"/>
      <c r="ED965" s="15"/>
      <c r="EE965" s="15"/>
      <c r="EF965" s="15"/>
      <c r="EG965" s="15"/>
      <c r="EH965" s="15"/>
      <c r="EI965" s="15"/>
      <c r="EJ965" s="15"/>
      <c r="EK965" s="15"/>
      <c r="EL965" s="15"/>
      <c r="EM965" s="15"/>
      <c r="EN965" s="15"/>
      <c r="EO965" s="15"/>
      <c r="EP965" s="15"/>
      <c r="EQ965" s="15"/>
      <c r="ER965" s="15"/>
      <c r="ES965" s="15"/>
      <c r="ET965" s="15"/>
      <c r="EU965" s="15"/>
      <c r="EV965" s="15"/>
      <c r="EW965" s="15"/>
      <c r="EX965" s="15"/>
      <c r="EY965" s="15"/>
      <c r="EZ965" s="15"/>
      <c r="FA965" s="15"/>
      <c r="FB965" s="15"/>
      <c r="FC965" s="15"/>
      <c r="FD965" s="15"/>
      <c r="FE965" s="15"/>
      <c r="FF965" s="15"/>
      <c r="FG965" s="15"/>
      <c r="FH965" s="15"/>
      <c r="FI965" s="15"/>
      <c r="FJ965" s="15"/>
      <c r="FK965" s="15"/>
      <c r="FL965" s="15"/>
      <c r="FM965" s="15"/>
      <c r="FN965" s="15"/>
      <c r="FO965" s="15"/>
      <c r="FP965" s="15"/>
      <c r="FQ965" s="15"/>
      <c r="FR965" s="15"/>
      <c r="FS965" s="15"/>
      <c r="FT965" s="15"/>
      <c r="FU965" s="15"/>
      <c r="FV965" s="15"/>
      <c r="FW965" s="15"/>
      <c r="FX965" s="15"/>
      <c r="FY965" s="15"/>
      <c r="FZ965" s="15"/>
      <c r="GA965" s="15"/>
      <c r="GB965" s="15"/>
      <c r="GC965" s="15"/>
      <c r="GD965" s="15"/>
      <c r="GE965" s="15"/>
      <c r="GF965" s="15"/>
      <c r="GG965" s="15"/>
      <c r="GH965" s="15"/>
      <c r="GI965" s="15"/>
      <c r="GJ965" s="15"/>
      <c r="GK965" s="15"/>
      <c r="GL965" s="15"/>
      <c r="GM965" s="15"/>
      <c r="GN965" s="15"/>
      <c r="GO965" s="15"/>
      <c r="GP965" s="15"/>
      <c r="GQ965" s="15"/>
      <c r="GR965" s="15"/>
      <c r="GS965" s="15"/>
      <c r="GT965" s="15"/>
      <c r="GU965" s="15"/>
      <c r="GV965" s="15"/>
      <c r="GW965" s="15"/>
      <c r="GX965" s="15"/>
      <c r="GY965" s="15"/>
    </row>
    <row r="966" spans="1:207" s="116" customFormat="1" ht="30" customHeight="1" x14ac:dyDescent="0.25">
      <c r="A966" s="228">
        <v>740</v>
      </c>
      <c r="B966" s="234" t="s">
        <v>1401</v>
      </c>
      <c r="C966" s="47">
        <v>1990</v>
      </c>
      <c r="D966" s="230" t="s">
        <v>141</v>
      </c>
      <c r="E966" s="47" t="s">
        <v>16</v>
      </c>
      <c r="F966" s="26">
        <v>9</v>
      </c>
      <c r="G966" s="26">
        <v>2</v>
      </c>
      <c r="H966" s="39">
        <v>7900.15</v>
      </c>
      <c r="I966" s="119">
        <v>0</v>
      </c>
      <c r="J966" s="39">
        <v>4010</v>
      </c>
      <c r="K966" s="232">
        <f>SUM(L966:O966)</f>
        <v>7196953.5300000003</v>
      </c>
      <c r="L966" s="196">
        <v>0</v>
      </c>
      <c r="M966" s="196">
        <v>0</v>
      </c>
      <c r="N966" s="196">
        <v>0</v>
      </c>
      <c r="O966" s="39">
        <f>'[2]Прод. прилож (2)'!$D$1440</f>
        <v>7196953.5300000003</v>
      </c>
      <c r="P966" s="196">
        <f t="shared" si="257"/>
        <v>910.9894786807846</v>
      </c>
      <c r="Q966" s="41">
        <v>9673</v>
      </c>
      <c r="R966" s="57" t="s">
        <v>35</v>
      </c>
      <c r="S966" s="46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  <c r="AP966" s="15"/>
      <c r="AQ966" s="15"/>
      <c r="AR966" s="15"/>
      <c r="AS966" s="15"/>
      <c r="AT966" s="15"/>
      <c r="AU966" s="15"/>
      <c r="AV966" s="15"/>
      <c r="AW966" s="15"/>
      <c r="AX966" s="15"/>
      <c r="AY966" s="15"/>
      <c r="AZ966" s="15"/>
      <c r="BA966" s="15"/>
      <c r="BB966" s="15"/>
      <c r="BC966" s="15"/>
      <c r="BD966" s="15"/>
      <c r="BE966" s="15"/>
      <c r="BF966" s="15"/>
      <c r="BG966" s="15"/>
      <c r="BH966" s="15"/>
      <c r="BI966" s="15"/>
      <c r="BJ966" s="15"/>
      <c r="BK966" s="15"/>
      <c r="BL966" s="15"/>
      <c r="BM966" s="15"/>
      <c r="BN966" s="15"/>
      <c r="BO966" s="15"/>
      <c r="BP966" s="15"/>
      <c r="BQ966" s="15"/>
      <c r="BR966" s="15"/>
      <c r="BS966" s="15"/>
      <c r="BT966" s="15"/>
      <c r="BU966" s="15"/>
      <c r="BV966" s="15"/>
      <c r="BW966" s="15"/>
      <c r="BX966" s="15"/>
      <c r="BY966" s="15"/>
      <c r="BZ966" s="15"/>
      <c r="CA966" s="15"/>
      <c r="CB966" s="15"/>
      <c r="CC966" s="15"/>
      <c r="CD966" s="15"/>
      <c r="CE966" s="15"/>
      <c r="CF966" s="15"/>
      <c r="CG966" s="15"/>
      <c r="CH966" s="15"/>
      <c r="CI966" s="15"/>
      <c r="CJ966" s="15"/>
      <c r="CK966" s="15"/>
      <c r="CL966" s="15"/>
      <c r="CM966" s="15"/>
      <c r="CN966" s="15"/>
      <c r="CO966" s="15"/>
      <c r="CP966" s="15"/>
      <c r="CQ966" s="15"/>
      <c r="CR966" s="15"/>
      <c r="CS966" s="15"/>
      <c r="CT966" s="15"/>
      <c r="CU966" s="15"/>
      <c r="CV966" s="15"/>
      <c r="CW966" s="15"/>
      <c r="CX966" s="15"/>
      <c r="CY966" s="15"/>
      <c r="CZ966" s="15"/>
      <c r="DA966" s="15"/>
      <c r="DB966" s="15"/>
      <c r="DC966" s="15"/>
      <c r="DD966" s="15"/>
      <c r="DE966" s="15"/>
      <c r="DF966" s="15"/>
      <c r="DG966" s="15"/>
      <c r="DH966" s="15"/>
      <c r="DI966" s="15"/>
      <c r="DJ966" s="15"/>
      <c r="DK966" s="15"/>
      <c r="DL966" s="15"/>
      <c r="DM966" s="15"/>
      <c r="DN966" s="15"/>
      <c r="DO966" s="15"/>
      <c r="DP966" s="15"/>
      <c r="DQ966" s="15"/>
      <c r="DR966" s="15"/>
      <c r="DS966" s="15"/>
      <c r="DT966" s="15"/>
      <c r="DU966" s="15"/>
      <c r="DV966" s="15"/>
      <c r="DW966" s="15"/>
      <c r="DX966" s="15"/>
      <c r="DY966" s="15"/>
      <c r="DZ966" s="15"/>
      <c r="EA966" s="15"/>
      <c r="EB966" s="15"/>
      <c r="EC966" s="15"/>
      <c r="ED966" s="15"/>
      <c r="EE966" s="15"/>
      <c r="EF966" s="15"/>
      <c r="EG966" s="15"/>
      <c r="EH966" s="15"/>
      <c r="EI966" s="15"/>
      <c r="EJ966" s="15"/>
      <c r="EK966" s="15"/>
      <c r="EL966" s="15"/>
      <c r="EM966" s="15"/>
      <c r="EN966" s="15"/>
      <c r="EO966" s="15"/>
      <c r="EP966" s="15"/>
      <c r="EQ966" s="15"/>
      <c r="ER966" s="15"/>
      <c r="ES966" s="15"/>
      <c r="ET966" s="15"/>
      <c r="EU966" s="15"/>
      <c r="EV966" s="15"/>
      <c r="EW966" s="15"/>
      <c r="EX966" s="15"/>
      <c r="EY966" s="15"/>
      <c r="EZ966" s="15"/>
      <c r="FA966" s="15"/>
      <c r="FB966" s="15"/>
      <c r="FC966" s="15"/>
      <c r="FD966" s="15"/>
      <c r="FE966" s="15"/>
      <c r="FF966" s="15"/>
      <c r="FG966" s="15"/>
      <c r="FH966" s="15"/>
      <c r="FI966" s="15"/>
      <c r="FJ966" s="15"/>
      <c r="FK966" s="15"/>
      <c r="FL966" s="15"/>
      <c r="FM966" s="15"/>
      <c r="FN966" s="15"/>
      <c r="FO966" s="15"/>
      <c r="FP966" s="15"/>
      <c r="FQ966" s="15"/>
      <c r="FR966" s="15"/>
      <c r="FS966" s="15"/>
      <c r="FT966" s="15"/>
      <c r="FU966" s="15"/>
      <c r="FV966" s="15"/>
      <c r="FW966" s="15"/>
      <c r="FX966" s="15"/>
      <c r="FY966" s="15"/>
      <c r="FZ966" s="15"/>
      <c r="GA966" s="15"/>
      <c r="GB966" s="15"/>
      <c r="GC966" s="15"/>
      <c r="GD966" s="15"/>
      <c r="GE966" s="15"/>
      <c r="GF966" s="15"/>
      <c r="GG966" s="15"/>
      <c r="GH966" s="15"/>
      <c r="GI966" s="15"/>
      <c r="GJ966" s="15"/>
      <c r="GK966" s="15"/>
      <c r="GL966" s="15"/>
      <c r="GM966" s="15"/>
      <c r="GN966" s="15"/>
      <c r="GO966" s="15"/>
      <c r="GP966" s="15"/>
      <c r="GQ966" s="15"/>
      <c r="GR966" s="15"/>
      <c r="GS966" s="15"/>
      <c r="GT966" s="15"/>
      <c r="GU966" s="15"/>
      <c r="GV966" s="15"/>
      <c r="GW966" s="15"/>
      <c r="GX966" s="15"/>
      <c r="GY966" s="15"/>
    </row>
    <row r="967" spans="1:207" s="116" customFormat="1" ht="30" customHeight="1" x14ac:dyDescent="0.25">
      <c r="A967" s="228">
        <v>741</v>
      </c>
      <c r="B967" s="234" t="s">
        <v>1194</v>
      </c>
      <c r="C967" s="47">
        <v>1993</v>
      </c>
      <c r="D967" s="230" t="s">
        <v>141</v>
      </c>
      <c r="E967" s="47" t="s">
        <v>18</v>
      </c>
      <c r="F967" s="26">
        <v>9</v>
      </c>
      <c r="G967" s="26">
        <v>1</v>
      </c>
      <c r="H967" s="39">
        <v>7433.2</v>
      </c>
      <c r="I967" s="119">
        <v>0</v>
      </c>
      <c r="J967" s="39">
        <v>7433.2</v>
      </c>
      <c r="K967" s="232">
        <f>SUM(L967:O967)</f>
        <v>4205908.8</v>
      </c>
      <c r="L967" s="196">
        <v>0</v>
      </c>
      <c r="M967" s="196">
        <v>0</v>
      </c>
      <c r="N967" s="196">
        <v>0</v>
      </c>
      <c r="O967" s="39">
        <f>'[1]Прод. прилож (2)'!$D$827</f>
        <v>4205908.8</v>
      </c>
      <c r="P967" s="196">
        <f t="shared" si="257"/>
        <v>565.82747672603989</v>
      </c>
      <c r="Q967" s="41">
        <v>9673</v>
      </c>
      <c r="R967" s="57" t="s">
        <v>34</v>
      </c>
      <c r="S967" s="46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  <c r="AP967" s="15"/>
      <c r="AQ967" s="15"/>
      <c r="AR967" s="15"/>
      <c r="AS967" s="15"/>
      <c r="AT967" s="15"/>
      <c r="AU967" s="15"/>
      <c r="AV967" s="15"/>
      <c r="AW967" s="15"/>
      <c r="AX967" s="15"/>
      <c r="AY967" s="15"/>
      <c r="AZ967" s="15"/>
      <c r="BA967" s="15"/>
      <c r="BB967" s="15"/>
      <c r="BC967" s="15"/>
      <c r="BD967" s="15"/>
      <c r="BE967" s="15"/>
      <c r="BF967" s="15"/>
      <c r="BG967" s="15"/>
      <c r="BH967" s="15"/>
      <c r="BI967" s="15"/>
      <c r="BJ967" s="15"/>
      <c r="BK967" s="15"/>
      <c r="BL967" s="15"/>
      <c r="BM967" s="15"/>
      <c r="BN967" s="15"/>
      <c r="BO967" s="15"/>
      <c r="BP967" s="15"/>
      <c r="BQ967" s="15"/>
      <c r="BR967" s="15"/>
      <c r="BS967" s="15"/>
      <c r="BT967" s="15"/>
      <c r="BU967" s="15"/>
      <c r="BV967" s="15"/>
      <c r="BW967" s="15"/>
      <c r="BX967" s="15"/>
      <c r="BY967" s="15"/>
      <c r="BZ967" s="15"/>
      <c r="CA967" s="15"/>
      <c r="CB967" s="15"/>
      <c r="CC967" s="15"/>
      <c r="CD967" s="15"/>
      <c r="CE967" s="15"/>
      <c r="CF967" s="15"/>
      <c r="CG967" s="15"/>
      <c r="CH967" s="15"/>
      <c r="CI967" s="15"/>
      <c r="CJ967" s="15"/>
      <c r="CK967" s="15"/>
      <c r="CL967" s="15"/>
      <c r="CM967" s="15"/>
      <c r="CN967" s="15"/>
      <c r="CO967" s="15"/>
      <c r="CP967" s="15"/>
      <c r="CQ967" s="15"/>
      <c r="CR967" s="15"/>
      <c r="CS967" s="15"/>
      <c r="CT967" s="15"/>
      <c r="CU967" s="15"/>
      <c r="CV967" s="15"/>
      <c r="CW967" s="15"/>
      <c r="CX967" s="15"/>
      <c r="CY967" s="15"/>
      <c r="CZ967" s="15"/>
      <c r="DA967" s="15"/>
      <c r="DB967" s="15"/>
      <c r="DC967" s="15"/>
      <c r="DD967" s="15"/>
      <c r="DE967" s="15"/>
      <c r="DF967" s="15"/>
      <c r="DG967" s="15"/>
      <c r="DH967" s="15"/>
      <c r="DI967" s="15"/>
      <c r="DJ967" s="15"/>
      <c r="DK967" s="15"/>
      <c r="DL967" s="15"/>
      <c r="DM967" s="15"/>
      <c r="DN967" s="15"/>
      <c r="DO967" s="15"/>
      <c r="DP967" s="15"/>
      <c r="DQ967" s="15"/>
      <c r="DR967" s="15"/>
      <c r="DS967" s="15"/>
      <c r="DT967" s="15"/>
      <c r="DU967" s="15"/>
      <c r="DV967" s="15"/>
      <c r="DW967" s="15"/>
      <c r="DX967" s="15"/>
      <c r="DY967" s="15"/>
      <c r="DZ967" s="15"/>
      <c r="EA967" s="15"/>
      <c r="EB967" s="15"/>
      <c r="EC967" s="15"/>
      <c r="ED967" s="15"/>
      <c r="EE967" s="15"/>
      <c r="EF967" s="15"/>
      <c r="EG967" s="15"/>
      <c r="EH967" s="15"/>
      <c r="EI967" s="15"/>
      <c r="EJ967" s="15"/>
      <c r="EK967" s="15"/>
      <c r="EL967" s="15"/>
      <c r="EM967" s="15"/>
      <c r="EN967" s="15"/>
      <c r="EO967" s="15"/>
      <c r="EP967" s="15"/>
      <c r="EQ967" s="15"/>
      <c r="ER967" s="15"/>
      <c r="ES967" s="15"/>
      <c r="ET967" s="15"/>
      <c r="EU967" s="15"/>
      <c r="EV967" s="15"/>
      <c r="EW967" s="15"/>
      <c r="EX967" s="15"/>
      <c r="EY967" s="15"/>
      <c r="EZ967" s="15"/>
      <c r="FA967" s="15"/>
      <c r="FB967" s="15"/>
      <c r="FC967" s="15"/>
      <c r="FD967" s="15"/>
      <c r="FE967" s="15"/>
      <c r="FF967" s="15"/>
      <c r="FG967" s="15"/>
      <c r="FH967" s="15"/>
      <c r="FI967" s="15"/>
      <c r="FJ967" s="15"/>
      <c r="FK967" s="15"/>
      <c r="FL967" s="15"/>
      <c r="FM967" s="15"/>
      <c r="FN967" s="15"/>
      <c r="FO967" s="15"/>
      <c r="FP967" s="15"/>
      <c r="FQ967" s="15"/>
      <c r="FR967" s="15"/>
      <c r="FS967" s="15"/>
      <c r="FT967" s="15"/>
      <c r="FU967" s="15"/>
      <c r="FV967" s="15"/>
      <c r="FW967" s="15"/>
      <c r="FX967" s="15"/>
      <c r="FY967" s="15"/>
      <c r="FZ967" s="15"/>
      <c r="GA967" s="15"/>
      <c r="GB967" s="15"/>
      <c r="GC967" s="15"/>
      <c r="GD967" s="15"/>
      <c r="GE967" s="15"/>
      <c r="GF967" s="15"/>
      <c r="GG967" s="15"/>
      <c r="GH967" s="15"/>
      <c r="GI967" s="15"/>
      <c r="GJ967" s="15"/>
      <c r="GK967" s="15"/>
      <c r="GL967" s="15"/>
      <c r="GM967" s="15"/>
      <c r="GN967" s="15"/>
      <c r="GO967" s="15"/>
      <c r="GP967" s="15"/>
      <c r="GQ967" s="15"/>
      <c r="GR967" s="15"/>
      <c r="GS967" s="15"/>
      <c r="GT967" s="15"/>
      <c r="GU967" s="15"/>
      <c r="GV967" s="15"/>
      <c r="GW967" s="15"/>
      <c r="GX967" s="15"/>
      <c r="GY967" s="15"/>
    </row>
    <row r="968" spans="1:207" s="116" customFormat="1" ht="30" customHeight="1" x14ac:dyDescent="0.25">
      <c r="A968" s="228">
        <v>742</v>
      </c>
      <c r="B968" s="234" t="s">
        <v>1154</v>
      </c>
      <c r="C968" s="230">
        <v>1986</v>
      </c>
      <c r="D968" s="230" t="s">
        <v>141</v>
      </c>
      <c r="E968" s="230" t="s">
        <v>18</v>
      </c>
      <c r="F968" s="231">
        <v>9</v>
      </c>
      <c r="G968" s="231">
        <v>4</v>
      </c>
      <c r="H968" s="41">
        <v>9708</v>
      </c>
      <c r="I968" s="125">
        <v>0</v>
      </c>
      <c r="J968" s="39">
        <v>9708</v>
      </c>
      <c r="K968" s="232">
        <f>L968+M968+N968+O968</f>
        <v>13941921.51</v>
      </c>
      <c r="L968" s="39">
        <v>0</v>
      </c>
      <c r="M968" s="39">
        <v>0</v>
      </c>
      <c r="N968" s="39">
        <v>0</v>
      </c>
      <c r="O968" s="196">
        <f>'[1]Прод. прилож (2)'!$D$828</f>
        <v>13941921.51</v>
      </c>
      <c r="P968" s="41">
        <f t="shared" ref="P968" si="259">K968/H968</f>
        <v>1436.1270611866501</v>
      </c>
      <c r="Q968" s="232">
        <v>9673</v>
      </c>
      <c r="R968" s="57" t="s">
        <v>34</v>
      </c>
      <c r="S968" s="90"/>
      <c r="T968" s="89"/>
      <c r="U968" s="89"/>
      <c r="V968" s="89"/>
      <c r="W968" s="89"/>
      <c r="X968" s="89"/>
      <c r="Y968" s="89"/>
      <c r="Z968" s="89"/>
      <c r="AA968" s="89"/>
      <c r="AB968" s="89"/>
      <c r="AC968" s="89"/>
      <c r="AD968" s="89"/>
      <c r="AE968" s="89"/>
      <c r="AF968" s="89"/>
      <c r="AG968" s="89"/>
      <c r="AH968" s="89"/>
      <c r="AI968" s="89"/>
      <c r="AJ968" s="89"/>
      <c r="AK968" s="89"/>
      <c r="AL968" s="89"/>
      <c r="AM968" s="89"/>
      <c r="AN968" s="89"/>
      <c r="AO968" s="89"/>
      <c r="AP968" s="89"/>
      <c r="AQ968" s="89"/>
      <c r="AR968" s="89"/>
      <c r="AS968" s="89"/>
      <c r="AT968" s="89"/>
      <c r="AU968" s="89"/>
      <c r="AV968" s="89"/>
      <c r="AW968" s="89"/>
      <c r="AX968" s="89"/>
      <c r="AY968" s="89"/>
      <c r="AZ968" s="89"/>
      <c r="BA968" s="89"/>
      <c r="BB968" s="89"/>
      <c r="BC968" s="89"/>
      <c r="BD968" s="89"/>
      <c r="BE968" s="89"/>
      <c r="BF968" s="89"/>
      <c r="BG968" s="89"/>
      <c r="BH968" s="89"/>
      <c r="BI968" s="89"/>
      <c r="BJ968" s="89"/>
      <c r="BK968" s="89"/>
      <c r="BL968" s="89"/>
      <c r="BM968" s="89"/>
      <c r="BN968" s="89"/>
      <c r="BO968" s="89"/>
      <c r="BP968" s="89"/>
      <c r="BQ968" s="89"/>
      <c r="BR968" s="89"/>
      <c r="BS968" s="89"/>
      <c r="BT968" s="89"/>
      <c r="BU968" s="89"/>
      <c r="BV968" s="89"/>
      <c r="BW968" s="89"/>
      <c r="BX968" s="89"/>
      <c r="BY968" s="89"/>
      <c r="BZ968" s="89"/>
      <c r="CA968" s="89"/>
      <c r="CB968" s="89"/>
      <c r="CC968" s="89"/>
      <c r="CD968" s="89"/>
      <c r="CE968" s="89"/>
      <c r="CF968" s="89"/>
      <c r="CG968" s="89"/>
      <c r="CH968" s="89"/>
      <c r="CI968" s="89"/>
      <c r="CJ968" s="89"/>
      <c r="CK968" s="89"/>
      <c r="CL968" s="89"/>
      <c r="CM968" s="89"/>
      <c r="CN968" s="89"/>
      <c r="CO968" s="89"/>
      <c r="CP968" s="89"/>
      <c r="CQ968" s="89"/>
      <c r="CR968" s="89"/>
      <c r="CS968" s="89"/>
      <c r="CT968" s="89"/>
      <c r="CU968" s="89"/>
      <c r="CV968" s="89"/>
      <c r="CW968" s="89"/>
      <c r="CX968" s="89"/>
      <c r="CY968" s="89"/>
      <c r="CZ968" s="89"/>
      <c r="DA968" s="89"/>
      <c r="DB968" s="89"/>
      <c r="DC968" s="89"/>
      <c r="DD968" s="89"/>
      <c r="DE968" s="89"/>
      <c r="DF968" s="89"/>
      <c r="DG968" s="89"/>
      <c r="DH968" s="89"/>
      <c r="DI968" s="89"/>
      <c r="DJ968" s="89"/>
      <c r="DK968" s="89"/>
      <c r="DL968" s="89"/>
      <c r="DM968" s="89"/>
      <c r="DN968" s="89"/>
      <c r="DO968" s="89"/>
      <c r="DP968" s="89"/>
      <c r="DQ968" s="89"/>
      <c r="DR968" s="89"/>
      <c r="DS968" s="89"/>
      <c r="DT968" s="89"/>
      <c r="DU968" s="89"/>
      <c r="DV968" s="89"/>
      <c r="DW968" s="89"/>
      <c r="DX968" s="89"/>
      <c r="DY968" s="89"/>
      <c r="DZ968" s="89"/>
      <c r="EA968" s="89"/>
      <c r="EB968" s="89"/>
      <c r="EC968" s="89"/>
      <c r="ED968" s="89"/>
      <c r="EE968" s="89"/>
      <c r="EF968" s="89"/>
      <c r="EG968" s="89"/>
      <c r="EH968" s="89"/>
      <c r="EI968" s="89"/>
      <c r="EJ968" s="89"/>
      <c r="EK968" s="89"/>
      <c r="EL968" s="89"/>
      <c r="EM968" s="89"/>
      <c r="EN968" s="89"/>
      <c r="EO968" s="89"/>
      <c r="EP968" s="89"/>
      <c r="EQ968" s="89"/>
      <c r="ER968" s="89"/>
      <c r="ES968" s="89"/>
      <c r="ET968" s="89"/>
      <c r="EU968" s="89"/>
      <c r="EV968" s="89"/>
      <c r="EW968" s="89"/>
      <c r="EX968" s="89"/>
      <c r="EY968" s="89"/>
      <c r="EZ968" s="89"/>
      <c r="FA968" s="89"/>
      <c r="FB968" s="89"/>
      <c r="FC968" s="89"/>
      <c r="FD968" s="89"/>
      <c r="FE968" s="89"/>
      <c r="FF968" s="89"/>
      <c r="FG968" s="89"/>
      <c r="FH968" s="89"/>
      <c r="FI968" s="89"/>
      <c r="FJ968" s="89"/>
      <c r="FK968" s="89"/>
      <c r="FL968" s="89"/>
      <c r="FM968" s="89"/>
      <c r="FN968" s="89"/>
      <c r="FO968" s="89"/>
      <c r="FP968" s="89"/>
      <c r="FQ968" s="89"/>
      <c r="FR968" s="89"/>
      <c r="FS968" s="89"/>
      <c r="FT968" s="89"/>
      <c r="FU968" s="89"/>
      <c r="FV968" s="89"/>
      <c r="FW968" s="89"/>
      <c r="FX968" s="89"/>
      <c r="FY968" s="89"/>
      <c r="FZ968" s="89"/>
      <c r="GA968" s="89"/>
      <c r="GB968" s="89"/>
      <c r="GC968" s="89"/>
      <c r="GD968" s="89"/>
      <c r="GE968" s="89"/>
      <c r="GF968" s="89"/>
      <c r="GG968" s="89"/>
      <c r="GH968" s="89"/>
      <c r="GI968" s="89"/>
      <c r="GJ968" s="89"/>
      <c r="GK968" s="89"/>
      <c r="GL968" s="89"/>
      <c r="GM968" s="89"/>
      <c r="GN968" s="89"/>
      <c r="GO968" s="89"/>
      <c r="GP968" s="89"/>
      <c r="GQ968" s="89"/>
      <c r="GR968" s="89"/>
      <c r="GS968" s="89"/>
      <c r="GT968" s="89"/>
      <c r="GU968" s="89"/>
      <c r="GV968" s="89"/>
      <c r="GW968" s="89"/>
      <c r="GX968" s="89"/>
      <c r="GY968" s="89"/>
    </row>
    <row r="969" spans="1:207" s="116" customFormat="1" ht="30" customHeight="1" x14ac:dyDescent="0.25">
      <c r="A969" s="354">
        <v>743</v>
      </c>
      <c r="B969" s="356" t="s">
        <v>979</v>
      </c>
      <c r="C969" s="360">
        <v>1961</v>
      </c>
      <c r="D969" s="360" t="s">
        <v>141</v>
      </c>
      <c r="E969" s="360" t="s">
        <v>18</v>
      </c>
      <c r="F969" s="368">
        <v>9</v>
      </c>
      <c r="G969" s="368">
        <v>4</v>
      </c>
      <c r="H969" s="432">
        <v>8716.1</v>
      </c>
      <c r="I969" s="387">
        <v>0</v>
      </c>
      <c r="J969" s="364">
        <v>7753.4</v>
      </c>
      <c r="K969" s="232">
        <f t="shared" si="242"/>
        <v>4017979.39</v>
      </c>
      <c r="L969" s="39">
        <v>0</v>
      </c>
      <c r="M969" s="39">
        <v>0</v>
      </c>
      <c r="N969" s="39">
        <v>0</v>
      </c>
      <c r="O969" s="196">
        <f>'[1]Прод. прилож (2)'!$D$829</f>
        <v>4017979.39</v>
      </c>
      <c r="P969" s="41">
        <f t="shared" si="257"/>
        <v>460.98362685145878</v>
      </c>
      <c r="Q969" s="232">
        <v>9673</v>
      </c>
      <c r="R969" s="57" t="s">
        <v>34</v>
      </c>
      <c r="S969" s="90"/>
      <c r="T969" s="89"/>
      <c r="U969" s="89"/>
      <c r="V969" s="89"/>
      <c r="W969" s="89"/>
      <c r="X969" s="89"/>
      <c r="Y969" s="89"/>
      <c r="Z969" s="89"/>
      <c r="AA969" s="89"/>
      <c r="AB969" s="89"/>
      <c r="AC969" s="89"/>
      <c r="AD969" s="89"/>
      <c r="AE969" s="89"/>
      <c r="AF969" s="89"/>
      <c r="AG969" s="89"/>
      <c r="AH969" s="89"/>
      <c r="AI969" s="89"/>
      <c r="AJ969" s="89"/>
      <c r="AK969" s="89"/>
      <c r="AL969" s="89"/>
      <c r="AM969" s="89"/>
      <c r="AN969" s="89"/>
      <c r="AO969" s="89"/>
      <c r="AP969" s="89"/>
      <c r="AQ969" s="89"/>
      <c r="AR969" s="89"/>
      <c r="AS969" s="89"/>
      <c r="AT969" s="89"/>
      <c r="AU969" s="89"/>
      <c r="AV969" s="89"/>
      <c r="AW969" s="89"/>
      <c r="AX969" s="89"/>
      <c r="AY969" s="89"/>
      <c r="AZ969" s="89"/>
      <c r="BA969" s="89"/>
      <c r="BB969" s="89"/>
      <c r="BC969" s="89"/>
      <c r="BD969" s="89"/>
      <c r="BE969" s="89"/>
      <c r="BF969" s="89"/>
      <c r="BG969" s="89"/>
      <c r="BH969" s="89"/>
      <c r="BI969" s="89"/>
      <c r="BJ969" s="89"/>
      <c r="BK969" s="89"/>
      <c r="BL969" s="89"/>
      <c r="BM969" s="89"/>
      <c r="BN969" s="89"/>
      <c r="BO969" s="89"/>
      <c r="BP969" s="89"/>
      <c r="BQ969" s="89"/>
      <c r="BR969" s="89"/>
      <c r="BS969" s="89"/>
      <c r="BT969" s="89"/>
      <c r="BU969" s="89"/>
      <c r="BV969" s="89"/>
      <c r="BW969" s="89"/>
      <c r="BX969" s="89"/>
      <c r="BY969" s="89"/>
      <c r="BZ969" s="89"/>
      <c r="CA969" s="89"/>
      <c r="CB969" s="89"/>
      <c r="CC969" s="89"/>
      <c r="CD969" s="89"/>
      <c r="CE969" s="89"/>
      <c r="CF969" s="89"/>
      <c r="CG969" s="89"/>
      <c r="CH969" s="89"/>
      <c r="CI969" s="89"/>
      <c r="CJ969" s="89"/>
      <c r="CK969" s="89"/>
      <c r="CL969" s="89"/>
      <c r="CM969" s="89"/>
      <c r="CN969" s="89"/>
      <c r="CO969" s="89"/>
      <c r="CP969" s="89"/>
      <c r="CQ969" s="89"/>
      <c r="CR969" s="89"/>
      <c r="CS969" s="89"/>
      <c r="CT969" s="89"/>
      <c r="CU969" s="89"/>
      <c r="CV969" s="89"/>
      <c r="CW969" s="89"/>
      <c r="CX969" s="89"/>
      <c r="CY969" s="89"/>
      <c r="CZ969" s="89"/>
      <c r="DA969" s="89"/>
      <c r="DB969" s="89"/>
      <c r="DC969" s="89"/>
      <c r="DD969" s="89"/>
      <c r="DE969" s="89"/>
      <c r="DF969" s="89"/>
      <c r="DG969" s="89"/>
      <c r="DH969" s="89"/>
      <c r="DI969" s="89"/>
      <c r="DJ969" s="89"/>
      <c r="DK969" s="89"/>
      <c r="DL969" s="89"/>
      <c r="DM969" s="89"/>
      <c r="DN969" s="89"/>
      <c r="DO969" s="89"/>
      <c r="DP969" s="89"/>
      <c r="DQ969" s="89"/>
      <c r="DR969" s="89"/>
      <c r="DS969" s="89"/>
      <c r="DT969" s="89"/>
      <c r="DU969" s="89"/>
      <c r="DV969" s="89"/>
      <c r="DW969" s="89"/>
      <c r="DX969" s="89"/>
      <c r="DY969" s="89"/>
      <c r="DZ969" s="89"/>
      <c r="EA969" s="89"/>
      <c r="EB969" s="89"/>
      <c r="EC969" s="89"/>
      <c r="ED969" s="89"/>
      <c r="EE969" s="89"/>
      <c r="EF969" s="89"/>
      <c r="EG969" s="89"/>
      <c r="EH969" s="89"/>
      <c r="EI969" s="89"/>
      <c r="EJ969" s="89"/>
      <c r="EK969" s="89"/>
      <c r="EL969" s="89"/>
      <c r="EM969" s="89"/>
      <c r="EN969" s="89"/>
      <c r="EO969" s="89"/>
      <c r="EP969" s="89"/>
      <c r="EQ969" s="89"/>
      <c r="ER969" s="89"/>
      <c r="ES969" s="89"/>
      <c r="ET969" s="89"/>
      <c r="EU969" s="89"/>
      <c r="EV969" s="89"/>
      <c r="EW969" s="89"/>
      <c r="EX969" s="89"/>
      <c r="EY969" s="89"/>
      <c r="EZ969" s="89"/>
      <c r="FA969" s="89"/>
      <c r="FB969" s="89"/>
      <c r="FC969" s="89"/>
      <c r="FD969" s="89"/>
      <c r="FE969" s="89"/>
      <c r="FF969" s="89"/>
      <c r="FG969" s="89"/>
      <c r="FH969" s="89"/>
      <c r="FI969" s="89"/>
      <c r="FJ969" s="89"/>
      <c r="FK969" s="89"/>
      <c r="FL969" s="89"/>
      <c r="FM969" s="89"/>
      <c r="FN969" s="89"/>
      <c r="FO969" s="89"/>
      <c r="FP969" s="89"/>
      <c r="FQ969" s="89"/>
      <c r="FR969" s="89"/>
      <c r="FS969" s="89"/>
      <c r="FT969" s="89"/>
      <c r="FU969" s="89"/>
      <c r="FV969" s="89"/>
      <c r="FW969" s="89"/>
      <c r="FX969" s="89"/>
      <c r="FY969" s="89"/>
      <c r="FZ969" s="89"/>
      <c r="GA969" s="89"/>
      <c r="GB969" s="89"/>
      <c r="GC969" s="89"/>
      <c r="GD969" s="89"/>
      <c r="GE969" s="89"/>
      <c r="GF969" s="89"/>
      <c r="GG969" s="89"/>
      <c r="GH969" s="89"/>
      <c r="GI969" s="89"/>
      <c r="GJ969" s="89"/>
      <c r="GK969" s="89"/>
      <c r="GL969" s="89"/>
      <c r="GM969" s="89"/>
      <c r="GN969" s="89"/>
      <c r="GO969" s="89"/>
      <c r="GP969" s="89"/>
      <c r="GQ969" s="89"/>
      <c r="GR969" s="89"/>
      <c r="GS969" s="89"/>
      <c r="GT969" s="89"/>
      <c r="GU969" s="89"/>
      <c r="GV969" s="89"/>
      <c r="GW969" s="89"/>
      <c r="GX969" s="89"/>
      <c r="GY969" s="89"/>
    </row>
    <row r="970" spans="1:207" s="116" customFormat="1" ht="30" customHeight="1" x14ac:dyDescent="0.25">
      <c r="A970" s="355"/>
      <c r="B970" s="357"/>
      <c r="C970" s="361"/>
      <c r="D970" s="361"/>
      <c r="E970" s="361"/>
      <c r="F970" s="369"/>
      <c r="G970" s="369"/>
      <c r="H970" s="403"/>
      <c r="I970" s="388"/>
      <c r="J970" s="365"/>
      <c r="K970" s="232">
        <f t="shared" ref="K970" si="260">SUM(L970:O970)</f>
        <v>14191060.359999999</v>
      </c>
      <c r="L970" s="39">
        <v>0</v>
      </c>
      <c r="M970" s="39">
        <v>0</v>
      </c>
      <c r="N970" s="39">
        <v>0</v>
      </c>
      <c r="O970" s="196">
        <f>'[2]Прод. прилож (2)'!$D$1441</f>
        <v>14191060.359999999</v>
      </c>
      <c r="P970" s="41">
        <f>K970/H969</f>
        <v>1628.14336228359</v>
      </c>
      <c r="Q970" s="232">
        <v>9673</v>
      </c>
      <c r="R970" s="57" t="s">
        <v>35</v>
      </c>
      <c r="S970" s="90"/>
      <c r="T970" s="89"/>
      <c r="U970" s="89"/>
      <c r="V970" s="89"/>
      <c r="W970" s="89"/>
      <c r="X970" s="89"/>
      <c r="Y970" s="89"/>
      <c r="Z970" s="89"/>
      <c r="AA970" s="89"/>
      <c r="AB970" s="89"/>
      <c r="AC970" s="89"/>
      <c r="AD970" s="89"/>
      <c r="AE970" s="89"/>
      <c r="AF970" s="89"/>
      <c r="AG970" s="89"/>
      <c r="AH970" s="89"/>
      <c r="AI970" s="89"/>
      <c r="AJ970" s="89"/>
      <c r="AK970" s="89"/>
      <c r="AL970" s="89"/>
      <c r="AM970" s="89"/>
      <c r="AN970" s="89"/>
      <c r="AO970" s="89"/>
      <c r="AP970" s="89"/>
      <c r="AQ970" s="89"/>
      <c r="AR970" s="89"/>
      <c r="AS970" s="89"/>
      <c r="AT970" s="89"/>
      <c r="AU970" s="89"/>
      <c r="AV970" s="89"/>
      <c r="AW970" s="89"/>
      <c r="AX970" s="89"/>
      <c r="AY970" s="89"/>
      <c r="AZ970" s="89"/>
      <c r="BA970" s="89"/>
      <c r="BB970" s="89"/>
      <c r="BC970" s="89"/>
      <c r="BD970" s="89"/>
      <c r="BE970" s="89"/>
      <c r="BF970" s="89"/>
      <c r="BG970" s="89"/>
      <c r="BH970" s="89"/>
      <c r="BI970" s="89"/>
      <c r="BJ970" s="89"/>
      <c r="BK970" s="89"/>
      <c r="BL970" s="89"/>
      <c r="BM970" s="89"/>
      <c r="BN970" s="89"/>
      <c r="BO970" s="89"/>
      <c r="BP970" s="89"/>
      <c r="BQ970" s="89"/>
      <c r="BR970" s="89"/>
      <c r="BS970" s="89"/>
      <c r="BT970" s="89"/>
      <c r="BU970" s="89"/>
      <c r="BV970" s="89"/>
      <c r="BW970" s="89"/>
      <c r="BX970" s="89"/>
      <c r="BY970" s="89"/>
      <c r="BZ970" s="89"/>
      <c r="CA970" s="89"/>
      <c r="CB970" s="89"/>
      <c r="CC970" s="89"/>
      <c r="CD970" s="89"/>
      <c r="CE970" s="89"/>
      <c r="CF970" s="89"/>
      <c r="CG970" s="89"/>
      <c r="CH970" s="89"/>
      <c r="CI970" s="89"/>
      <c r="CJ970" s="89"/>
      <c r="CK970" s="89"/>
      <c r="CL970" s="89"/>
      <c r="CM970" s="89"/>
      <c r="CN970" s="89"/>
      <c r="CO970" s="89"/>
      <c r="CP970" s="89"/>
      <c r="CQ970" s="89"/>
      <c r="CR970" s="89"/>
      <c r="CS970" s="89"/>
      <c r="CT970" s="89"/>
      <c r="CU970" s="89"/>
      <c r="CV970" s="89"/>
      <c r="CW970" s="89"/>
      <c r="CX970" s="89"/>
      <c r="CY970" s="89"/>
      <c r="CZ970" s="89"/>
      <c r="DA970" s="89"/>
      <c r="DB970" s="89"/>
      <c r="DC970" s="89"/>
      <c r="DD970" s="89"/>
      <c r="DE970" s="89"/>
      <c r="DF970" s="89"/>
      <c r="DG970" s="89"/>
      <c r="DH970" s="89"/>
      <c r="DI970" s="89"/>
      <c r="DJ970" s="89"/>
      <c r="DK970" s="89"/>
      <c r="DL970" s="89"/>
      <c r="DM970" s="89"/>
      <c r="DN970" s="89"/>
      <c r="DO970" s="89"/>
      <c r="DP970" s="89"/>
      <c r="DQ970" s="89"/>
      <c r="DR970" s="89"/>
      <c r="DS970" s="89"/>
      <c r="DT970" s="89"/>
      <c r="DU970" s="89"/>
      <c r="DV970" s="89"/>
      <c r="DW970" s="89"/>
      <c r="DX970" s="89"/>
      <c r="DY970" s="89"/>
      <c r="DZ970" s="89"/>
      <c r="EA970" s="89"/>
      <c r="EB970" s="89"/>
      <c r="EC970" s="89"/>
      <c r="ED970" s="89"/>
      <c r="EE970" s="89"/>
      <c r="EF970" s="89"/>
      <c r="EG970" s="89"/>
      <c r="EH970" s="89"/>
      <c r="EI970" s="89"/>
      <c r="EJ970" s="89"/>
      <c r="EK970" s="89"/>
      <c r="EL970" s="89"/>
      <c r="EM970" s="89"/>
      <c r="EN970" s="89"/>
      <c r="EO970" s="89"/>
      <c r="EP970" s="89"/>
      <c r="EQ970" s="89"/>
      <c r="ER970" s="89"/>
      <c r="ES970" s="89"/>
      <c r="ET970" s="89"/>
      <c r="EU970" s="89"/>
      <c r="EV970" s="89"/>
      <c r="EW970" s="89"/>
      <c r="EX970" s="89"/>
      <c r="EY970" s="89"/>
      <c r="EZ970" s="89"/>
      <c r="FA970" s="89"/>
      <c r="FB970" s="89"/>
      <c r="FC970" s="89"/>
      <c r="FD970" s="89"/>
      <c r="FE970" s="89"/>
      <c r="FF970" s="89"/>
      <c r="FG970" s="89"/>
      <c r="FH970" s="89"/>
      <c r="FI970" s="89"/>
      <c r="FJ970" s="89"/>
      <c r="FK970" s="89"/>
      <c r="FL970" s="89"/>
      <c r="FM970" s="89"/>
      <c r="FN970" s="89"/>
      <c r="FO970" s="89"/>
      <c r="FP970" s="89"/>
      <c r="FQ970" s="89"/>
      <c r="FR970" s="89"/>
      <c r="FS970" s="89"/>
      <c r="FT970" s="89"/>
      <c r="FU970" s="89"/>
      <c r="FV970" s="89"/>
      <c r="FW970" s="89"/>
      <c r="FX970" s="89"/>
      <c r="FY970" s="89"/>
      <c r="FZ970" s="89"/>
      <c r="GA970" s="89"/>
      <c r="GB970" s="89"/>
      <c r="GC970" s="89"/>
      <c r="GD970" s="89"/>
      <c r="GE970" s="89"/>
      <c r="GF970" s="89"/>
      <c r="GG970" s="89"/>
      <c r="GH970" s="89"/>
      <c r="GI970" s="89"/>
      <c r="GJ970" s="89"/>
      <c r="GK970" s="89"/>
      <c r="GL970" s="89"/>
      <c r="GM970" s="89"/>
      <c r="GN970" s="89"/>
      <c r="GO970" s="89"/>
      <c r="GP970" s="89"/>
      <c r="GQ970" s="89"/>
      <c r="GR970" s="89"/>
      <c r="GS970" s="89"/>
      <c r="GT970" s="89"/>
      <c r="GU970" s="89"/>
      <c r="GV970" s="89"/>
      <c r="GW970" s="89"/>
      <c r="GX970" s="89"/>
      <c r="GY970" s="89"/>
    </row>
    <row r="971" spans="1:207" s="15" customFormat="1" ht="30" customHeight="1" x14ac:dyDescent="0.25">
      <c r="A971" s="228">
        <v>744</v>
      </c>
      <c r="B971" s="234" t="s">
        <v>427</v>
      </c>
      <c r="C971" s="47">
        <v>1966</v>
      </c>
      <c r="D971" s="230" t="s">
        <v>141</v>
      </c>
      <c r="E971" s="47" t="s">
        <v>16</v>
      </c>
      <c r="F971" s="229">
        <v>5</v>
      </c>
      <c r="G971" s="229">
        <v>4</v>
      </c>
      <c r="H971" s="39">
        <v>5229.17</v>
      </c>
      <c r="I971" s="39">
        <v>741.9</v>
      </c>
      <c r="J971" s="39">
        <v>2528.4699999999998</v>
      </c>
      <c r="K971" s="232">
        <f t="shared" si="242"/>
        <v>96481.1</v>
      </c>
      <c r="L971" s="196">
        <v>0</v>
      </c>
      <c r="M971" s="196">
        <v>0</v>
      </c>
      <c r="N971" s="196">
        <v>0</v>
      </c>
      <c r="O971" s="39">
        <f>'[2]Прод. прилож (2)'!$D$1442</f>
        <v>96481.1</v>
      </c>
      <c r="P971" s="196">
        <f t="shared" si="257"/>
        <v>18.450557162991451</v>
      </c>
      <c r="Q971" s="41">
        <v>9673</v>
      </c>
      <c r="R971" s="57" t="s">
        <v>35</v>
      </c>
      <c r="S971" s="46"/>
    </row>
    <row r="972" spans="1:207" s="15" customFormat="1" ht="30" customHeight="1" x14ac:dyDescent="0.25">
      <c r="A972" s="228">
        <v>745</v>
      </c>
      <c r="B972" s="234" t="s">
        <v>616</v>
      </c>
      <c r="C972" s="47">
        <v>1960</v>
      </c>
      <c r="D972" s="230" t="s">
        <v>141</v>
      </c>
      <c r="E972" s="230" t="s">
        <v>428</v>
      </c>
      <c r="F972" s="26">
        <v>2</v>
      </c>
      <c r="G972" s="26">
        <v>2</v>
      </c>
      <c r="H972" s="39">
        <v>510.6</v>
      </c>
      <c r="I972" s="119">
        <v>0</v>
      </c>
      <c r="J972" s="39">
        <v>195.5</v>
      </c>
      <c r="K972" s="232">
        <f t="shared" si="242"/>
        <v>2015000</v>
      </c>
      <c r="L972" s="196">
        <v>0</v>
      </c>
      <c r="M972" s="196">
        <v>0</v>
      </c>
      <c r="N972" s="196">
        <v>0</v>
      </c>
      <c r="O972" s="39">
        <f>'[1]Прод. прилож (2)'!$D$284</f>
        <v>2015000</v>
      </c>
      <c r="P972" s="196">
        <f t="shared" si="257"/>
        <v>3946.3376419898159</v>
      </c>
      <c r="Q972" s="41">
        <v>9673</v>
      </c>
      <c r="R972" s="57" t="s">
        <v>33</v>
      </c>
      <c r="S972" s="141"/>
    </row>
    <row r="973" spans="1:207" s="116" customFormat="1" ht="30" customHeight="1" x14ac:dyDescent="0.25">
      <c r="A973" s="228">
        <v>746</v>
      </c>
      <c r="B973" s="234" t="s">
        <v>617</v>
      </c>
      <c r="C973" s="230">
        <v>1960</v>
      </c>
      <c r="D973" s="230" t="s">
        <v>141</v>
      </c>
      <c r="E973" s="230" t="s">
        <v>428</v>
      </c>
      <c r="F973" s="26">
        <v>2</v>
      </c>
      <c r="G973" s="26">
        <v>2</v>
      </c>
      <c r="H973" s="39">
        <v>560.4</v>
      </c>
      <c r="I973" s="119">
        <v>0</v>
      </c>
      <c r="J973" s="39">
        <v>195.5</v>
      </c>
      <c r="K973" s="232">
        <f t="shared" si="242"/>
        <v>2018100</v>
      </c>
      <c r="L973" s="196">
        <v>0</v>
      </c>
      <c r="M973" s="196">
        <v>0</v>
      </c>
      <c r="N973" s="196">
        <v>0</v>
      </c>
      <c r="O973" s="39">
        <f>'[1]Прод. прилож (2)'!$D$285</f>
        <v>2018100</v>
      </c>
      <c r="P973" s="196">
        <f t="shared" si="257"/>
        <v>3601.1777301927195</v>
      </c>
      <c r="Q973" s="41">
        <v>9673</v>
      </c>
      <c r="R973" s="57" t="s">
        <v>33</v>
      </c>
      <c r="S973" s="141"/>
      <c r="T973" s="16"/>
      <c r="U973" s="15"/>
      <c r="V973" s="15"/>
      <c r="W973" s="15"/>
      <c r="X973" s="15"/>
      <c r="Y973" s="15"/>
      <c r="Z973" s="15"/>
      <c r="AA973" s="15"/>
      <c r="AB973" s="15"/>
      <c r="AC973" s="15"/>
      <c r="AD973" s="15"/>
      <c r="AE973" s="15"/>
      <c r="AF973" s="15"/>
      <c r="AG973" s="15"/>
      <c r="AH973" s="15"/>
      <c r="AI973" s="15"/>
      <c r="AJ973" s="15"/>
      <c r="AK973" s="15"/>
      <c r="AL973" s="15"/>
      <c r="AM973" s="15"/>
      <c r="AN973" s="15"/>
      <c r="AO973" s="15"/>
      <c r="AP973" s="15"/>
      <c r="AQ973" s="15"/>
      <c r="AR973" s="15"/>
      <c r="AS973" s="15"/>
      <c r="AT973" s="15"/>
      <c r="AU973" s="15"/>
      <c r="AV973" s="15"/>
      <c r="AW973" s="15"/>
      <c r="AX973" s="15"/>
      <c r="AY973" s="15"/>
      <c r="AZ973" s="15"/>
      <c r="BA973" s="15"/>
      <c r="BB973" s="15"/>
      <c r="BC973" s="15"/>
      <c r="BD973" s="15"/>
      <c r="BE973" s="15"/>
      <c r="BF973" s="15"/>
      <c r="BG973" s="15"/>
      <c r="BH973" s="15"/>
      <c r="BI973" s="15"/>
      <c r="BJ973" s="15"/>
      <c r="BK973" s="15"/>
      <c r="BL973" s="15"/>
      <c r="BM973" s="15"/>
      <c r="BN973" s="15"/>
      <c r="BO973" s="15"/>
      <c r="BP973" s="15"/>
      <c r="BQ973" s="15"/>
      <c r="BR973" s="15"/>
      <c r="BS973" s="15"/>
      <c r="BT973" s="15"/>
      <c r="BU973" s="15"/>
      <c r="BV973" s="15"/>
      <c r="BW973" s="15"/>
      <c r="BX973" s="15"/>
      <c r="BY973" s="15"/>
      <c r="BZ973" s="15"/>
      <c r="CA973" s="15"/>
      <c r="CB973" s="15"/>
      <c r="CC973" s="15"/>
      <c r="CD973" s="15"/>
      <c r="CE973" s="15"/>
      <c r="CF973" s="15"/>
      <c r="CG973" s="15"/>
      <c r="CH973" s="15"/>
      <c r="CI973" s="15"/>
      <c r="CJ973" s="15"/>
      <c r="CK973" s="15"/>
      <c r="CL973" s="15"/>
      <c r="CM973" s="15"/>
      <c r="CN973" s="15"/>
      <c r="CO973" s="15"/>
      <c r="CP973" s="15"/>
      <c r="CQ973" s="15"/>
      <c r="CR973" s="15"/>
      <c r="CS973" s="15"/>
      <c r="CT973" s="15"/>
      <c r="CU973" s="15"/>
      <c r="CV973" s="15"/>
      <c r="CW973" s="15"/>
      <c r="CX973" s="15"/>
      <c r="CY973" s="15"/>
      <c r="CZ973" s="15"/>
      <c r="DA973" s="15"/>
      <c r="DB973" s="15"/>
      <c r="DC973" s="15"/>
      <c r="DD973" s="15"/>
      <c r="DE973" s="15"/>
      <c r="DF973" s="15"/>
      <c r="DG973" s="15"/>
      <c r="DH973" s="15"/>
      <c r="DI973" s="15"/>
      <c r="DJ973" s="15"/>
      <c r="DK973" s="15"/>
      <c r="DL973" s="15"/>
      <c r="DM973" s="15"/>
      <c r="DN973" s="15"/>
      <c r="DO973" s="15"/>
      <c r="DP973" s="15"/>
      <c r="DQ973" s="15"/>
      <c r="DR973" s="15"/>
      <c r="DS973" s="15"/>
      <c r="DT973" s="15"/>
      <c r="DU973" s="15"/>
      <c r="DV973" s="15"/>
      <c r="DW973" s="15"/>
      <c r="DX973" s="15"/>
      <c r="DY973" s="15"/>
      <c r="DZ973" s="15"/>
      <c r="EA973" s="15"/>
      <c r="EB973" s="15"/>
      <c r="EC973" s="15"/>
      <c r="ED973" s="15"/>
      <c r="EE973" s="15"/>
      <c r="EF973" s="15"/>
      <c r="EG973" s="15"/>
      <c r="EH973" s="15"/>
      <c r="EI973" s="15"/>
      <c r="EJ973" s="15"/>
      <c r="EK973" s="15"/>
      <c r="EL973" s="15"/>
      <c r="EM973" s="15"/>
      <c r="EN973" s="15"/>
      <c r="EO973" s="15"/>
      <c r="EP973" s="15"/>
      <c r="EQ973" s="15"/>
      <c r="ER973" s="15"/>
      <c r="ES973" s="15"/>
      <c r="ET973" s="15"/>
      <c r="EU973" s="15"/>
      <c r="EV973" s="15"/>
      <c r="EW973" s="15"/>
      <c r="EX973" s="15"/>
      <c r="EY973" s="15"/>
      <c r="EZ973" s="15"/>
      <c r="FA973" s="15"/>
      <c r="FB973" s="15"/>
      <c r="FC973" s="15"/>
      <c r="FD973" s="15"/>
      <c r="FE973" s="15"/>
      <c r="FF973" s="15"/>
      <c r="FG973" s="15"/>
      <c r="FH973" s="15"/>
      <c r="FI973" s="15"/>
      <c r="FJ973" s="15"/>
      <c r="FK973" s="15"/>
      <c r="FL973" s="15"/>
      <c r="FM973" s="15"/>
      <c r="FN973" s="15"/>
      <c r="FO973" s="15"/>
      <c r="FP973" s="15"/>
      <c r="FQ973" s="15"/>
      <c r="FR973" s="15"/>
      <c r="FS973" s="15"/>
      <c r="FT973" s="15"/>
      <c r="FU973" s="15"/>
      <c r="FV973" s="15"/>
      <c r="FW973" s="15"/>
      <c r="FX973" s="15"/>
      <c r="FY973" s="15"/>
      <c r="FZ973" s="15"/>
      <c r="GA973" s="15"/>
      <c r="GB973" s="15"/>
      <c r="GC973" s="15"/>
      <c r="GD973" s="15"/>
      <c r="GE973" s="15"/>
      <c r="GF973" s="15"/>
      <c r="GG973" s="15"/>
      <c r="GH973" s="15"/>
      <c r="GI973" s="15"/>
      <c r="GJ973" s="15"/>
      <c r="GK973" s="15"/>
      <c r="GL973" s="15"/>
      <c r="GM973" s="15"/>
      <c r="GN973" s="15"/>
      <c r="GO973" s="15"/>
      <c r="GP973" s="15"/>
      <c r="GQ973" s="15"/>
      <c r="GR973" s="15"/>
      <c r="GS973" s="15"/>
      <c r="GT973" s="15"/>
      <c r="GU973" s="15"/>
      <c r="GV973" s="15"/>
      <c r="GW973" s="15"/>
      <c r="GX973" s="15"/>
      <c r="GY973" s="15"/>
    </row>
    <row r="974" spans="1:207" s="116" customFormat="1" ht="30" customHeight="1" x14ac:dyDescent="0.25">
      <c r="A974" s="228">
        <v>747</v>
      </c>
      <c r="B974" s="81" t="s">
        <v>429</v>
      </c>
      <c r="C974" s="47">
        <v>1964</v>
      </c>
      <c r="D974" s="230" t="s">
        <v>141</v>
      </c>
      <c r="E974" s="47" t="s">
        <v>16</v>
      </c>
      <c r="F974" s="26">
        <v>4</v>
      </c>
      <c r="G974" s="26">
        <v>2</v>
      </c>
      <c r="H974" s="39">
        <v>1447.65</v>
      </c>
      <c r="I974" s="119">
        <v>0</v>
      </c>
      <c r="J974" s="39">
        <v>1330.5</v>
      </c>
      <c r="K974" s="232">
        <f t="shared" si="242"/>
        <v>48202.13</v>
      </c>
      <c r="L974" s="196">
        <v>0</v>
      </c>
      <c r="M974" s="196">
        <v>0</v>
      </c>
      <c r="N974" s="196">
        <v>0</v>
      </c>
      <c r="O974" s="39">
        <f>'[1]Прод. прилож (2)'!$D$830</f>
        <v>48202.13</v>
      </c>
      <c r="P974" s="196">
        <f t="shared" si="257"/>
        <v>33.296812074741823</v>
      </c>
      <c r="Q974" s="41">
        <v>9673</v>
      </c>
      <c r="R974" s="57" t="s">
        <v>34</v>
      </c>
      <c r="S974" s="46"/>
      <c r="T974" s="1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  <c r="AP974" s="15"/>
      <c r="AQ974" s="15"/>
      <c r="AR974" s="15"/>
      <c r="AS974" s="15"/>
      <c r="AT974" s="15"/>
      <c r="AU974" s="15"/>
      <c r="AV974" s="15"/>
      <c r="AW974" s="15"/>
      <c r="AX974" s="15"/>
      <c r="AY974" s="15"/>
      <c r="AZ974" s="15"/>
      <c r="BA974" s="15"/>
      <c r="BB974" s="15"/>
      <c r="BC974" s="15"/>
      <c r="BD974" s="15"/>
      <c r="BE974" s="15"/>
      <c r="BF974" s="15"/>
      <c r="BG974" s="15"/>
      <c r="BH974" s="15"/>
      <c r="BI974" s="15"/>
      <c r="BJ974" s="15"/>
      <c r="BK974" s="15"/>
      <c r="BL974" s="15"/>
      <c r="BM974" s="15"/>
      <c r="BN974" s="15"/>
      <c r="BO974" s="15"/>
      <c r="BP974" s="15"/>
      <c r="BQ974" s="15"/>
      <c r="BR974" s="15"/>
      <c r="BS974" s="15"/>
      <c r="BT974" s="15"/>
      <c r="BU974" s="15"/>
      <c r="BV974" s="15"/>
      <c r="BW974" s="15"/>
      <c r="BX974" s="15"/>
      <c r="BY974" s="15"/>
      <c r="BZ974" s="15"/>
      <c r="CA974" s="15"/>
      <c r="CB974" s="15"/>
      <c r="CC974" s="15"/>
      <c r="CD974" s="15"/>
      <c r="CE974" s="15"/>
      <c r="CF974" s="15"/>
      <c r="CG974" s="15"/>
      <c r="CH974" s="15"/>
      <c r="CI974" s="15"/>
      <c r="CJ974" s="15"/>
      <c r="CK974" s="15"/>
      <c r="CL974" s="15"/>
      <c r="CM974" s="15"/>
      <c r="CN974" s="15"/>
      <c r="CO974" s="15"/>
      <c r="CP974" s="15"/>
      <c r="CQ974" s="15"/>
      <c r="CR974" s="15"/>
      <c r="CS974" s="15"/>
      <c r="CT974" s="15"/>
      <c r="CU974" s="15"/>
      <c r="CV974" s="15"/>
      <c r="CW974" s="15"/>
      <c r="CX974" s="15"/>
      <c r="CY974" s="15"/>
      <c r="CZ974" s="15"/>
      <c r="DA974" s="15"/>
      <c r="DB974" s="15"/>
      <c r="DC974" s="15"/>
      <c r="DD974" s="15"/>
      <c r="DE974" s="15"/>
      <c r="DF974" s="15"/>
      <c r="DG974" s="15"/>
      <c r="DH974" s="15"/>
      <c r="DI974" s="15"/>
      <c r="DJ974" s="15"/>
      <c r="DK974" s="15"/>
      <c r="DL974" s="15"/>
      <c r="DM974" s="15"/>
      <c r="DN974" s="15"/>
      <c r="DO974" s="15"/>
      <c r="DP974" s="15"/>
      <c r="DQ974" s="15"/>
      <c r="DR974" s="15"/>
      <c r="DS974" s="15"/>
      <c r="DT974" s="15"/>
      <c r="DU974" s="15"/>
      <c r="DV974" s="15"/>
      <c r="DW974" s="15"/>
      <c r="DX974" s="15"/>
      <c r="DY974" s="15"/>
      <c r="DZ974" s="15"/>
      <c r="EA974" s="15"/>
      <c r="EB974" s="15"/>
      <c r="EC974" s="15"/>
      <c r="ED974" s="15"/>
      <c r="EE974" s="15"/>
      <c r="EF974" s="15"/>
      <c r="EG974" s="15"/>
      <c r="EH974" s="15"/>
      <c r="EI974" s="15"/>
      <c r="EJ974" s="15"/>
      <c r="EK974" s="15"/>
      <c r="EL974" s="15"/>
      <c r="EM974" s="15"/>
      <c r="EN974" s="15"/>
      <c r="EO974" s="15"/>
      <c r="EP974" s="15"/>
      <c r="EQ974" s="15"/>
      <c r="ER974" s="15"/>
      <c r="ES974" s="15"/>
      <c r="ET974" s="15"/>
      <c r="EU974" s="15"/>
      <c r="EV974" s="15"/>
      <c r="EW974" s="15"/>
      <c r="EX974" s="15"/>
      <c r="EY974" s="15"/>
      <c r="EZ974" s="15"/>
      <c r="FA974" s="15"/>
      <c r="FB974" s="15"/>
      <c r="FC974" s="15"/>
      <c r="FD974" s="15"/>
      <c r="FE974" s="15"/>
      <c r="FF974" s="15"/>
      <c r="FG974" s="15"/>
      <c r="FH974" s="15"/>
      <c r="FI974" s="15"/>
      <c r="FJ974" s="15"/>
      <c r="FK974" s="15"/>
      <c r="FL974" s="15"/>
      <c r="FM974" s="15"/>
      <c r="FN974" s="15"/>
      <c r="FO974" s="15"/>
      <c r="FP974" s="15"/>
      <c r="FQ974" s="15"/>
      <c r="FR974" s="15"/>
      <c r="FS974" s="15"/>
      <c r="FT974" s="15"/>
      <c r="FU974" s="15"/>
      <c r="FV974" s="15"/>
      <c r="FW974" s="15"/>
      <c r="FX974" s="15"/>
      <c r="FY974" s="15"/>
      <c r="FZ974" s="15"/>
      <c r="GA974" s="15"/>
      <c r="GB974" s="15"/>
      <c r="GC974" s="15"/>
      <c r="GD974" s="15"/>
      <c r="GE974" s="15"/>
      <c r="GF974" s="15"/>
      <c r="GG974" s="15"/>
      <c r="GH974" s="15"/>
      <c r="GI974" s="15"/>
      <c r="GJ974" s="15"/>
      <c r="GK974" s="15"/>
      <c r="GL974" s="15"/>
      <c r="GM974" s="15"/>
      <c r="GN974" s="15"/>
      <c r="GO974" s="15"/>
      <c r="GP974" s="15"/>
      <c r="GQ974" s="15"/>
      <c r="GR974" s="15"/>
      <c r="GS974" s="15"/>
      <c r="GT974" s="15"/>
      <c r="GU974" s="15"/>
      <c r="GV974" s="15"/>
      <c r="GW974" s="15"/>
      <c r="GX974" s="15"/>
      <c r="GY974" s="15"/>
    </row>
    <row r="975" spans="1:207" s="116" customFormat="1" ht="30" customHeight="1" x14ac:dyDescent="0.25">
      <c r="A975" s="379">
        <v>748</v>
      </c>
      <c r="B975" s="356" t="s">
        <v>980</v>
      </c>
      <c r="C975" s="358">
        <v>1960</v>
      </c>
      <c r="D975" s="360" t="s">
        <v>141</v>
      </c>
      <c r="E975" s="360" t="s">
        <v>16</v>
      </c>
      <c r="F975" s="362">
        <v>5</v>
      </c>
      <c r="G975" s="362">
        <v>2</v>
      </c>
      <c r="H975" s="432">
        <v>681.2</v>
      </c>
      <c r="I975" s="387">
        <v>0</v>
      </c>
      <c r="J975" s="432">
        <v>681.2</v>
      </c>
      <c r="K975" s="232">
        <f t="shared" ref="K975" si="261">SUM(L975:O975)</f>
        <v>299399.76</v>
      </c>
      <c r="L975" s="39">
        <v>0</v>
      </c>
      <c r="M975" s="39">
        <v>0</v>
      </c>
      <c r="N975" s="39">
        <v>0</v>
      </c>
      <c r="O975" s="39">
        <f>'[1]Прод. прилож (2)'!$D$286</f>
        <v>299399.76</v>
      </c>
      <c r="P975" s="41">
        <f t="shared" ref="P975" si="262">K975/H975</f>
        <v>439.51814445096886</v>
      </c>
      <c r="Q975" s="232">
        <v>9673</v>
      </c>
      <c r="R975" s="45" t="s">
        <v>33</v>
      </c>
      <c r="S975" s="146"/>
      <c r="T975" s="89"/>
      <c r="U975" s="89"/>
      <c r="V975" s="89"/>
      <c r="W975" s="89"/>
      <c r="X975" s="89"/>
      <c r="Y975" s="89"/>
      <c r="Z975" s="89"/>
      <c r="AA975" s="89"/>
      <c r="AB975" s="89"/>
      <c r="AC975" s="89"/>
      <c r="AD975" s="89"/>
      <c r="AE975" s="89"/>
      <c r="AF975" s="89"/>
      <c r="AG975" s="89"/>
      <c r="AH975" s="89"/>
      <c r="AI975" s="89"/>
      <c r="AJ975" s="89"/>
      <c r="AK975" s="89"/>
      <c r="AL975" s="89"/>
      <c r="AM975" s="89"/>
      <c r="AN975" s="89"/>
      <c r="AO975" s="89"/>
      <c r="AP975" s="89"/>
      <c r="AQ975" s="89"/>
      <c r="AR975" s="89"/>
      <c r="AS975" s="89"/>
      <c r="AT975" s="89"/>
      <c r="AU975" s="89"/>
      <c r="AV975" s="89"/>
      <c r="AW975" s="89"/>
      <c r="AX975" s="89"/>
      <c r="AY975" s="89"/>
      <c r="AZ975" s="89"/>
      <c r="BA975" s="89"/>
      <c r="BB975" s="89"/>
      <c r="BC975" s="89"/>
      <c r="BD975" s="89"/>
      <c r="BE975" s="89"/>
      <c r="BF975" s="89"/>
      <c r="BG975" s="89"/>
      <c r="BH975" s="89"/>
      <c r="BI975" s="89"/>
      <c r="BJ975" s="89"/>
      <c r="BK975" s="89"/>
      <c r="BL975" s="89"/>
      <c r="BM975" s="89"/>
      <c r="BN975" s="89"/>
      <c r="BO975" s="89"/>
      <c r="BP975" s="89"/>
      <c r="BQ975" s="89"/>
      <c r="BR975" s="89"/>
      <c r="BS975" s="89"/>
      <c r="BT975" s="89"/>
      <c r="BU975" s="89"/>
      <c r="BV975" s="89"/>
      <c r="BW975" s="89"/>
      <c r="BX975" s="89"/>
      <c r="BY975" s="89"/>
      <c r="BZ975" s="89"/>
      <c r="CA975" s="89"/>
      <c r="CB975" s="89"/>
      <c r="CC975" s="89"/>
      <c r="CD975" s="89"/>
      <c r="CE975" s="89"/>
      <c r="CF975" s="89"/>
      <c r="CG975" s="89"/>
      <c r="CH975" s="89"/>
      <c r="CI975" s="89"/>
      <c r="CJ975" s="89"/>
      <c r="CK975" s="89"/>
      <c r="CL975" s="89"/>
      <c r="CM975" s="89"/>
      <c r="CN975" s="89"/>
      <c r="CO975" s="89"/>
      <c r="CP975" s="89"/>
      <c r="CQ975" s="89"/>
      <c r="CR975" s="89"/>
      <c r="CS975" s="89"/>
      <c r="CT975" s="89"/>
      <c r="CU975" s="89"/>
      <c r="CV975" s="89"/>
      <c r="CW975" s="89"/>
      <c r="CX975" s="89"/>
      <c r="CY975" s="89"/>
      <c r="CZ975" s="89"/>
      <c r="DA975" s="89"/>
      <c r="DB975" s="89"/>
      <c r="DC975" s="89"/>
      <c r="DD975" s="89"/>
      <c r="DE975" s="89"/>
      <c r="DF975" s="89"/>
      <c r="DG975" s="89"/>
      <c r="DH975" s="89"/>
      <c r="DI975" s="89"/>
      <c r="DJ975" s="89"/>
      <c r="DK975" s="89"/>
      <c r="DL975" s="89"/>
      <c r="DM975" s="89"/>
      <c r="DN975" s="89"/>
      <c r="DO975" s="89"/>
      <c r="DP975" s="89"/>
      <c r="DQ975" s="89"/>
      <c r="DR975" s="89"/>
      <c r="DS975" s="89"/>
      <c r="DT975" s="89"/>
      <c r="DU975" s="89"/>
      <c r="DV975" s="89"/>
      <c r="DW975" s="89"/>
      <c r="DX975" s="89"/>
      <c r="DY975" s="89"/>
      <c r="DZ975" s="89"/>
      <c r="EA975" s="89"/>
      <c r="EB975" s="89"/>
      <c r="EC975" s="89"/>
      <c r="ED975" s="89"/>
      <c r="EE975" s="89"/>
      <c r="EF975" s="89"/>
      <c r="EG975" s="89"/>
      <c r="EH975" s="89"/>
      <c r="EI975" s="89"/>
      <c r="EJ975" s="89"/>
      <c r="EK975" s="89"/>
      <c r="EL975" s="89"/>
      <c r="EM975" s="89"/>
      <c r="EN975" s="89"/>
      <c r="EO975" s="89"/>
      <c r="EP975" s="89"/>
      <c r="EQ975" s="89"/>
      <c r="ER975" s="89"/>
      <c r="ES975" s="89"/>
      <c r="ET975" s="89"/>
      <c r="EU975" s="89"/>
      <c r="EV975" s="89"/>
      <c r="EW975" s="89"/>
      <c r="EX975" s="89"/>
      <c r="EY975" s="89"/>
      <c r="EZ975" s="89"/>
      <c r="FA975" s="89"/>
      <c r="FB975" s="89"/>
      <c r="FC975" s="89"/>
      <c r="FD975" s="89"/>
      <c r="FE975" s="89"/>
      <c r="FF975" s="89"/>
      <c r="FG975" s="89"/>
      <c r="FH975" s="89"/>
      <c r="FI975" s="89"/>
      <c r="FJ975" s="89"/>
      <c r="FK975" s="89"/>
      <c r="FL975" s="89"/>
      <c r="FM975" s="89"/>
      <c r="FN975" s="89"/>
      <c r="FO975" s="89"/>
      <c r="FP975" s="89"/>
      <c r="FQ975" s="89"/>
      <c r="FR975" s="89"/>
      <c r="FS975" s="89"/>
      <c r="FT975" s="89"/>
      <c r="FU975" s="89"/>
      <c r="FV975" s="89"/>
      <c r="FW975" s="89"/>
      <c r="FX975" s="89"/>
      <c r="FY975" s="89"/>
      <c r="FZ975" s="89"/>
      <c r="GA975" s="89"/>
      <c r="GB975" s="89"/>
      <c r="GC975" s="89"/>
      <c r="GD975" s="89"/>
      <c r="GE975" s="89"/>
      <c r="GF975" s="89"/>
      <c r="GG975" s="89"/>
      <c r="GH975" s="89"/>
      <c r="GI975" s="89"/>
      <c r="GJ975" s="89"/>
      <c r="GK975" s="89"/>
      <c r="GL975" s="89"/>
      <c r="GM975" s="89"/>
      <c r="GN975" s="89"/>
      <c r="GO975" s="89"/>
      <c r="GP975" s="89"/>
      <c r="GQ975" s="89"/>
      <c r="GR975" s="89"/>
      <c r="GS975" s="89"/>
      <c r="GT975" s="89"/>
      <c r="GU975" s="89"/>
      <c r="GV975" s="89"/>
      <c r="GW975" s="89"/>
      <c r="GX975" s="89"/>
      <c r="GY975" s="89"/>
    </row>
    <row r="976" spans="1:207" s="116" customFormat="1" ht="30" customHeight="1" x14ac:dyDescent="0.25">
      <c r="A976" s="380"/>
      <c r="B976" s="357"/>
      <c r="C976" s="359"/>
      <c r="D976" s="361"/>
      <c r="E976" s="361"/>
      <c r="F976" s="363"/>
      <c r="G976" s="363"/>
      <c r="H976" s="403"/>
      <c r="I976" s="388"/>
      <c r="J976" s="403"/>
      <c r="K976" s="232">
        <f t="shared" si="242"/>
        <v>3591940.8</v>
      </c>
      <c r="L976" s="39">
        <v>0</v>
      </c>
      <c r="M976" s="39">
        <v>0</v>
      </c>
      <c r="N976" s="39">
        <v>0</v>
      </c>
      <c r="O976" s="39">
        <f>'[1]Прод. прилож (2)'!$D$831</f>
        <v>3591940.8</v>
      </c>
      <c r="P976" s="41">
        <f>K976/H975</f>
        <v>5272.9606576629467</v>
      </c>
      <c r="Q976" s="232">
        <v>9673</v>
      </c>
      <c r="R976" s="45" t="s">
        <v>34</v>
      </c>
      <c r="S976" s="90"/>
      <c r="T976" s="89"/>
      <c r="U976" s="89"/>
      <c r="V976" s="89"/>
      <c r="W976" s="89"/>
      <c r="X976" s="89"/>
      <c r="Y976" s="89"/>
      <c r="Z976" s="89"/>
      <c r="AA976" s="89"/>
      <c r="AB976" s="89"/>
      <c r="AC976" s="89"/>
      <c r="AD976" s="89"/>
      <c r="AE976" s="89"/>
      <c r="AF976" s="89"/>
      <c r="AG976" s="89"/>
      <c r="AH976" s="89"/>
      <c r="AI976" s="89"/>
      <c r="AJ976" s="89"/>
      <c r="AK976" s="89"/>
      <c r="AL976" s="89"/>
      <c r="AM976" s="89"/>
      <c r="AN976" s="89"/>
      <c r="AO976" s="89"/>
      <c r="AP976" s="89"/>
      <c r="AQ976" s="89"/>
      <c r="AR976" s="89"/>
      <c r="AS976" s="89"/>
      <c r="AT976" s="89"/>
      <c r="AU976" s="89"/>
      <c r="AV976" s="89"/>
      <c r="AW976" s="89"/>
      <c r="AX976" s="89"/>
      <c r="AY976" s="89"/>
      <c r="AZ976" s="89"/>
      <c r="BA976" s="89"/>
      <c r="BB976" s="89"/>
      <c r="BC976" s="89"/>
      <c r="BD976" s="89"/>
      <c r="BE976" s="89"/>
      <c r="BF976" s="89"/>
      <c r="BG976" s="89"/>
      <c r="BH976" s="89"/>
      <c r="BI976" s="89"/>
      <c r="BJ976" s="89"/>
      <c r="BK976" s="89"/>
      <c r="BL976" s="89"/>
      <c r="BM976" s="89"/>
      <c r="BN976" s="89"/>
      <c r="BO976" s="89"/>
      <c r="BP976" s="89"/>
      <c r="BQ976" s="89"/>
      <c r="BR976" s="89"/>
      <c r="BS976" s="89"/>
      <c r="BT976" s="89"/>
      <c r="BU976" s="89"/>
      <c r="BV976" s="89"/>
      <c r="BW976" s="89"/>
      <c r="BX976" s="89"/>
      <c r="BY976" s="89"/>
      <c r="BZ976" s="89"/>
      <c r="CA976" s="89"/>
      <c r="CB976" s="89"/>
      <c r="CC976" s="89"/>
      <c r="CD976" s="89"/>
      <c r="CE976" s="89"/>
      <c r="CF976" s="89"/>
      <c r="CG976" s="89"/>
      <c r="CH976" s="89"/>
      <c r="CI976" s="89"/>
      <c r="CJ976" s="89"/>
      <c r="CK976" s="89"/>
      <c r="CL976" s="89"/>
      <c r="CM976" s="89"/>
      <c r="CN976" s="89"/>
      <c r="CO976" s="89"/>
      <c r="CP976" s="89"/>
      <c r="CQ976" s="89"/>
      <c r="CR976" s="89"/>
      <c r="CS976" s="89"/>
      <c r="CT976" s="89"/>
      <c r="CU976" s="89"/>
      <c r="CV976" s="89"/>
      <c r="CW976" s="89"/>
      <c r="CX976" s="89"/>
      <c r="CY976" s="89"/>
      <c r="CZ976" s="89"/>
      <c r="DA976" s="89"/>
      <c r="DB976" s="89"/>
      <c r="DC976" s="89"/>
      <c r="DD976" s="89"/>
      <c r="DE976" s="89"/>
      <c r="DF976" s="89"/>
      <c r="DG976" s="89"/>
      <c r="DH976" s="89"/>
      <c r="DI976" s="89"/>
      <c r="DJ976" s="89"/>
      <c r="DK976" s="89"/>
      <c r="DL976" s="89"/>
      <c r="DM976" s="89"/>
      <c r="DN976" s="89"/>
      <c r="DO976" s="89"/>
      <c r="DP976" s="89"/>
      <c r="DQ976" s="89"/>
      <c r="DR976" s="89"/>
      <c r="DS976" s="89"/>
      <c r="DT976" s="89"/>
      <c r="DU976" s="89"/>
      <c r="DV976" s="89"/>
      <c r="DW976" s="89"/>
      <c r="DX976" s="89"/>
      <c r="DY976" s="89"/>
      <c r="DZ976" s="89"/>
      <c r="EA976" s="89"/>
      <c r="EB976" s="89"/>
      <c r="EC976" s="89"/>
      <c r="ED976" s="89"/>
      <c r="EE976" s="89"/>
      <c r="EF976" s="89"/>
      <c r="EG976" s="89"/>
      <c r="EH976" s="89"/>
      <c r="EI976" s="89"/>
      <c r="EJ976" s="89"/>
      <c r="EK976" s="89"/>
      <c r="EL976" s="89"/>
      <c r="EM976" s="89"/>
      <c r="EN976" s="89"/>
      <c r="EO976" s="89"/>
      <c r="EP976" s="89"/>
      <c r="EQ976" s="89"/>
      <c r="ER976" s="89"/>
      <c r="ES976" s="89"/>
      <c r="ET976" s="89"/>
      <c r="EU976" s="89"/>
      <c r="EV976" s="89"/>
      <c r="EW976" s="89"/>
      <c r="EX976" s="89"/>
      <c r="EY976" s="89"/>
      <c r="EZ976" s="89"/>
      <c r="FA976" s="89"/>
      <c r="FB976" s="89"/>
      <c r="FC976" s="89"/>
      <c r="FD976" s="89"/>
      <c r="FE976" s="89"/>
      <c r="FF976" s="89"/>
      <c r="FG976" s="89"/>
      <c r="FH976" s="89"/>
      <c r="FI976" s="89"/>
      <c r="FJ976" s="89"/>
      <c r="FK976" s="89"/>
      <c r="FL976" s="89"/>
      <c r="FM976" s="89"/>
      <c r="FN976" s="89"/>
      <c r="FO976" s="89"/>
      <c r="FP976" s="89"/>
      <c r="FQ976" s="89"/>
      <c r="FR976" s="89"/>
      <c r="FS976" s="89"/>
      <c r="FT976" s="89"/>
      <c r="FU976" s="89"/>
      <c r="FV976" s="89"/>
      <c r="FW976" s="89"/>
      <c r="FX976" s="89"/>
      <c r="FY976" s="89"/>
      <c r="FZ976" s="89"/>
      <c r="GA976" s="89"/>
      <c r="GB976" s="89"/>
      <c r="GC976" s="89"/>
      <c r="GD976" s="89"/>
      <c r="GE976" s="89"/>
      <c r="GF976" s="89"/>
      <c r="GG976" s="89"/>
      <c r="GH976" s="89"/>
      <c r="GI976" s="89"/>
      <c r="GJ976" s="89"/>
      <c r="GK976" s="89"/>
      <c r="GL976" s="89"/>
      <c r="GM976" s="89"/>
      <c r="GN976" s="89"/>
      <c r="GO976" s="89"/>
      <c r="GP976" s="89"/>
      <c r="GQ976" s="89"/>
      <c r="GR976" s="89"/>
      <c r="GS976" s="89"/>
      <c r="GT976" s="89"/>
      <c r="GU976" s="89"/>
      <c r="GV976" s="89"/>
      <c r="GW976" s="89"/>
      <c r="GX976" s="89"/>
      <c r="GY976" s="89"/>
    </row>
    <row r="977" spans="1:207" s="116" customFormat="1" ht="30" customHeight="1" x14ac:dyDescent="0.25">
      <c r="A977" s="228">
        <v>749</v>
      </c>
      <c r="B977" s="234" t="s">
        <v>430</v>
      </c>
      <c r="C977" s="230">
        <v>1967</v>
      </c>
      <c r="D977" s="230" t="s">
        <v>141</v>
      </c>
      <c r="E977" s="47" t="s">
        <v>16</v>
      </c>
      <c r="F977" s="229">
        <v>5</v>
      </c>
      <c r="G977" s="229">
        <v>4</v>
      </c>
      <c r="H977" s="39">
        <v>2669.36</v>
      </c>
      <c r="I977" s="39">
        <v>893.75</v>
      </c>
      <c r="J977" s="39">
        <v>1775.61</v>
      </c>
      <c r="K977" s="232">
        <f t="shared" si="242"/>
        <v>82264.88</v>
      </c>
      <c r="L977" s="196">
        <v>0</v>
      </c>
      <c r="M977" s="196">
        <v>0</v>
      </c>
      <c r="N977" s="196">
        <v>0</v>
      </c>
      <c r="O977" s="39">
        <f>'[2]Прод. прилож (2)'!$D$1443</f>
        <v>82264.88</v>
      </c>
      <c r="P977" s="196">
        <f t="shared" si="257"/>
        <v>30.818203614349507</v>
      </c>
      <c r="Q977" s="41">
        <v>9673</v>
      </c>
      <c r="R977" s="57" t="s">
        <v>35</v>
      </c>
      <c r="S977" s="46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  <c r="AP977" s="15"/>
      <c r="AQ977" s="15"/>
      <c r="AR977" s="15"/>
      <c r="AS977" s="15"/>
      <c r="AT977" s="15"/>
      <c r="AU977" s="15"/>
      <c r="AV977" s="15"/>
      <c r="AW977" s="15"/>
      <c r="AX977" s="15"/>
      <c r="AY977" s="15"/>
      <c r="AZ977" s="15"/>
      <c r="BA977" s="15"/>
      <c r="BB977" s="15"/>
      <c r="BC977" s="15"/>
      <c r="BD977" s="15"/>
      <c r="BE977" s="15"/>
      <c r="BF977" s="15"/>
      <c r="BG977" s="15"/>
      <c r="BH977" s="15"/>
      <c r="BI977" s="15"/>
      <c r="BJ977" s="15"/>
      <c r="BK977" s="15"/>
      <c r="BL977" s="15"/>
      <c r="BM977" s="15"/>
      <c r="BN977" s="15"/>
      <c r="BO977" s="15"/>
      <c r="BP977" s="15"/>
      <c r="BQ977" s="15"/>
      <c r="BR977" s="15"/>
      <c r="BS977" s="15"/>
      <c r="BT977" s="15"/>
      <c r="BU977" s="15"/>
      <c r="BV977" s="15"/>
      <c r="BW977" s="15"/>
      <c r="BX977" s="15"/>
      <c r="BY977" s="15"/>
      <c r="BZ977" s="15"/>
      <c r="CA977" s="15"/>
      <c r="CB977" s="15"/>
      <c r="CC977" s="15"/>
      <c r="CD977" s="15"/>
      <c r="CE977" s="15"/>
      <c r="CF977" s="15"/>
      <c r="CG977" s="15"/>
      <c r="CH977" s="15"/>
      <c r="CI977" s="15"/>
      <c r="CJ977" s="15"/>
      <c r="CK977" s="15"/>
      <c r="CL977" s="15"/>
      <c r="CM977" s="15"/>
      <c r="CN977" s="15"/>
      <c r="CO977" s="15"/>
      <c r="CP977" s="15"/>
      <c r="CQ977" s="15"/>
      <c r="CR977" s="15"/>
      <c r="CS977" s="15"/>
      <c r="CT977" s="15"/>
      <c r="CU977" s="15"/>
      <c r="CV977" s="15"/>
      <c r="CW977" s="15"/>
      <c r="CX977" s="15"/>
      <c r="CY977" s="15"/>
      <c r="CZ977" s="15"/>
      <c r="DA977" s="15"/>
      <c r="DB977" s="15"/>
      <c r="DC977" s="15"/>
      <c r="DD977" s="15"/>
      <c r="DE977" s="15"/>
      <c r="DF977" s="15"/>
      <c r="DG977" s="15"/>
      <c r="DH977" s="15"/>
      <c r="DI977" s="15"/>
      <c r="DJ977" s="15"/>
      <c r="DK977" s="15"/>
      <c r="DL977" s="15"/>
      <c r="DM977" s="15"/>
      <c r="DN977" s="15"/>
      <c r="DO977" s="15"/>
      <c r="DP977" s="15"/>
      <c r="DQ977" s="15"/>
      <c r="DR977" s="15"/>
      <c r="DS977" s="15"/>
      <c r="DT977" s="15"/>
      <c r="DU977" s="15"/>
      <c r="DV977" s="15"/>
      <c r="DW977" s="15"/>
      <c r="DX977" s="15"/>
      <c r="DY977" s="15"/>
      <c r="DZ977" s="15"/>
      <c r="EA977" s="15"/>
      <c r="EB977" s="15"/>
      <c r="EC977" s="15"/>
      <c r="ED977" s="15"/>
      <c r="EE977" s="15"/>
      <c r="EF977" s="15"/>
      <c r="EG977" s="15"/>
      <c r="EH977" s="15"/>
      <c r="EI977" s="15"/>
      <c r="EJ977" s="15"/>
      <c r="EK977" s="15"/>
      <c r="EL977" s="15"/>
      <c r="EM977" s="15"/>
      <c r="EN977" s="15"/>
      <c r="EO977" s="15"/>
      <c r="EP977" s="15"/>
      <c r="EQ977" s="15"/>
      <c r="ER977" s="15"/>
      <c r="ES977" s="15"/>
      <c r="ET977" s="15"/>
      <c r="EU977" s="15"/>
      <c r="EV977" s="15"/>
      <c r="EW977" s="15"/>
      <c r="EX977" s="15"/>
      <c r="EY977" s="15"/>
      <c r="EZ977" s="15"/>
      <c r="FA977" s="15"/>
      <c r="FB977" s="15"/>
      <c r="FC977" s="15"/>
      <c r="FD977" s="15"/>
      <c r="FE977" s="15"/>
      <c r="FF977" s="15"/>
      <c r="FG977" s="15"/>
      <c r="FH977" s="15"/>
      <c r="FI977" s="15"/>
      <c r="FJ977" s="15"/>
      <c r="FK977" s="15"/>
      <c r="FL977" s="15"/>
      <c r="FM977" s="15"/>
      <c r="FN977" s="15"/>
      <c r="FO977" s="15"/>
      <c r="FP977" s="15"/>
      <c r="FQ977" s="15"/>
      <c r="FR977" s="15"/>
      <c r="FS977" s="15"/>
      <c r="FT977" s="15"/>
      <c r="FU977" s="15"/>
      <c r="FV977" s="15"/>
      <c r="FW977" s="15"/>
      <c r="FX977" s="15"/>
      <c r="FY977" s="15"/>
      <c r="FZ977" s="15"/>
      <c r="GA977" s="15"/>
      <c r="GB977" s="15"/>
      <c r="GC977" s="15"/>
      <c r="GD977" s="15"/>
      <c r="GE977" s="15"/>
      <c r="GF977" s="15"/>
      <c r="GG977" s="15"/>
      <c r="GH977" s="15"/>
      <c r="GI977" s="15"/>
      <c r="GJ977" s="15"/>
      <c r="GK977" s="15"/>
      <c r="GL977" s="15"/>
      <c r="GM977" s="15"/>
      <c r="GN977" s="15"/>
      <c r="GO977" s="15"/>
      <c r="GP977" s="15"/>
      <c r="GQ977" s="15"/>
      <c r="GR977" s="15"/>
      <c r="GS977" s="15"/>
      <c r="GT977" s="15"/>
      <c r="GU977" s="15"/>
      <c r="GV977" s="15"/>
      <c r="GW977" s="15"/>
      <c r="GX977" s="15"/>
      <c r="GY977" s="15"/>
    </row>
    <row r="978" spans="1:207" s="116" customFormat="1" ht="30" customHeight="1" x14ac:dyDescent="0.25">
      <c r="A978" s="228">
        <v>750</v>
      </c>
      <c r="B978" s="234" t="s">
        <v>1195</v>
      </c>
      <c r="C978" s="230" t="s">
        <v>975</v>
      </c>
      <c r="D978" s="230" t="s">
        <v>141</v>
      </c>
      <c r="E978" s="230" t="s">
        <v>16</v>
      </c>
      <c r="F978" s="231">
        <v>9</v>
      </c>
      <c r="G978" s="231">
        <v>4</v>
      </c>
      <c r="H978" s="41">
        <v>7524.75</v>
      </c>
      <c r="I978" s="125">
        <v>0</v>
      </c>
      <c r="J978" s="39">
        <v>7524.75</v>
      </c>
      <c r="K978" s="232">
        <f>L978+M978+N978+O978</f>
        <v>11294558.640000001</v>
      </c>
      <c r="L978" s="39">
        <v>0</v>
      </c>
      <c r="M978" s="39">
        <v>0</v>
      </c>
      <c r="N978" s="39">
        <v>0</v>
      </c>
      <c r="O978" s="196">
        <f>'[1]Прод. прилож (2)'!$D$834</f>
        <v>11294558.640000001</v>
      </c>
      <c r="P978" s="41">
        <f t="shared" si="257"/>
        <v>1500.9878919565435</v>
      </c>
      <c r="Q978" s="232">
        <v>9673</v>
      </c>
      <c r="R978" s="57" t="s">
        <v>34</v>
      </c>
      <c r="S978" s="90"/>
      <c r="T978" s="89"/>
      <c r="U978" s="89"/>
      <c r="V978" s="89"/>
      <c r="W978" s="89"/>
      <c r="X978" s="89"/>
      <c r="Y978" s="89"/>
      <c r="Z978" s="89"/>
      <c r="AA978" s="89"/>
      <c r="AB978" s="89"/>
      <c r="AC978" s="89"/>
      <c r="AD978" s="89"/>
      <c r="AE978" s="89"/>
      <c r="AF978" s="89"/>
      <c r="AG978" s="89"/>
      <c r="AH978" s="89"/>
      <c r="AI978" s="89"/>
      <c r="AJ978" s="89"/>
      <c r="AK978" s="89"/>
      <c r="AL978" s="89"/>
      <c r="AM978" s="89"/>
      <c r="AN978" s="89"/>
      <c r="AO978" s="89"/>
      <c r="AP978" s="89"/>
      <c r="AQ978" s="89"/>
      <c r="AR978" s="89"/>
      <c r="AS978" s="89"/>
      <c r="AT978" s="89"/>
      <c r="AU978" s="89"/>
      <c r="AV978" s="89"/>
      <c r="AW978" s="89"/>
      <c r="AX978" s="89"/>
      <c r="AY978" s="89"/>
      <c r="AZ978" s="89"/>
      <c r="BA978" s="89"/>
      <c r="BB978" s="89"/>
      <c r="BC978" s="89"/>
      <c r="BD978" s="89"/>
      <c r="BE978" s="89"/>
      <c r="BF978" s="89"/>
      <c r="BG978" s="89"/>
      <c r="BH978" s="89"/>
      <c r="BI978" s="89"/>
      <c r="BJ978" s="89"/>
      <c r="BK978" s="89"/>
      <c r="BL978" s="89"/>
      <c r="BM978" s="89"/>
      <c r="BN978" s="89"/>
      <c r="BO978" s="89"/>
      <c r="BP978" s="89"/>
      <c r="BQ978" s="89"/>
      <c r="BR978" s="89"/>
      <c r="BS978" s="89"/>
      <c r="BT978" s="89"/>
      <c r="BU978" s="89"/>
      <c r="BV978" s="89"/>
      <c r="BW978" s="89"/>
      <c r="BX978" s="89"/>
      <c r="BY978" s="89"/>
      <c r="BZ978" s="89"/>
      <c r="CA978" s="89"/>
      <c r="CB978" s="89"/>
      <c r="CC978" s="89"/>
      <c r="CD978" s="89"/>
      <c r="CE978" s="89"/>
      <c r="CF978" s="89"/>
      <c r="CG978" s="89"/>
      <c r="CH978" s="89"/>
      <c r="CI978" s="89"/>
      <c r="CJ978" s="89"/>
      <c r="CK978" s="89"/>
      <c r="CL978" s="89"/>
      <c r="CM978" s="89"/>
      <c r="CN978" s="89"/>
      <c r="CO978" s="89"/>
      <c r="CP978" s="89"/>
      <c r="CQ978" s="89"/>
      <c r="CR978" s="89"/>
      <c r="CS978" s="89"/>
      <c r="CT978" s="89"/>
      <c r="CU978" s="89"/>
      <c r="CV978" s="89"/>
      <c r="CW978" s="89"/>
      <c r="CX978" s="89"/>
      <c r="CY978" s="89"/>
      <c r="CZ978" s="89"/>
      <c r="DA978" s="89"/>
      <c r="DB978" s="89"/>
      <c r="DC978" s="89"/>
      <c r="DD978" s="89"/>
      <c r="DE978" s="89"/>
      <c r="DF978" s="89"/>
      <c r="DG978" s="89"/>
      <c r="DH978" s="89"/>
      <c r="DI978" s="89"/>
      <c r="DJ978" s="89"/>
      <c r="DK978" s="89"/>
      <c r="DL978" s="89"/>
      <c r="DM978" s="89"/>
      <c r="DN978" s="89"/>
      <c r="DO978" s="89"/>
      <c r="DP978" s="89"/>
      <c r="DQ978" s="89"/>
      <c r="DR978" s="89"/>
      <c r="DS978" s="89"/>
      <c r="DT978" s="89"/>
      <c r="DU978" s="89"/>
      <c r="DV978" s="89"/>
      <c r="DW978" s="89"/>
      <c r="DX978" s="89"/>
      <c r="DY978" s="89"/>
      <c r="DZ978" s="89"/>
      <c r="EA978" s="89"/>
      <c r="EB978" s="89"/>
      <c r="EC978" s="89"/>
      <c r="ED978" s="89"/>
      <c r="EE978" s="89"/>
      <c r="EF978" s="89"/>
      <c r="EG978" s="89"/>
      <c r="EH978" s="89"/>
      <c r="EI978" s="89"/>
      <c r="EJ978" s="89"/>
      <c r="EK978" s="89"/>
      <c r="EL978" s="89"/>
      <c r="EM978" s="89"/>
      <c r="EN978" s="89"/>
      <c r="EO978" s="89"/>
      <c r="EP978" s="89"/>
      <c r="EQ978" s="89"/>
      <c r="ER978" s="89"/>
      <c r="ES978" s="89"/>
      <c r="ET978" s="89"/>
      <c r="EU978" s="89"/>
      <c r="EV978" s="89"/>
      <c r="EW978" s="89"/>
      <c r="EX978" s="89"/>
      <c r="EY978" s="89"/>
      <c r="EZ978" s="89"/>
      <c r="FA978" s="89"/>
      <c r="FB978" s="89"/>
      <c r="FC978" s="89"/>
      <c r="FD978" s="89"/>
      <c r="FE978" s="89"/>
      <c r="FF978" s="89"/>
      <c r="FG978" s="89"/>
      <c r="FH978" s="89"/>
      <c r="FI978" s="89"/>
      <c r="FJ978" s="89"/>
      <c r="FK978" s="89"/>
      <c r="FL978" s="89"/>
      <c r="FM978" s="89"/>
      <c r="FN978" s="89"/>
      <c r="FO978" s="89"/>
      <c r="FP978" s="89"/>
      <c r="FQ978" s="89"/>
      <c r="FR978" s="89"/>
      <c r="FS978" s="89"/>
      <c r="FT978" s="89"/>
      <c r="FU978" s="89"/>
      <c r="FV978" s="89"/>
      <c r="FW978" s="89"/>
      <c r="FX978" s="89"/>
      <c r="FY978" s="89"/>
      <c r="FZ978" s="89"/>
      <c r="GA978" s="89"/>
      <c r="GB978" s="89"/>
      <c r="GC978" s="89"/>
      <c r="GD978" s="89"/>
      <c r="GE978" s="89"/>
      <c r="GF978" s="89"/>
      <c r="GG978" s="89"/>
      <c r="GH978" s="89"/>
      <c r="GI978" s="89"/>
      <c r="GJ978" s="89"/>
      <c r="GK978" s="89"/>
      <c r="GL978" s="89"/>
      <c r="GM978" s="89"/>
      <c r="GN978" s="89"/>
      <c r="GO978" s="89"/>
      <c r="GP978" s="89"/>
      <c r="GQ978" s="89"/>
      <c r="GR978" s="89"/>
      <c r="GS978" s="89"/>
      <c r="GT978" s="89"/>
      <c r="GU978" s="89"/>
      <c r="GV978" s="89"/>
      <c r="GW978" s="89"/>
      <c r="GX978" s="89"/>
      <c r="GY978" s="89"/>
    </row>
    <row r="979" spans="1:207" s="117" customFormat="1" ht="30" customHeight="1" x14ac:dyDescent="0.25">
      <c r="A979" s="354">
        <v>751</v>
      </c>
      <c r="B979" s="356" t="s">
        <v>1063</v>
      </c>
      <c r="C979" s="360">
        <v>1961</v>
      </c>
      <c r="D979" s="360" t="s">
        <v>141</v>
      </c>
      <c r="E979" s="377" t="s">
        <v>16</v>
      </c>
      <c r="F979" s="362">
        <v>5</v>
      </c>
      <c r="G979" s="362">
        <v>2</v>
      </c>
      <c r="H979" s="364">
        <v>2692.89</v>
      </c>
      <c r="I979" s="366">
        <v>343.91</v>
      </c>
      <c r="J979" s="364">
        <v>1342.28</v>
      </c>
      <c r="K979" s="224">
        <f t="shared" ref="K979:K981" si="263">SUM(L979:O979)</f>
        <v>46094.18</v>
      </c>
      <c r="L979" s="237">
        <v>0</v>
      </c>
      <c r="M979" s="237">
        <v>0</v>
      </c>
      <c r="N979" s="237">
        <v>0</v>
      </c>
      <c r="O979" s="202">
        <f>'[1]Прод. прилож (2)'!$D$835</f>
        <v>46094.18</v>
      </c>
      <c r="P979" s="237">
        <f>K979/H979</f>
        <v>17.116993267456152</v>
      </c>
      <c r="Q979" s="239">
        <v>9673</v>
      </c>
      <c r="R979" s="279" t="s">
        <v>34</v>
      </c>
      <c r="S979" s="172"/>
      <c r="T979" s="170"/>
      <c r="U979" s="118"/>
      <c r="V979" s="118"/>
      <c r="W979" s="118"/>
      <c r="X979" s="118"/>
      <c r="Y979" s="118"/>
      <c r="Z979" s="118"/>
      <c r="AA979" s="118"/>
      <c r="AB979" s="118"/>
      <c r="AC979" s="118"/>
      <c r="AD979" s="118"/>
      <c r="AE979" s="118"/>
      <c r="AF979" s="118"/>
      <c r="AG979" s="118"/>
      <c r="AH979" s="118"/>
      <c r="AI979" s="118"/>
      <c r="AJ979" s="118"/>
      <c r="AK979" s="118"/>
      <c r="AL979" s="118"/>
      <c r="AM979" s="118"/>
      <c r="AN979" s="118"/>
      <c r="AO979" s="118"/>
      <c r="AP979" s="118"/>
      <c r="AQ979" s="118"/>
      <c r="AR979" s="118"/>
      <c r="AS979" s="118"/>
      <c r="AT979" s="118"/>
      <c r="AU979" s="118"/>
      <c r="AV979" s="118"/>
      <c r="AW979" s="118"/>
      <c r="AX979" s="118"/>
      <c r="AY979" s="118"/>
      <c r="AZ979" s="118"/>
      <c r="BA979" s="118"/>
      <c r="BB979" s="118"/>
      <c r="BC979" s="118"/>
      <c r="BD979" s="118"/>
      <c r="BE979" s="118"/>
      <c r="BF979" s="118"/>
      <c r="BG979" s="118"/>
      <c r="BH979" s="118"/>
      <c r="BI979" s="118"/>
      <c r="BJ979" s="118"/>
      <c r="BK979" s="118"/>
      <c r="BL979" s="118"/>
      <c r="BM979" s="118"/>
      <c r="BN979" s="118"/>
      <c r="BO979" s="118"/>
      <c r="BP979" s="118"/>
      <c r="BQ979" s="118"/>
      <c r="BR979" s="118"/>
      <c r="BS979" s="118"/>
      <c r="BT979" s="118"/>
      <c r="BU979" s="118"/>
      <c r="BV979" s="118"/>
      <c r="BW979" s="118"/>
      <c r="BX979" s="118"/>
      <c r="BY979" s="118"/>
      <c r="BZ979" s="118"/>
      <c r="CA979" s="118"/>
      <c r="CB979" s="118"/>
      <c r="CC979" s="118"/>
      <c r="CD979" s="118"/>
      <c r="CE979" s="118"/>
      <c r="CF979" s="118"/>
      <c r="CG979" s="118"/>
      <c r="CH979" s="118"/>
      <c r="CI979" s="118"/>
      <c r="CJ979" s="118"/>
      <c r="CK979" s="118"/>
      <c r="CL979" s="118"/>
      <c r="CM979" s="118"/>
      <c r="CN979" s="118"/>
      <c r="CO979" s="118"/>
      <c r="CP979" s="118"/>
      <c r="CQ979" s="118"/>
      <c r="CR979" s="118"/>
      <c r="CS979" s="118"/>
      <c r="CT979" s="118"/>
      <c r="CU979" s="118"/>
      <c r="CV979" s="118"/>
      <c r="CW979" s="118"/>
      <c r="CX979" s="118"/>
      <c r="CY979" s="118"/>
      <c r="CZ979" s="118"/>
      <c r="DA979" s="118"/>
      <c r="DB979" s="118"/>
      <c r="DC979" s="118"/>
      <c r="DD979" s="118"/>
      <c r="DE979" s="118"/>
      <c r="DF979" s="118"/>
      <c r="DG979" s="118"/>
      <c r="DH979" s="118"/>
      <c r="DI979" s="118"/>
      <c r="DJ979" s="118"/>
      <c r="DK979" s="118"/>
      <c r="DL979" s="118"/>
      <c r="DM979" s="118"/>
      <c r="DN979" s="118"/>
      <c r="DO979" s="118"/>
      <c r="DP979" s="118"/>
      <c r="DQ979" s="118"/>
      <c r="DR979" s="118"/>
      <c r="DS979" s="118"/>
      <c r="DT979" s="118"/>
      <c r="DU979" s="118"/>
      <c r="DV979" s="118"/>
      <c r="DW979" s="118"/>
      <c r="DX979" s="118"/>
      <c r="DY979" s="118"/>
      <c r="DZ979" s="118"/>
      <c r="EA979" s="118"/>
      <c r="EB979" s="118"/>
      <c r="EC979" s="118"/>
      <c r="ED979" s="118"/>
      <c r="EE979" s="118"/>
      <c r="EF979" s="118"/>
      <c r="EG979" s="118"/>
      <c r="EH979" s="118"/>
      <c r="EI979" s="118"/>
      <c r="EJ979" s="118"/>
      <c r="EK979" s="118"/>
      <c r="EL979" s="118"/>
      <c r="EM979" s="118"/>
      <c r="EN979" s="118"/>
      <c r="EO979" s="118"/>
      <c r="EP979" s="118"/>
      <c r="EQ979" s="118"/>
      <c r="ER979" s="118"/>
      <c r="ES979" s="118"/>
      <c r="ET979" s="118"/>
      <c r="EU979" s="118"/>
      <c r="EV979" s="118"/>
      <c r="EW979" s="118"/>
      <c r="EX979" s="118"/>
      <c r="EY979" s="118"/>
      <c r="EZ979" s="118"/>
      <c r="FA979" s="118"/>
      <c r="FB979" s="118"/>
      <c r="FC979" s="118"/>
      <c r="FD979" s="118"/>
      <c r="FE979" s="118"/>
      <c r="FF979" s="118"/>
      <c r="FG979" s="118"/>
      <c r="FH979" s="118"/>
      <c r="FI979" s="118"/>
      <c r="FJ979" s="118"/>
      <c r="FK979" s="118"/>
      <c r="FL979" s="118"/>
      <c r="FM979" s="118"/>
      <c r="FN979" s="118"/>
      <c r="FO979" s="118"/>
      <c r="FP979" s="118"/>
      <c r="FQ979" s="118"/>
      <c r="FR979" s="118"/>
      <c r="FS979" s="118"/>
      <c r="FT979" s="118"/>
      <c r="FU979" s="118"/>
      <c r="FV979" s="118"/>
      <c r="FW979" s="118"/>
      <c r="FX979" s="118"/>
      <c r="FY979" s="118"/>
      <c r="FZ979" s="118"/>
      <c r="GA979" s="118"/>
      <c r="GB979" s="118"/>
      <c r="GC979" s="118"/>
      <c r="GD979" s="118"/>
      <c r="GE979" s="118"/>
      <c r="GF979" s="118"/>
      <c r="GG979" s="118"/>
      <c r="GH979" s="118"/>
      <c r="GI979" s="118"/>
      <c r="GJ979" s="118"/>
      <c r="GK979" s="118"/>
      <c r="GL979" s="118"/>
      <c r="GM979" s="118"/>
      <c r="GN979" s="118"/>
      <c r="GO979" s="118"/>
      <c r="GP979" s="118"/>
      <c r="GQ979" s="118"/>
      <c r="GR979" s="118"/>
      <c r="GS979" s="118"/>
      <c r="GT979" s="118"/>
      <c r="GU979" s="118"/>
      <c r="GV979" s="118"/>
      <c r="GW979" s="118"/>
      <c r="GX979" s="118"/>
      <c r="GY979" s="118"/>
    </row>
    <row r="980" spans="1:207" s="116" customFormat="1" ht="30" customHeight="1" x14ac:dyDescent="0.25">
      <c r="A980" s="355"/>
      <c r="B980" s="357"/>
      <c r="C980" s="361"/>
      <c r="D980" s="361"/>
      <c r="E980" s="378"/>
      <c r="F980" s="363"/>
      <c r="G980" s="363"/>
      <c r="H980" s="365"/>
      <c r="I980" s="367"/>
      <c r="J980" s="365"/>
      <c r="K980" s="343">
        <f t="shared" si="263"/>
        <v>5701520</v>
      </c>
      <c r="L980" s="39">
        <v>0</v>
      </c>
      <c r="M980" s="39">
        <v>0</v>
      </c>
      <c r="N980" s="39">
        <v>0</v>
      </c>
      <c r="O980" s="39">
        <f>'[2]Прод. прилож (2)'!$D$1444</f>
        <v>5701520</v>
      </c>
      <c r="P980" s="196">
        <f>K980/H979</f>
        <v>2117.2494977514866</v>
      </c>
      <c r="Q980" s="41">
        <v>9673</v>
      </c>
      <c r="R980" s="57" t="s">
        <v>35</v>
      </c>
      <c r="S980" s="16"/>
      <c r="T980" s="16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  <c r="AP980" s="15"/>
      <c r="AQ980" s="15"/>
      <c r="AR980" s="15"/>
      <c r="AS980" s="15"/>
      <c r="AT980" s="15"/>
      <c r="AU980" s="15"/>
      <c r="AV980" s="15"/>
      <c r="AW980" s="15"/>
      <c r="AX980" s="15"/>
      <c r="AY980" s="15"/>
      <c r="AZ980" s="15"/>
      <c r="BA980" s="15"/>
      <c r="BB980" s="15"/>
      <c r="BC980" s="15"/>
      <c r="BD980" s="15"/>
      <c r="BE980" s="15"/>
      <c r="BF980" s="15"/>
      <c r="BG980" s="15"/>
      <c r="BH980" s="15"/>
      <c r="BI980" s="15"/>
      <c r="BJ980" s="15"/>
      <c r="BK980" s="15"/>
      <c r="BL980" s="15"/>
      <c r="BM980" s="15"/>
      <c r="BN980" s="15"/>
      <c r="BO980" s="15"/>
      <c r="BP980" s="15"/>
      <c r="BQ980" s="15"/>
      <c r="BR980" s="15"/>
      <c r="BS980" s="15"/>
      <c r="BT980" s="15"/>
      <c r="BU980" s="15"/>
      <c r="BV980" s="15"/>
      <c r="BW980" s="15"/>
      <c r="BX980" s="15"/>
      <c r="BY980" s="15"/>
      <c r="BZ980" s="15"/>
      <c r="CA980" s="15"/>
      <c r="CB980" s="15"/>
      <c r="CC980" s="15"/>
      <c r="CD980" s="15"/>
      <c r="CE980" s="15"/>
      <c r="CF980" s="15"/>
      <c r="CG980" s="15"/>
      <c r="CH980" s="15"/>
      <c r="CI980" s="15"/>
      <c r="CJ980" s="15"/>
      <c r="CK980" s="15"/>
      <c r="CL980" s="15"/>
      <c r="CM980" s="15"/>
      <c r="CN980" s="15"/>
      <c r="CO980" s="15"/>
      <c r="CP980" s="15"/>
      <c r="CQ980" s="15"/>
      <c r="CR980" s="15"/>
      <c r="CS980" s="15"/>
      <c r="CT980" s="15"/>
      <c r="CU980" s="15"/>
      <c r="CV980" s="15"/>
      <c r="CW980" s="15"/>
      <c r="CX980" s="15"/>
      <c r="CY980" s="15"/>
      <c r="CZ980" s="15"/>
      <c r="DA980" s="15"/>
      <c r="DB980" s="15"/>
      <c r="DC980" s="15"/>
      <c r="DD980" s="15"/>
      <c r="DE980" s="15"/>
      <c r="DF980" s="15"/>
      <c r="DG980" s="15"/>
      <c r="DH980" s="15"/>
      <c r="DI980" s="15"/>
      <c r="DJ980" s="15"/>
      <c r="DK980" s="15"/>
      <c r="DL980" s="15"/>
      <c r="DM980" s="15"/>
      <c r="DN980" s="15"/>
      <c r="DO980" s="15"/>
      <c r="DP980" s="15"/>
      <c r="DQ980" s="15"/>
      <c r="DR980" s="15"/>
      <c r="DS980" s="15"/>
      <c r="DT980" s="15"/>
      <c r="DU980" s="15"/>
      <c r="DV980" s="15"/>
      <c r="DW980" s="15"/>
      <c r="DX980" s="15"/>
      <c r="DY980" s="15"/>
      <c r="DZ980" s="15"/>
      <c r="EA980" s="15"/>
      <c r="EB980" s="15"/>
      <c r="EC980" s="15"/>
      <c r="ED980" s="15"/>
      <c r="EE980" s="15"/>
      <c r="EF980" s="15"/>
      <c r="EG980" s="15"/>
      <c r="EH980" s="15"/>
      <c r="EI980" s="15"/>
      <c r="EJ980" s="15"/>
      <c r="EK980" s="15"/>
      <c r="EL980" s="15"/>
      <c r="EM980" s="15"/>
      <c r="EN980" s="15"/>
      <c r="EO980" s="15"/>
      <c r="EP980" s="15"/>
      <c r="EQ980" s="15"/>
      <c r="ER980" s="15"/>
      <c r="ES980" s="15"/>
      <c r="ET980" s="15"/>
      <c r="EU980" s="15"/>
      <c r="EV980" s="15"/>
      <c r="EW980" s="15"/>
      <c r="EX980" s="15"/>
      <c r="EY980" s="15"/>
      <c r="EZ980" s="15"/>
      <c r="FA980" s="15"/>
      <c r="FB980" s="15"/>
      <c r="FC980" s="15"/>
      <c r="FD980" s="15"/>
      <c r="FE980" s="15"/>
      <c r="FF980" s="15"/>
      <c r="FG980" s="15"/>
      <c r="FH980" s="15"/>
      <c r="FI980" s="15"/>
      <c r="FJ980" s="15"/>
      <c r="FK980" s="15"/>
      <c r="FL980" s="15"/>
      <c r="FM980" s="15"/>
      <c r="FN980" s="15"/>
      <c r="FO980" s="15"/>
      <c r="FP980" s="15"/>
      <c r="FQ980" s="15"/>
      <c r="FR980" s="15"/>
      <c r="FS980" s="15"/>
      <c r="FT980" s="15"/>
      <c r="FU980" s="15"/>
      <c r="FV980" s="15"/>
      <c r="FW980" s="15"/>
      <c r="FX980" s="15"/>
      <c r="FY980" s="15"/>
      <c r="FZ980" s="15"/>
      <c r="GA980" s="15"/>
      <c r="GB980" s="15"/>
      <c r="GC980" s="15"/>
      <c r="GD980" s="15"/>
      <c r="GE980" s="15"/>
      <c r="GF980" s="15"/>
      <c r="GG980" s="15"/>
      <c r="GH980" s="15"/>
      <c r="GI980" s="15"/>
      <c r="GJ980" s="15"/>
      <c r="GK980" s="15"/>
      <c r="GL980" s="15"/>
      <c r="GM980" s="15"/>
      <c r="GN980" s="15"/>
      <c r="GO980" s="15"/>
      <c r="GP980" s="15"/>
      <c r="GQ980" s="15"/>
      <c r="GR980" s="15"/>
      <c r="GS980" s="15"/>
      <c r="GT980" s="15"/>
      <c r="GU980" s="15"/>
      <c r="GV980" s="15"/>
      <c r="GW980" s="15"/>
      <c r="GX980" s="15"/>
      <c r="GY980" s="15"/>
    </row>
    <row r="981" spans="1:207" s="116" customFormat="1" ht="30" customHeight="1" x14ac:dyDescent="0.25">
      <c r="A981" s="228">
        <v>752</v>
      </c>
      <c r="B981" s="234" t="s">
        <v>1183</v>
      </c>
      <c r="C981" s="229" t="s">
        <v>975</v>
      </c>
      <c r="D981" s="230" t="s">
        <v>141</v>
      </c>
      <c r="E981" s="47" t="s">
        <v>16</v>
      </c>
      <c r="F981" s="231">
        <v>4</v>
      </c>
      <c r="G981" s="231">
        <v>2</v>
      </c>
      <c r="H981" s="39">
        <v>2705.41</v>
      </c>
      <c r="I981" s="125">
        <v>0</v>
      </c>
      <c r="J981" s="39">
        <v>2705.41</v>
      </c>
      <c r="K981" s="232">
        <f t="shared" si="263"/>
        <v>7895158.3399999999</v>
      </c>
      <c r="L981" s="39">
        <v>0</v>
      </c>
      <c r="M981" s="39">
        <v>0</v>
      </c>
      <c r="N981" s="39">
        <v>0</v>
      </c>
      <c r="O981" s="196">
        <f>'[1]Прод. прилож (2)'!$D$832</f>
        <v>7895158.3399999999</v>
      </c>
      <c r="P981" s="196">
        <f>K981/H981</f>
        <v>2918.2853393755477</v>
      </c>
      <c r="Q981" s="232">
        <v>9673</v>
      </c>
      <c r="R981" s="281" t="s">
        <v>34</v>
      </c>
      <c r="S981" s="90"/>
      <c r="T981" s="89"/>
      <c r="U981" s="89"/>
      <c r="V981" s="89"/>
      <c r="W981" s="89"/>
      <c r="X981" s="89"/>
      <c r="Y981" s="89"/>
      <c r="Z981" s="89"/>
      <c r="AA981" s="89"/>
      <c r="AB981" s="89"/>
      <c r="AC981" s="89"/>
      <c r="AD981" s="89"/>
      <c r="AE981" s="89"/>
      <c r="AF981" s="89"/>
      <c r="AG981" s="89"/>
      <c r="AH981" s="89"/>
      <c r="AI981" s="89"/>
      <c r="AJ981" s="89"/>
      <c r="AK981" s="89"/>
      <c r="AL981" s="89"/>
      <c r="AM981" s="89"/>
      <c r="AN981" s="89"/>
      <c r="AO981" s="89"/>
      <c r="AP981" s="89"/>
      <c r="AQ981" s="89"/>
      <c r="AR981" s="89"/>
      <c r="AS981" s="89"/>
      <c r="AT981" s="89"/>
      <c r="AU981" s="89"/>
      <c r="AV981" s="89"/>
      <c r="AW981" s="89"/>
      <c r="AX981" s="89"/>
      <c r="AY981" s="89"/>
      <c r="AZ981" s="89"/>
      <c r="BA981" s="89"/>
      <c r="BB981" s="89"/>
      <c r="BC981" s="89"/>
      <c r="BD981" s="89"/>
      <c r="BE981" s="89"/>
      <c r="BF981" s="89"/>
      <c r="BG981" s="89"/>
      <c r="BH981" s="89"/>
      <c r="BI981" s="89"/>
      <c r="BJ981" s="89"/>
      <c r="BK981" s="89"/>
      <c r="BL981" s="89"/>
      <c r="BM981" s="89"/>
      <c r="BN981" s="89"/>
      <c r="BO981" s="89"/>
      <c r="BP981" s="89"/>
      <c r="BQ981" s="89"/>
      <c r="BR981" s="89"/>
      <c r="BS981" s="89"/>
      <c r="BT981" s="89"/>
      <c r="BU981" s="89"/>
      <c r="BV981" s="89"/>
      <c r="BW981" s="89"/>
      <c r="BX981" s="89"/>
      <c r="BY981" s="89"/>
      <c r="BZ981" s="89"/>
      <c r="CA981" s="89"/>
      <c r="CB981" s="89"/>
      <c r="CC981" s="89"/>
      <c r="CD981" s="89"/>
      <c r="CE981" s="89"/>
      <c r="CF981" s="89"/>
      <c r="CG981" s="89"/>
      <c r="CH981" s="89"/>
      <c r="CI981" s="89"/>
      <c r="CJ981" s="89"/>
      <c r="CK981" s="89"/>
      <c r="CL981" s="89"/>
      <c r="CM981" s="89"/>
      <c r="CN981" s="89"/>
      <c r="CO981" s="89"/>
      <c r="CP981" s="89"/>
      <c r="CQ981" s="89"/>
      <c r="CR981" s="89"/>
      <c r="CS981" s="89"/>
      <c r="CT981" s="89"/>
      <c r="CU981" s="89"/>
      <c r="CV981" s="89"/>
      <c r="CW981" s="89"/>
      <c r="CX981" s="89"/>
      <c r="CY981" s="89"/>
      <c r="CZ981" s="89"/>
      <c r="DA981" s="89"/>
      <c r="DB981" s="89"/>
      <c r="DC981" s="89"/>
      <c r="DD981" s="89"/>
      <c r="DE981" s="89"/>
      <c r="DF981" s="89"/>
      <c r="DG981" s="89"/>
      <c r="DH981" s="89"/>
      <c r="DI981" s="89"/>
      <c r="DJ981" s="89"/>
      <c r="DK981" s="89"/>
      <c r="DL981" s="89"/>
      <c r="DM981" s="89"/>
      <c r="DN981" s="89"/>
      <c r="DO981" s="89"/>
      <c r="DP981" s="89"/>
      <c r="DQ981" s="89"/>
      <c r="DR981" s="89"/>
      <c r="DS981" s="89"/>
      <c r="DT981" s="89"/>
      <c r="DU981" s="89"/>
      <c r="DV981" s="89"/>
      <c r="DW981" s="89"/>
      <c r="DX981" s="89"/>
      <c r="DY981" s="89"/>
      <c r="DZ981" s="89"/>
      <c r="EA981" s="89"/>
      <c r="EB981" s="89"/>
      <c r="EC981" s="89"/>
      <c r="ED981" s="89"/>
      <c r="EE981" s="89"/>
      <c r="EF981" s="89"/>
      <c r="EG981" s="89"/>
      <c r="EH981" s="89"/>
      <c r="EI981" s="89"/>
      <c r="EJ981" s="89"/>
      <c r="EK981" s="89"/>
      <c r="EL981" s="89"/>
      <c r="EM981" s="89"/>
      <c r="EN981" s="89"/>
      <c r="EO981" s="89"/>
      <c r="EP981" s="89"/>
      <c r="EQ981" s="89"/>
      <c r="ER981" s="89"/>
      <c r="ES981" s="89"/>
      <c r="ET981" s="89"/>
      <c r="EU981" s="89"/>
      <c r="EV981" s="89"/>
      <c r="EW981" s="89"/>
      <c r="EX981" s="89"/>
      <c r="EY981" s="89"/>
      <c r="EZ981" s="89"/>
      <c r="FA981" s="89"/>
      <c r="FB981" s="89"/>
      <c r="FC981" s="89"/>
      <c r="FD981" s="89"/>
      <c r="FE981" s="89"/>
      <c r="FF981" s="89"/>
      <c r="FG981" s="89"/>
      <c r="FH981" s="89"/>
      <c r="FI981" s="89"/>
      <c r="FJ981" s="89"/>
      <c r="FK981" s="89"/>
      <c r="FL981" s="89"/>
      <c r="FM981" s="89"/>
      <c r="FN981" s="89"/>
      <c r="FO981" s="89"/>
      <c r="FP981" s="89"/>
      <c r="FQ981" s="89"/>
      <c r="FR981" s="89"/>
      <c r="FS981" s="89"/>
      <c r="FT981" s="89"/>
      <c r="FU981" s="89"/>
      <c r="FV981" s="89"/>
      <c r="FW981" s="89"/>
      <c r="FX981" s="89"/>
      <c r="FY981" s="89"/>
      <c r="FZ981" s="89"/>
      <c r="GA981" s="89"/>
      <c r="GB981" s="89"/>
      <c r="GC981" s="89"/>
      <c r="GD981" s="89"/>
      <c r="GE981" s="89"/>
      <c r="GF981" s="89"/>
      <c r="GG981" s="89"/>
      <c r="GH981" s="89"/>
      <c r="GI981" s="89"/>
      <c r="GJ981" s="89"/>
      <c r="GK981" s="89"/>
      <c r="GL981" s="89"/>
      <c r="GM981" s="89"/>
      <c r="GN981" s="89"/>
      <c r="GO981" s="89"/>
      <c r="GP981" s="89"/>
      <c r="GQ981" s="89"/>
      <c r="GR981" s="89"/>
      <c r="GS981" s="89"/>
      <c r="GT981" s="89"/>
      <c r="GU981" s="89"/>
      <c r="GV981" s="89"/>
      <c r="GW981" s="89"/>
      <c r="GX981" s="89"/>
      <c r="GY981" s="89"/>
    </row>
    <row r="982" spans="1:207" s="116" customFormat="1" ht="30" customHeight="1" x14ac:dyDescent="0.25">
      <c r="A982" s="354">
        <v>753</v>
      </c>
      <c r="B982" s="356" t="s">
        <v>1123</v>
      </c>
      <c r="C982" s="358">
        <v>1957</v>
      </c>
      <c r="D982" s="360">
        <v>1985</v>
      </c>
      <c r="E982" s="360" t="s">
        <v>16</v>
      </c>
      <c r="F982" s="368">
        <v>4</v>
      </c>
      <c r="G982" s="368">
        <v>3</v>
      </c>
      <c r="H982" s="364">
        <v>2027.5</v>
      </c>
      <c r="I982" s="387">
        <v>418.7</v>
      </c>
      <c r="J982" s="364">
        <v>1607.5</v>
      </c>
      <c r="K982" s="232">
        <f t="shared" si="242"/>
        <v>15470569.600000001</v>
      </c>
      <c r="L982" s="39">
        <v>0</v>
      </c>
      <c r="M982" s="39">
        <v>0</v>
      </c>
      <c r="N982" s="39">
        <v>0</v>
      </c>
      <c r="O982" s="196">
        <f>'[1]Прод. прилож (2)'!$D$833</f>
        <v>15470569.600000001</v>
      </c>
      <c r="P982" s="41">
        <f t="shared" si="257"/>
        <v>7630.3672503082626</v>
      </c>
      <c r="Q982" s="232">
        <v>9673</v>
      </c>
      <c r="R982" s="281" t="s">
        <v>34</v>
      </c>
      <c r="S982" s="90"/>
      <c r="T982" s="89"/>
      <c r="U982" s="89"/>
      <c r="V982" s="89"/>
      <c r="W982" s="89"/>
      <c r="X982" s="89"/>
      <c r="Y982" s="89"/>
      <c r="Z982" s="89"/>
      <c r="AA982" s="89"/>
      <c r="AB982" s="89"/>
      <c r="AC982" s="89"/>
      <c r="AD982" s="89"/>
      <c r="AE982" s="89"/>
      <c r="AF982" s="89"/>
      <c r="AG982" s="89"/>
      <c r="AH982" s="89"/>
      <c r="AI982" s="89"/>
      <c r="AJ982" s="89"/>
      <c r="AK982" s="89"/>
      <c r="AL982" s="89"/>
      <c r="AM982" s="89"/>
      <c r="AN982" s="89"/>
      <c r="AO982" s="89"/>
      <c r="AP982" s="89"/>
      <c r="AQ982" s="89"/>
      <c r="AR982" s="89"/>
      <c r="AS982" s="89"/>
      <c r="AT982" s="89"/>
      <c r="AU982" s="89"/>
      <c r="AV982" s="89"/>
      <c r="AW982" s="89"/>
      <c r="AX982" s="89"/>
      <c r="AY982" s="89"/>
      <c r="AZ982" s="89"/>
      <c r="BA982" s="89"/>
      <c r="BB982" s="89"/>
      <c r="BC982" s="89"/>
      <c r="BD982" s="89"/>
      <c r="BE982" s="89"/>
      <c r="BF982" s="89"/>
      <c r="BG982" s="89"/>
      <c r="BH982" s="89"/>
      <c r="BI982" s="89"/>
      <c r="BJ982" s="89"/>
      <c r="BK982" s="89"/>
      <c r="BL982" s="89"/>
      <c r="BM982" s="89"/>
      <c r="BN982" s="89"/>
      <c r="BO982" s="89"/>
      <c r="BP982" s="89"/>
      <c r="BQ982" s="89"/>
      <c r="BR982" s="89"/>
      <c r="BS982" s="89"/>
      <c r="BT982" s="89"/>
      <c r="BU982" s="89"/>
      <c r="BV982" s="89"/>
      <c r="BW982" s="89"/>
      <c r="BX982" s="89"/>
      <c r="BY982" s="89"/>
      <c r="BZ982" s="89"/>
      <c r="CA982" s="89"/>
      <c r="CB982" s="89"/>
      <c r="CC982" s="89"/>
      <c r="CD982" s="89"/>
      <c r="CE982" s="89"/>
      <c r="CF982" s="89"/>
      <c r="CG982" s="89"/>
      <c r="CH982" s="89"/>
      <c r="CI982" s="89"/>
      <c r="CJ982" s="89"/>
      <c r="CK982" s="89"/>
      <c r="CL982" s="89"/>
      <c r="CM982" s="89"/>
      <c r="CN982" s="89"/>
      <c r="CO982" s="89"/>
      <c r="CP982" s="89"/>
      <c r="CQ982" s="89"/>
      <c r="CR982" s="89"/>
      <c r="CS982" s="89"/>
      <c r="CT982" s="89"/>
      <c r="CU982" s="89"/>
      <c r="CV982" s="89"/>
      <c r="CW982" s="89"/>
      <c r="CX982" s="89"/>
      <c r="CY982" s="89"/>
      <c r="CZ982" s="89"/>
      <c r="DA982" s="89"/>
      <c r="DB982" s="89"/>
      <c r="DC982" s="89"/>
      <c r="DD982" s="89"/>
      <c r="DE982" s="89"/>
      <c r="DF982" s="89"/>
      <c r="DG982" s="89"/>
      <c r="DH982" s="89"/>
      <c r="DI982" s="89"/>
      <c r="DJ982" s="89"/>
      <c r="DK982" s="89"/>
      <c r="DL982" s="89"/>
      <c r="DM982" s="89"/>
      <c r="DN982" s="89"/>
      <c r="DO982" s="89"/>
      <c r="DP982" s="89"/>
      <c r="DQ982" s="89"/>
      <c r="DR982" s="89"/>
      <c r="DS982" s="89"/>
      <c r="DT982" s="89"/>
      <c r="DU982" s="89"/>
      <c r="DV982" s="89"/>
      <c r="DW982" s="89"/>
      <c r="DX982" s="89"/>
      <c r="DY982" s="89"/>
      <c r="DZ982" s="89"/>
      <c r="EA982" s="89"/>
      <c r="EB982" s="89"/>
      <c r="EC982" s="89"/>
      <c r="ED982" s="89"/>
      <c r="EE982" s="89"/>
      <c r="EF982" s="89"/>
      <c r="EG982" s="89"/>
      <c r="EH982" s="89"/>
      <c r="EI982" s="89"/>
      <c r="EJ982" s="89"/>
      <c r="EK982" s="89"/>
      <c r="EL982" s="89"/>
      <c r="EM982" s="89"/>
      <c r="EN982" s="89"/>
      <c r="EO982" s="89"/>
      <c r="EP982" s="89"/>
      <c r="EQ982" s="89"/>
      <c r="ER982" s="89"/>
      <c r="ES982" s="89"/>
      <c r="ET982" s="89"/>
      <c r="EU982" s="89"/>
      <c r="EV982" s="89"/>
      <c r="EW982" s="89"/>
      <c r="EX982" s="89"/>
      <c r="EY982" s="89"/>
      <c r="EZ982" s="89"/>
      <c r="FA982" s="89"/>
      <c r="FB982" s="89"/>
      <c r="FC982" s="89"/>
      <c r="FD982" s="89"/>
      <c r="FE982" s="89"/>
      <c r="FF982" s="89"/>
      <c r="FG982" s="89"/>
      <c r="FH982" s="89"/>
      <c r="FI982" s="89"/>
      <c r="FJ982" s="89"/>
      <c r="FK982" s="89"/>
      <c r="FL982" s="89"/>
      <c r="FM982" s="89"/>
      <c r="FN982" s="89"/>
      <c r="FO982" s="89"/>
      <c r="FP982" s="89"/>
      <c r="FQ982" s="89"/>
      <c r="FR982" s="89"/>
      <c r="FS982" s="89"/>
      <c r="FT982" s="89"/>
      <c r="FU982" s="89"/>
      <c r="FV982" s="89"/>
      <c r="FW982" s="89"/>
      <c r="FX982" s="89"/>
      <c r="FY982" s="89"/>
      <c r="FZ982" s="89"/>
      <c r="GA982" s="89"/>
      <c r="GB982" s="89"/>
      <c r="GC982" s="89"/>
      <c r="GD982" s="89"/>
      <c r="GE982" s="89"/>
      <c r="GF982" s="89"/>
      <c r="GG982" s="89"/>
      <c r="GH982" s="89"/>
      <c r="GI982" s="89"/>
      <c r="GJ982" s="89"/>
      <c r="GK982" s="89"/>
      <c r="GL982" s="89"/>
      <c r="GM982" s="89"/>
      <c r="GN982" s="89"/>
      <c r="GO982" s="89"/>
      <c r="GP982" s="89"/>
      <c r="GQ982" s="89"/>
      <c r="GR982" s="89"/>
      <c r="GS982" s="89"/>
      <c r="GT982" s="89"/>
      <c r="GU982" s="89"/>
      <c r="GV982" s="89"/>
      <c r="GW982" s="89"/>
      <c r="GX982" s="89"/>
      <c r="GY982" s="89"/>
    </row>
    <row r="983" spans="1:207" s="116" customFormat="1" ht="30" customHeight="1" x14ac:dyDescent="0.25">
      <c r="A983" s="355"/>
      <c r="B983" s="357"/>
      <c r="C983" s="359"/>
      <c r="D983" s="361"/>
      <c r="E983" s="361"/>
      <c r="F983" s="369"/>
      <c r="G983" s="369"/>
      <c r="H983" s="365"/>
      <c r="I983" s="388"/>
      <c r="J983" s="365"/>
      <c r="K983" s="232">
        <f t="shared" si="242"/>
        <v>61882.28</v>
      </c>
      <c r="L983" s="202">
        <v>0</v>
      </c>
      <c r="M983" s="202">
        <v>0</v>
      </c>
      <c r="N983" s="202">
        <v>0</v>
      </c>
      <c r="O983" s="196">
        <f>'[2]Прод. прилож (2)'!$D$1447</f>
        <v>61882.28</v>
      </c>
      <c r="P983" s="41">
        <f>K983/H982</f>
        <v>30.521469790382245</v>
      </c>
      <c r="Q983" s="41">
        <v>9673</v>
      </c>
      <c r="R983" s="281" t="s">
        <v>35</v>
      </c>
      <c r="S983" s="90"/>
      <c r="T983" s="89"/>
      <c r="U983" s="89"/>
      <c r="V983" s="89"/>
      <c r="W983" s="89"/>
      <c r="X983" s="89"/>
      <c r="Y983" s="89"/>
      <c r="Z983" s="89"/>
      <c r="AA983" s="89"/>
      <c r="AB983" s="89"/>
      <c r="AC983" s="89"/>
      <c r="AD983" s="89"/>
      <c r="AE983" s="89"/>
      <c r="AF983" s="89"/>
      <c r="AG983" s="89"/>
      <c r="AH983" s="89"/>
      <c r="AI983" s="89"/>
      <c r="AJ983" s="89"/>
      <c r="AK983" s="89"/>
      <c r="AL983" s="89"/>
      <c r="AM983" s="89"/>
      <c r="AN983" s="89"/>
      <c r="AO983" s="89"/>
      <c r="AP983" s="89"/>
      <c r="AQ983" s="89"/>
      <c r="AR983" s="89"/>
      <c r="AS983" s="89"/>
      <c r="AT983" s="89"/>
      <c r="AU983" s="89"/>
      <c r="AV983" s="89"/>
      <c r="AW983" s="89"/>
      <c r="AX983" s="89"/>
      <c r="AY983" s="89"/>
      <c r="AZ983" s="89"/>
      <c r="BA983" s="89"/>
      <c r="BB983" s="89"/>
      <c r="BC983" s="89"/>
      <c r="BD983" s="89"/>
      <c r="BE983" s="89"/>
      <c r="BF983" s="89"/>
      <c r="BG983" s="89"/>
      <c r="BH983" s="89"/>
      <c r="BI983" s="89"/>
      <c r="BJ983" s="89"/>
      <c r="BK983" s="89"/>
      <c r="BL983" s="89"/>
      <c r="BM983" s="89"/>
      <c r="BN983" s="89"/>
      <c r="BO983" s="89"/>
      <c r="BP983" s="89"/>
      <c r="BQ983" s="89"/>
      <c r="BR983" s="89"/>
      <c r="BS983" s="89"/>
      <c r="BT983" s="89"/>
      <c r="BU983" s="89"/>
      <c r="BV983" s="89"/>
      <c r="BW983" s="89"/>
      <c r="BX983" s="89"/>
      <c r="BY983" s="89"/>
      <c r="BZ983" s="89"/>
      <c r="CA983" s="89"/>
      <c r="CB983" s="89"/>
      <c r="CC983" s="89"/>
      <c r="CD983" s="89"/>
      <c r="CE983" s="89"/>
      <c r="CF983" s="89"/>
      <c r="CG983" s="89"/>
      <c r="CH983" s="89"/>
      <c r="CI983" s="89"/>
      <c r="CJ983" s="89"/>
      <c r="CK983" s="89"/>
      <c r="CL983" s="89"/>
      <c r="CM983" s="89"/>
      <c r="CN983" s="89"/>
      <c r="CO983" s="89"/>
      <c r="CP983" s="89"/>
      <c r="CQ983" s="89"/>
      <c r="CR983" s="89"/>
      <c r="CS983" s="89"/>
      <c r="CT983" s="89"/>
      <c r="CU983" s="89"/>
      <c r="CV983" s="89"/>
      <c r="CW983" s="89"/>
      <c r="CX983" s="89"/>
      <c r="CY983" s="89"/>
      <c r="CZ983" s="89"/>
      <c r="DA983" s="89"/>
      <c r="DB983" s="89"/>
      <c r="DC983" s="89"/>
      <c r="DD983" s="89"/>
      <c r="DE983" s="89"/>
      <c r="DF983" s="89"/>
      <c r="DG983" s="89"/>
      <c r="DH983" s="89"/>
      <c r="DI983" s="89"/>
      <c r="DJ983" s="89"/>
      <c r="DK983" s="89"/>
      <c r="DL983" s="89"/>
      <c r="DM983" s="89"/>
      <c r="DN983" s="89"/>
      <c r="DO983" s="89"/>
      <c r="DP983" s="89"/>
      <c r="DQ983" s="89"/>
      <c r="DR983" s="89"/>
      <c r="DS983" s="89"/>
      <c r="DT983" s="89"/>
      <c r="DU983" s="89"/>
      <c r="DV983" s="89"/>
      <c r="DW983" s="89"/>
      <c r="DX983" s="89"/>
      <c r="DY983" s="89"/>
      <c r="DZ983" s="89"/>
      <c r="EA983" s="89"/>
      <c r="EB983" s="89"/>
      <c r="EC983" s="89"/>
      <c r="ED983" s="89"/>
      <c r="EE983" s="89"/>
      <c r="EF983" s="89"/>
      <c r="EG983" s="89"/>
      <c r="EH983" s="89"/>
      <c r="EI983" s="89"/>
      <c r="EJ983" s="89"/>
      <c r="EK983" s="89"/>
      <c r="EL983" s="89"/>
      <c r="EM983" s="89"/>
      <c r="EN983" s="89"/>
      <c r="EO983" s="89"/>
      <c r="EP983" s="89"/>
      <c r="EQ983" s="89"/>
      <c r="ER983" s="89"/>
      <c r="ES983" s="89"/>
      <c r="ET983" s="89"/>
      <c r="EU983" s="89"/>
      <c r="EV983" s="89"/>
      <c r="EW983" s="89"/>
      <c r="EX983" s="89"/>
      <c r="EY983" s="89"/>
      <c r="EZ983" s="89"/>
      <c r="FA983" s="89"/>
      <c r="FB983" s="89"/>
      <c r="FC983" s="89"/>
      <c r="FD983" s="89"/>
      <c r="FE983" s="89"/>
      <c r="FF983" s="89"/>
      <c r="FG983" s="89"/>
      <c r="FH983" s="89"/>
      <c r="FI983" s="89"/>
      <c r="FJ983" s="89"/>
      <c r="FK983" s="89"/>
      <c r="FL983" s="89"/>
      <c r="FM983" s="89"/>
      <c r="FN983" s="89"/>
      <c r="FO983" s="89"/>
      <c r="FP983" s="89"/>
      <c r="FQ983" s="89"/>
      <c r="FR983" s="89"/>
      <c r="FS983" s="89"/>
      <c r="FT983" s="89"/>
      <c r="FU983" s="89"/>
      <c r="FV983" s="89"/>
      <c r="FW983" s="89"/>
      <c r="FX983" s="89"/>
      <c r="FY983" s="89"/>
      <c r="FZ983" s="89"/>
      <c r="GA983" s="89"/>
      <c r="GB983" s="89"/>
      <c r="GC983" s="89"/>
      <c r="GD983" s="89"/>
      <c r="GE983" s="89"/>
      <c r="GF983" s="89"/>
      <c r="GG983" s="89"/>
      <c r="GH983" s="89"/>
      <c r="GI983" s="89"/>
      <c r="GJ983" s="89"/>
      <c r="GK983" s="89"/>
      <c r="GL983" s="89"/>
      <c r="GM983" s="89"/>
      <c r="GN983" s="89"/>
      <c r="GO983" s="89"/>
      <c r="GP983" s="89"/>
      <c r="GQ983" s="89"/>
      <c r="GR983" s="89"/>
      <c r="GS983" s="89"/>
      <c r="GT983" s="89"/>
      <c r="GU983" s="89"/>
      <c r="GV983" s="89"/>
      <c r="GW983" s="89"/>
      <c r="GX983" s="89"/>
      <c r="GY983" s="89"/>
    </row>
    <row r="984" spans="1:207" s="116" customFormat="1" ht="30" customHeight="1" x14ac:dyDescent="0.25">
      <c r="A984" s="228">
        <v>754</v>
      </c>
      <c r="B984" s="234" t="s">
        <v>875</v>
      </c>
      <c r="C984" s="229">
        <v>1959</v>
      </c>
      <c r="D984" s="230" t="s">
        <v>141</v>
      </c>
      <c r="E984" s="230" t="s">
        <v>16</v>
      </c>
      <c r="F984" s="231">
        <v>4</v>
      </c>
      <c r="G984" s="231">
        <v>2</v>
      </c>
      <c r="H984" s="41">
        <v>1886.75</v>
      </c>
      <c r="I984" s="125">
        <v>36.6</v>
      </c>
      <c r="J984" s="125">
        <v>995.9</v>
      </c>
      <c r="K984" s="232">
        <f t="shared" ref="K984" si="264">SUM(L984:O984)</f>
        <v>954622.32</v>
      </c>
      <c r="L984" s="39">
        <v>0</v>
      </c>
      <c r="M984" s="39">
        <v>0</v>
      </c>
      <c r="N984" s="39">
        <v>0</v>
      </c>
      <c r="O984" s="196">
        <f>'[1]Прод. прилож (2)'!$D$287</f>
        <v>954622.32</v>
      </c>
      <c r="P984" s="41">
        <f t="shared" ref="P984" si="265">K984/H984</f>
        <v>505.96121372730886</v>
      </c>
      <c r="Q984" s="232">
        <v>9673</v>
      </c>
      <c r="R984" s="281" t="s">
        <v>33</v>
      </c>
      <c r="S984" s="146"/>
      <c r="T984" s="89"/>
      <c r="U984" s="89"/>
      <c r="V984" s="89"/>
      <c r="W984" s="89"/>
      <c r="X984" s="89"/>
      <c r="Y984" s="89"/>
      <c r="Z984" s="89"/>
      <c r="AA984" s="89"/>
      <c r="AB984" s="89"/>
      <c r="AC984" s="89"/>
      <c r="AD984" s="89"/>
      <c r="AE984" s="89"/>
      <c r="AF984" s="89"/>
      <c r="AG984" s="89"/>
      <c r="AH984" s="89"/>
      <c r="AI984" s="89"/>
      <c r="AJ984" s="89"/>
      <c r="AK984" s="89"/>
      <c r="AL984" s="89"/>
      <c r="AM984" s="89"/>
      <c r="AN984" s="89"/>
      <c r="AO984" s="89"/>
      <c r="AP984" s="89"/>
      <c r="AQ984" s="89"/>
      <c r="AR984" s="89"/>
      <c r="AS984" s="89"/>
      <c r="AT984" s="89"/>
      <c r="AU984" s="89"/>
      <c r="AV984" s="89"/>
      <c r="AW984" s="89"/>
      <c r="AX984" s="89"/>
      <c r="AY984" s="89"/>
      <c r="AZ984" s="89"/>
      <c r="BA984" s="89"/>
      <c r="BB984" s="89"/>
      <c r="BC984" s="89"/>
      <c r="BD984" s="89"/>
      <c r="BE984" s="89"/>
      <c r="BF984" s="89"/>
      <c r="BG984" s="89"/>
      <c r="BH984" s="89"/>
      <c r="BI984" s="89"/>
      <c r="BJ984" s="89"/>
      <c r="BK984" s="89"/>
      <c r="BL984" s="89"/>
      <c r="BM984" s="89"/>
      <c r="BN984" s="89"/>
      <c r="BO984" s="89"/>
      <c r="BP984" s="89"/>
      <c r="BQ984" s="89"/>
      <c r="BR984" s="89"/>
      <c r="BS984" s="89"/>
      <c r="BT984" s="89"/>
      <c r="BU984" s="89"/>
      <c r="BV984" s="89"/>
      <c r="BW984" s="89"/>
      <c r="BX984" s="89"/>
      <c r="BY984" s="89"/>
      <c r="BZ984" s="89"/>
      <c r="CA984" s="89"/>
      <c r="CB984" s="89"/>
      <c r="CC984" s="89"/>
      <c r="CD984" s="89"/>
      <c r="CE984" s="89"/>
      <c r="CF984" s="89"/>
      <c r="CG984" s="89"/>
      <c r="CH984" s="89"/>
      <c r="CI984" s="89"/>
      <c r="CJ984" s="89"/>
      <c r="CK984" s="89"/>
      <c r="CL984" s="89"/>
      <c r="CM984" s="89"/>
      <c r="CN984" s="89"/>
      <c r="CO984" s="89"/>
      <c r="CP984" s="89"/>
      <c r="CQ984" s="89"/>
      <c r="CR984" s="89"/>
      <c r="CS984" s="89"/>
      <c r="CT984" s="89"/>
      <c r="CU984" s="89"/>
      <c r="CV984" s="89"/>
      <c r="CW984" s="89"/>
      <c r="CX984" s="89"/>
      <c r="CY984" s="89"/>
      <c r="CZ984" s="89"/>
      <c r="DA984" s="89"/>
      <c r="DB984" s="89"/>
      <c r="DC984" s="89"/>
      <c r="DD984" s="89"/>
      <c r="DE984" s="89"/>
      <c r="DF984" s="89"/>
      <c r="DG984" s="89"/>
      <c r="DH984" s="89"/>
      <c r="DI984" s="89"/>
      <c r="DJ984" s="89"/>
      <c r="DK984" s="89"/>
      <c r="DL984" s="89"/>
      <c r="DM984" s="89"/>
      <c r="DN984" s="89"/>
      <c r="DO984" s="89"/>
      <c r="DP984" s="89"/>
      <c r="DQ984" s="89"/>
      <c r="DR984" s="89"/>
      <c r="DS984" s="89"/>
      <c r="DT984" s="89"/>
      <c r="DU984" s="89"/>
      <c r="DV984" s="89"/>
      <c r="DW984" s="89"/>
      <c r="DX984" s="89"/>
      <c r="DY984" s="89"/>
      <c r="DZ984" s="89"/>
      <c r="EA984" s="89"/>
      <c r="EB984" s="89"/>
      <c r="EC984" s="89"/>
      <c r="ED984" s="89"/>
      <c r="EE984" s="89"/>
      <c r="EF984" s="89"/>
      <c r="EG984" s="89"/>
      <c r="EH984" s="89"/>
      <c r="EI984" s="89"/>
      <c r="EJ984" s="89"/>
      <c r="EK984" s="89"/>
      <c r="EL984" s="89"/>
      <c r="EM984" s="89"/>
      <c r="EN984" s="89"/>
      <c r="EO984" s="89"/>
      <c r="EP984" s="89"/>
      <c r="EQ984" s="89"/>
      <c r="ER984" s="89"/>
      <c r="ES984" s="89"/>
      <c r="ET984" s="89"/>
      <c r="EU984" s="89"/>
      <c r="EV984" s="89"/>
      <c r="EW984" s="89"/>
      <c r="EX984" s="89"/>
      <c r="EY984" s="89"/>
      <c r="EZ984" s="89"/>
      <c r="FA984" s="89"/>
      <c r="FB984" s="89"/>
      <c r="FC984" s="89"/>
      <c r="FD984" s="89"/>
      <c r="FE984" s="89"/>
      <c r="FF984" s="89"/>
      <c r="FG984" s="89"/>
      <c r="FH984" s="89"/>
      <c r="FI984" s="89"/>
      <c r="FJ984" s="89"/>
      <c r="FK984" s="89"/>
      <c r="FL984" s="89"/>
      <c r="FM984" s="89"/>
      <c r="FN984" s="89"/>
      <c r="FO984" s="89"/>
      <c r="FP984" s="89"/>
      <c r="FQ984" s="89"/>
      <c r="FR984" s="89"/>
      <c r="FS984" s="89"/>
      <c r="FT984" s="89"/>
      <c r="FU984" s="89"/>
      <c r="FV984" s="89"/>
      <c r="FW984" s="89"/>
      <c r="FX984" s="89"/>
      <c r="FY984" s="89"/>
      <c r="FZ984" s="89"/>
      <c r="GA984" s="89"/>
      <c r="GB984" s="89"/>
      <c r="GC984" s="89"/>
      <c r="GD984" s="89"/>
      <c r="GE984" s="89"/>
      <c r="GF984" s="89"/>
      <c r="GG984" s="89"/>
      <c r="GH984" s="89"/>
      <c r="GI984" s="89"/>
      <c r="GJ984" s="89"/>
      <c r="GK984" s="89"/>
      <c r="GL984" s="89"/>
      <c r="GM984" s="89"/>
      <c r="GN984" s="89"/>
      <c r="GO984" s="89"/>
      <c r="GP984" s="89"/>
      <c r="GQ984" s="89"/>
      <c r="GR984" s="89"/>
      <c r="GS984" s="89"/>
      <c r="GT984" s="89"/>
      <c r="GU984" s="89"/>
      <c r="GV984" s="89"/>
      <c r="GW984" s="89"/>
      <c r="GX984" s="89"/>
      <c r="GY984" s="89"/>
    </row>
    <row r="985" spans="1:207" s="116" customFormat="1" ht="30" customHeight="1" x14ac:dyDescent="0.25">
      <c r="A985" s="228">
        <v>755</v>
      </c>
      <c r="B985" s="234" t="s">
        <v>431</v>
      </c>
      <c r="C985" s="47">
        <v>1950</v>
      </c>
      <c r="D985" s="230" t="s">
        <v>141</v>
      </c>
      <c r="E985" s="47" t="s">
        <v>16</v>
      </c>
      <c r="F985" s="26">
        <v>2</v>
      </c>
      <c r="G985" s="26">
        <v>1</v>
      </c>
      <c r="H985" s="39">
        <v>1246.5999999999999</v>
      </c>
      <c r="I985" s="119">
        <v>0</v>
      </c>
      <c r="J985" s="119">
        <v>451.7</v>
      </c>
      <c r="K985" s="232">
        <f t="shared" si="242"/>
        <v>14574.64</v>
      </c>
      <c r="L985" s="196">
        <v>0</v>
      </c>
      <c r="M985" s="196">
        <v>0</v>
      </c>
      <c r="N985" s="196">
        <v>0</v>
      </c>
      <c r="O985" s="39">
        <f>'[1]Прод. прилож (2)'!$D$836</f>
        <v>14574.64</v>
      </c>
      <c r="P985" s="196">
        <f t="shared" si="257"/>
        <v>11.691512915129152</v>
      </c>
      <c r="Q985" s="41">
        <v>9673</v>
      </c>
      <c r="R985" s="57" t="s">
        <v>34</v>
      </c>
      <c r="S985" s="46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  <c r="AP985" s="15"/>
      <c r="AQ985" s="15"/>
      <c r="AR985" s="15"/>
      <c r="AS985" s="15"/>
      <c r="AT985" s="15"/>
      <c r="AU985" s="15"/>
      <c r="AV985" s="15"/>
      <c r="AW985" s="15"/>
      <c r="AX985" s="15"/>
      <c r="AY985" s="15"/>
      <c r="AZ985" s="15"/>
      <c r="BA985" s="15"/>
      <c r="BB985" s="15"/>
      <c r="BC985" s="15"/>
      <c r="BD985" s="15"/>
      <c r="BE985" s="15"/>
      <c r="BF985" s="15"/>
      <c r="BG985" s="15"/>
      <c r="BH985" s="15"/>
      <c r="BI985" s="15"/>
      <c r="BJ985" s="15"/>
      <c r="BK985" s="15"/>
      <c r="BL985" s="15"/>
      <c r="BM985" s="15"/>
      <c r="BN985" s="15"/>
      <c r="BO985" s="15"/>
      <c r="BP985" s="15"/>
      <c r="BQ985" s="15"/>
      <c r="BR985" s="15"/>
      <c r="BS985" s="15"/>
      <c r="BT985" s="15"/>
      <c r="BU985" s="15"/>
      <c r="BV985" s="15"/>
      <c r="BW985" s="15"/>
      <c r="BX985" s="15"/>
      <c r="BY985" s="15"/>
      <c r="BZ985" s="15"/>
      <c r="CA985" s="15"/>
      <c r="CB985" s="15"/>
      <c r="CC985" s="15"/>
      <c r="CD985" s="15"/>
      <c r="CE985" s="15"/>
      <c r="CF985" s="15"/>
      <c r="CG985" s="15"/>
      <c r="CH985" s="15"/>
      <c r="CI985" s="15"/>
      <c r="CJ985" s="15"/>
      <c r="CK985" s="15"/>
      <c r="CL985" s="15"/>
      <c r="CM985" s="15"/>
      <c r="CN985" s="15"/>
      <c r="CO985" s="15"/>
      <c r="CP985" s="15"/>
      <c r="CQ985" s="15"/>
      <c r="CR985" s="15"/>
      <c r="CS985" s="15"/>
      <c r="CT985" s="15"/>
      <c r="CU985" s="15"/>
      <c r="CV985" s="15"/>
      <c r="CW985" s="15"/>
      <c r="CX985" s="15"/>
      <c r="CY985" s="15"/>
      <c r="CZ985" s="15"/>
      <c r="DA985" s="15"/>
      <c r="DB985" s="15"/>
      <c r="DC985" s="15"/>
      <c r="DD985" s="15"/>
      <c r="DE985" s="15"/>
      <c r="DF985" s="15"/>
      <c r="DG985" s="15"/>
      <c r="DH985" s="15"/>
      <c r="DI985" s="15"/>
      <c r="DJ985" s="15"/>
      <c r="DK985" s="15"/>
      <c r="DL985" s="15"/>
      <c r="DM985" s="15"/>
      <c r="DN985" s="15"/>
      <c r="DO985" s="15"/>
      <c r="DP985" s="15"/>
      <c r="DQ985" s="15"/>
      <c r="DR985" s="15"/>
      <c r="DS985" s="15"/>
      <c r="DT985" s="15"/>
      <c r="DU985" s="15"/>
      <c r="DV985" s="15"/>
      <c r="DW985" s="15"/>
      <c r="DX985" s="15"/>
      <c r="DY985" s="15"/>
      <c r="DZ985" s="15"/>
      <c r="EA985" s="15"/>
      <c r="EB985" s="15"/>
      <c r="EC985" s="15"/>
      <c r="ED985" s="15"/>
      <c r="EE985" s="15"/>
      <c r="EF985" s="15"/>
      <c r="EG985" s="15"/>
      <c r="EH985" s="15"/>
      <c r="EI985" s="15"/>
      <c r="EJ985" s="15"/>
      <c r="EK985" s="15"/>
      <c r="EL985" s="15"/>
      <c r="EM985" s="15"/>
      <c r="EN985" s="15"/>
      <c r="EO985" s="15"/>
      <c r="EP985" s="15"/>
      <c r="EQ985" s="15"/>
      <c r="ER985" s="15"/>
      <c r="ES985" s="15"/>
      <c r="ET985" s="15"/>
      <c r="EU985" s="15"/>
      <c r="EV985" s="15"/>
      <c r="EW985" s="15"/>
      <c r="EX985" s="15"/>
      <c r="EY985" s="15"/>
      <c r="EZ985" s="15"/>
      <c r="FA985" s="15"/>
      <c r="FB985" s="15"/>
      <c r="FC985" s="15"/>
      <c r="FD985" s="15"/>
      <c r="FE985" s="15"/>
      <c r="FF985" s="15"/>
      <c r="FG985" s="15"/>
      <c r="FH985" s="15"/>
      <c r="FI985" s="15"/>
      <c r="FJ985" s="15"/>
      <c r="FK985" s="15"/>
      <c r="FL985" s="15"/>
      <c r="FM985" s="15"/>
      <c r="FN985" s="15"/>
      <c r="FO985" s="15"/>
      <c r="FP985" s="15"/>
      <c r="FQ985" s="15"/>
      <c r="FR985" s="15"/>
      <c r="FS985" s="15"/>
      <c r="FT985" s="15"/>
      <c r="FU985" s="15"/>
      <c r="FV985" s="15"/>
      <c r="FW985" s="15"/>
      <c r="FX985" s="15"/>
      <c r="FY985" s="15"/>
      <c r="FZ985" s="15"/>
      <c r="GA985" s="15"/>
      <c r="GB985" s="15"/>
      <c r="GC985" s="15"/>
      <c r="GD985" s="15"/>
      <c r="GE985" s="15"/>
      <c r="GF985" s="15"/>
      <c r="GG985" s="15"/>
      <c r="GH985" s="15"/>
      <c r="GI985" s="15"/>
      <c r="GJ985" s="15"/>
      <c r="GK985" s="15"/>
      <c r="GL985" s="15"/>
      <c r="GM985" s="15"/>
      <c r="GN985" s="15"/>
      <c r="GO985" s="15"/>
      <c r="GP985" s="15"/>
      <c r="GQ985" s="15"/>
      <c r="GR985" s="15"/>
      <c r="GS985" s="15"/>
      <c r="GT985" s="15"/>
      <c r="GU985" s="15"/>
      <c r="GV985" s="15"/>
      <c r="GW985" s="15"/>
      <c r="GX985" s="15"/>
      <c r="GY985" s="15"/>
    </row>
    <row r="986" spans="1:207" s="116" customFormat="1" ht="30" customHeight="1" x14ac:dyDescent="0.25">
      <c r="A986" s="354">
        <v>756</v>
      </c>
      <c r="B986" s="356" t="s">
        <v>432</v>
      </c>
      <c r="C986" s="514">
        <v>1959</v>
      </c>
      <c r="D986" s="360" t="s">
        <v>141</v>
      </c>
      <c r="E986" s="377" t="s">
        <v>16</v>
      </c>
      <c r="F986" s="362">
        <v>5</v>
      </c>
      <c r="G986" s="362">
        <v>2</v>
      </c>
      <c r="H986" s="364">
        <v>2408.75</v>
      </c>
      <c r="I986" s="366">
        <v>228.9</v>
      </c>
      <c r="J986" s="364">
        <v>1357.85</v>
      </c>
      <c r="K986" s="232">
        <f t="shared" ref="K986" si="266">SUM(L986:O986)</f>
        <v>1679755.99</v>
      </c>
      <c r="L986" s="196">
        <v>0</v>
      </c>
      <c r="M986" s="196">
        <v>0</v>
      </c>
      <c r="N986" s="196">
        <v>0</v>
      </c>
      <c r="O986" s="39">
        <f>'[1]Прод. прилож (2)'!$D$288</f>
        <v>1679755.99</v>
      </c>
      <c r="P986" s="196">
        <f t="shared" ref="P986" si="267">K986/H986</f>
        <v>697.35588583290087</v>
      </c>
      <c r="Q986" s="41">
        <v>9673</v>
      </c>
      <c r="R986" s="57" t="s">
        <v>33</v>
      </c>
      <c r="S986" s="141"/>
      <c r="T986" s="15"/>
      <c r="U986" s="15"/>
    </row>
    <row r="987" spans="1:207" s="116" customFormat="1" ht="30" customHeight="1" x14ac:dyDescent="0.25">
      <c r="A987" s="355"/>
      <c r="B987" s="357"/>
      <c r="C987" s="515"/>
      <c r="D987" s="361"/>
      <c r="E987" s="378"/>
      <c r="F987" s="363"/>
      <c r="G987" s="363"/>
      <c r="H987" s="365"/>
      <c r="I987" s="367"/>
      <c r="J987" s="365"/>
      <c r="K987" s="232">
        <f t="shared" si="242"/>
        <v>2792231.33</v>
      </c>
      <c r="L987" s="196">
        <v>0</v>
      </c>
      <c r="M987" s="196">
        <v>0</v>
      </c>
      <c r="N987" s="196">
        <v>0</v>
      </c>
      <c r="O987" s="39">
        <f>'[1]Прод. прилож (2)'!$D$837</f>
        <v>2792231.33</v>
      </c>
      <c r="P987" s="196">
        <f>K987/H986</f>
        <v>1159.2034582252206</v>
      </c>
      <c r="Q987" s="41">
        <v>9673</v>
      </c>
      <c r="R987" s="57" t="s">
        <v>34</v>
      </c>
      <c r="S987" s="46"/>
      <c r="T987" s="15"/>
      <c r="U987" s="15"/>
    </row>
    <row r="988" spans="1:207" s="116" customFormat="1" ht="30" customHeight="1" x14ac:dyDescent="0.25">
      <c r="A988" s="228">
        <v>757</v>
      </c>
      <c r="B988" s="234" t="s">
        <v>1213</v>
      </c>
      <c r="C988" s="229">
        <v>1983</v>
      </c>
      <c r="D988" s="230" t="s">
        <v>141</v>
      </c>
      <c r="E988" s="47" t="s">
        <v>16</v>
      </c>
      <c r="F988" s="231">
        <v>3</v>
      </c>
      <c r="G988" s="231">
        <v>2</v>
      </c>
      <c r="H988" s="39">
        <v>2765.63</v>
      </c>
      <c r="I988" s="125">
        <v>0</v>
      </c>
      <c r="J988" s="39">
        <v>2765.63</v>
      </c>
      <c r="K988" s="232">
        <f t="shared" ref="K988" si="268">SUM(L988:O988)</f>
        <v>17492425.02</v>
      </c>
      <c r="L988" s="39">
        <v>0</v>
      </c>
      <c r="M988" s="39">
        <v>0</v>
      </c>
      <c r="N988" s="39">
        <v>0</v>
      </c>
      <c r="O988" s="196">
        <f>'[2]Прод. прилож (2)'!$D$1445</f>
        <v>17492425.02</v>
      </c>
      <c r="P988" s="196">
        <f t="shared" si="257"/>
        <v>6324.9332050925104</v>
      </c>
      <c r="Q988" s="232">
        <v>9673</v>
      </c>
      <c r="R988" s="281" t="s">
        <v>35</v>
      </c>
      <c r="S988" s="89"/>
      <c r="T988" s="89"/>
      <c r="U988" s="89"/>
      <c r="V988" s="89"/>
      <c r="W988" s="89"/>
      <c r="X988" s="89"/>
      <c r="Y988" s="89"/>
      <c r="Z988" s="89"/>
      <c r="AA988" s="89"/>
      <c r="AB988" s="89"/>
      <c r="AC988" s="89"/>
      <c r="AD988" s="89"/>
      <c r="AE988" s="89"/>
      <c r="AF988" s="89"/>
      <c r="AG988" s="89"/>
      <c r="AH988" s="89"/>
      <c r="AI988" s="89"/>
      <c r="AJ988" s="89"/>
      <c r="AK988" s="89"/>
      <c r="AL988" s="89"/>
      <c r="AM988" s="89"/>
      <c r="AN988" s="89"/>
      <c r="AO988" s="89"/>
      <c r="AP988" s="89"/>
      <c r="AQ988" s="89"/>
      <c r="AR988" s="89"/>
      <c r="AS988" s="89"/>
      <c r="AT988" s="89"/>
      <c r="AU988" s="89"/>
      <c r="AV988" s="89"/>
      <c r="AW988" s="89"/>
      <c r="AX988" s="89"/>
      <c r="AY988" s="89"/>
      <c r="AZ988" s="89"/>
      <c r="BA988" s="89"/>
      <c r="BB988" s="89"/>
      <c r="BC988" s="89"/>
      <c r="BD988" s="89"/>
      <c r="BE988" s="89"/>
      <c r="BF988" s="89"/>
      <c r="BG988" s="89"/>
      <c r="BH988" s="89"/>
      <c r="BI988" s="89"/>
      <c r="BJ988" s="89"/>
      <c r="BK988" s="89"/>
      <c r="BL988" s="89"/>
      <c r="BM988" s="89"/>
      <c r="BN988" s="89"/>
      <c r="BO988" s="89"/>
      <c r="BP988" s="89"/>
      <c r="BQ988" s="89"/>
      <c r="BR988" s="89"/>
      <c r="BS988" s="89"/>
      <c r="BT988" s="89"/>
      <c r="BU988" s="89"/>
      <c r="BV988" s="89"/>
      <c r="BW988" s="89"/>
      <c r="BX988" s="89"/>
      <c r="BY988" s="89"/>
      <c r="BZ988" s="89"/>
      <c r="CA988" s="89"/>
      <c r="CB988" s="89"/>
      <c r="CC988" s="89"/>
      <c r="CD988" s="89"/>
      <c r="CE988" s="89"/>
      <c r="CF988" s="89"/>
      <c r="CG988" s="89"/>
      <c r="CH988" s="89"/>
      <c r="CI988" s="89"/>
      <c r="CJ988" s="89"/>
      <c r="CK988" s="89"/>
      <c r="CL988" s="89"/>
      <c r="CM988" s="89"/>
      <c r="CN988" s="89"/>
      <c r="CO988" s="89"/>
      <c r="CP988" s="89"/>
      <c r="CQ988" s="89"/>
      <c r="CR988" s="89"/>
      <c r="CS988" s="89"/>
      <c r="CT988" s="89"/>
      <c r="CU988" s="89"/>
      <c r="CV988" s="89"/>
      <c r="CW988" s="89"/>
      <c r="CX988" s="89"/>
      <c r="CY988" s="89"/>
      <c r="CZ988" s="89"/>
      <c r="DA988" s="89"/>
      <c r="DB988" s="89"/>
      <c r="DC988" s="89"/>
      <c r="DD988" s="89"/>
      <c r="DE988" s="89"/>
      <c r="DF988" s="89"/>
      <c r="DG988" s="89"/>
      <c r="DH988" s="89"/>
      <c r="DI988" s="89"/>
      <c r="DJ988" s="89"/>
      <c r="DK988" s="89"/>
      <c r="DL988" s="89"/>
      <c r="DM988" s="89"/>
      <c r="DN988" s="89"/>
      <c r="DO988" s="89"/>
      <c r="DP988" s="89"/>
      <c r="DQ988" s="89"/>
      <c r="DR988" s="89"/>
      <c r="DS988" s="89"/>
      <c r="DT988" s="89"/>
      <c r="DU988" s="89"/>
      <c r="DV988" s="89"/>
      <c r="DW988" s="89"/>
      <c r="DX988" s="89"/>
      <c r="DY988" s="89"/>
      <c r="DZ988" s="89"/>
      <c r="EA988" s="89"/>
      <c r="EB988" s="89"/>
      <c r="EC988" s="89"/>
      <c r="ED988" s="89"/>
      <c r="EE988" s="89"/>
      <c r="EF988" s="89"/>
      <c r="EG988" s="89"/>
      <c r="EH988" s="89"/>
      <c r="EI988" s="89"/>
      <c r="EJ988" s="89"/>
      <c r="EK988" s="89"/>
      <c r="EL988" s="89"/>
      <c r="EM988" s="89"/>
      <c r="EN988" s="89"/>
      <c r="EO988" s="89"/>
      <c r="EP988" s="89"/>
      <c r="EQ988" s="89"/>
      <c r="ER988" s="89"/>
      <c r="ES988" s="89"/>
      <c r="ET988" s="89"/>
      <c r="EU988" s="89"/>
      <c r="EV988" s="89"/>
      <c r="EW988" s="89"/>
      <c r="EX988" s="89"/>
      <c r="EY988" s="89"/>
      <c r="EZ988" s="89"/>
      <c r="FA988" s="89"/>
      <c r="FB988" s="89"/>
      <c r="FC988" s="89"/>
      <c r="FD988" s="89"/>
      <c r="FE988" s="89"/>
      <c r="FF988" s="89"/>
      <c r="FG988" s="89"/>
      <c r="FH988" s="89"/>
      <c r="FI988" s="89"/>
      <c r="FJ988" s="89"/>
      <c r="FK988" s="89"/>
      <c r="FL988" s="89"/>
      <c r="FM988" s="89"/>
      <c r="FN988" s="89"/>
      <c r="FO988" s="89"/>
      <c r="FP988" s="89"/>
      <c r="FQ988" s="89"/>
      <c r="FR988" s="89"/>
      <c r="FS988" s="89"/>
      <c r="FT988" s="89"/>
      <c r="FU988" s="89"/>
      <c r="FV988" s="89"/>
      <c r="FW988" s="89"/>
      <c r="FX988" s="89"/>
      <c r="FY988" s="89"/>
      <c r="FZ988" s="89"/>
      <c r="GA988" s="89"/>
      <c r="GB988" s="89"/>
      <c r="GC988" s="89"/>
      <c r="GD988" s="89"/>
      <c r="GE988" s="89"/>
      <c r="GF988" s="89"/>
      <c r="GG988" s="89"/>
      <c r="GH988" s="89"/>
      <c r="GI988" s="89"/>
      <c r="GJ988" s="89"/>
      <c r="GK988" s="89"/>
      <c r="GL988" s="89"/>
      <c r="GM988" s="89"/>
      <c r="GN988" s="89"/>
      <c r="GO988" s="89"/>
      <c r="GP988" s="89"/>
      <c r="GQ988" s="89"/>
      <c r="GR988" s="89"/>
      <c r="GS988" s="89"/>
      <c r="GT988" s="89"/>
      <c r="GU988" s="89"/>
      <c r="GV988" s="89"/>
      <c r="GW988" s="89"/>
      <c r="GX988" s="89"/>
      <c r="GY988" s="89"/>
    </row>
    <row r="989" spans="1:207" s="116" customFormat="1" ht="30" customHeight="1" x14ac:dyDescent="0.25">
      <c r="A989" s="228">
        <v>758</v>
      </c>
      <c r="B989" s="234" t="s">
        <v>1187</v>
      </c>
      <c r="C989" s="229">
        <v>1939</v>
      </c>
      <c r="D989" s="230" t="s">
        <v>141</v>
      </c>
      <c r="E989" s="47" t="s">
        <v>16</v>
      </c>
      <c r="F989" s="231">
        <v>5</v>
      </c>
      <c r="G989" s="231">
        <v>1</v>
      </c>
      <c r="H989" s="39">
        <v>2639.09</v>
      </c>
      <c r="I989" s="125">
        <v>0</v>
      </c>
      <c r="J989" s="39">
        <v>2639.09</v>
      </c>
      <c r="K989" s="232">
        <f t="shared" si="242"/>
        <v>11495898.370000001</v>
      </c>
      <c r="L989" s="39">
        <v>0</v>
      </c>
      <c r="M989" s="39">
        <v>0</v>
      </c>
      <c r="N989" s="39">
        <v>0</v>
      </c>
      <c r="O989" s="196">
        <f>'[1]Прод. прилож (2)'!$D$838</f>
        <v>11495898.370000001</v>
      </c>
      <c r="P989" s="196">
        <f t="shared" si="257"/>
        <v>4356.0084612499004</v>
      </c>
      <c r="Q989" s="232">
        <v>9673</v>
      </c>
      <c r="R989" s="281" t="s">
        <v>34</v>
      </c>
      <c r="S989" s="89"/>
      <c r="T989" s="89"/>
      <c r="U989" s="89"/>
      <c r="V989" s="89"/>
      <c r="W989" s="89"/>
      <c r="X989" s="89"/>
      <c r="Y989" s="89"/>
      <c r="Z989" s="89"/>
      <c r="AA989" s="89"/>
      <c r="AB989" s="89"/>
      <c r="AC989" s="89"/>
      <c r="AD989" s="89"/>
      <c r="AE989" s="89"/>
      <c r="AF989" s="89"/>
      <c r="AG989" s="89"/>
      <c r="AH989" s="89"/>
      <c r="AI989" s="89"/>
      <c r="AJ989" s="89"/>
      <c r="AK989" s="89"/>
      <c r="AL989" s="89"/>
      <c r="AM989" s="89"/>
      <c r="AN989" s="89"/>
      <c r="AO989" s="89"/>
      <c r="AP989" s="89"/>
      <c r="AQ989" s="89"/>
      <c r="AR989" s="89"/>
      <c r="AS989" s="89"/>
      <c r="AT989" s="89"/>
      <c r="AU989" s="89"/>
      <c r="AV989" s="89"/>
      <c r="AW989" s="89"/>
      <c r="AX989" s="89"/>
      <c r="AY989" s="89"/>
      <c r="AZ989" s="89"/>
      <c r="BA989" s="89"/>
      <c r="BB989" s="89"/>
      <c r="BC989" s="89"/>
      <c r="BD989" s="89"/>
      <c r="BE989" s="89"/>
      <c r="BF989" s="89"/>
      <c r="BG989" s="89"/>
      <c r="BH989" s="89"/>
      <c r="BI989" s="89"/>
      <c r="BJ989" s="89"/>
      <c r="BK989" s="89"/>
      <c r="BL989" s="89"/>
      <c r="BM989" s="89"/>
      <c r="BN989" s="89"/>
      <c r="BO989" s="89"/>
      <c r="BP989" s="89"/>
      <c r="BQ989" s="89"/>
      <c r="BR989" s="89"/>
      <c r="BS989" s="89"/>
      <c r="BT989" s="89"/>
      <c r="BU989" s="89"/>
      <c r="BV989" s="89"/>
      <c r="BW989" s="89"/>
      <c r="BX989" s="89"/>
      <c r="BY989" s="89"/>
      <c r="BZ989" s="89"/>
      <c r="CA989" s="89"/>
      <c r="CB989" s="89"/>
      <c r="CC989" s="89"/>
      <c r="CD989" s="89"/>
      <c r="CE989" s="89"/>
      <c r="CF989" s="89"/>
      <c r="CG989" s="89"/>
      <c r="CH989" s="89"/>
      <c r="CI989" s="89"/>
      <c r="CJ989" s="89"/>
      <c r="CK989" s="89"/>
      <c r="CL989" s="89"/>
      <c r="CM989" s="89"/>
      <c r="CN989" s="89"/>
      <c r="CO989" s="89"/>
      <c r="CP989" s="89"/>
      <c r="CQ989" s="89"/>
      <c r="CR989" s="89"/>
      <c r="CS989" s="89"/>
      <c r="CT989" s="89"/>
      <c r="CU989" s="89"/>
      <c r="CV989" s="89"/>
      <c r="CW989" s="89"/>
      <c r="CX989" s="89"/>
      <c r="CY989" s="89"/>
      <c r="CZ989" s="89"/>
      <c r="DA989" s="89"/>
      <c r="DB989" s="89"/>
      <c r="DC989" s="89"/>
      <c r="DD989" s="89"/>
      <c r="DE989" s="89"/>
      <c r="DF989" s="89"/>
      <c r="DG989" s="89"/>
      <c r="DH989" s="89"/>
      <c r="DI989" s="89"/>
      <c r="DJ989" s="89"/>
      <c r="DK989" s="89"/>
      <c r="DL989" s="89"/>
      <c r="DM989" s="89"/>
      <c r="DN989" s="89"/>
      <c r="DO989" s="89"/>
      <c r="DP989" s="89"/>
      <c r="DQ989" s="89"/>
      <c r="DR989" s="89"/>
      <c r="DS989" s="89"/>
      <c r="DT989" s="89"/>
      <c r="DU989" s="89"/>
      <c r="DV989" s="89"/>
      <c r="DW989" s="89"/>
      <c r="DX989" s="89"/>
      <c r="DY989" s="89"/>
      <c r="DZ989" s="89"/>
      <c r="EA989" s="89"/>
      <c r="EB989" s="89"/>
      <c r="EC989" s="89"/>
      <c r="ED989" s="89"/>
      <c r="EE989" s="89"/>
      <c r="EF989" s="89"/>
      <c r="EG989" s="89"/>
      <c r="EH989" s="89"/>
      <c r="EI989" s="89"/>
      <c r="EJ989" s="89"/>
      <c r="EK989" s="89"/>
      <c r="EL989" s="89"/>
      <c r="EM989" s="89"/>
      <c r="EN989" s="89"/>
      <c r="EO989" s="89"/>
      <c r="EP989" s="89"/>
      <c r="EQ989" s="89"/>
      <c r="ER989" s="89"/>
      <c r="ES989" s="89"/>
      <c r="ET989" s="89"/>
      <c r="EU989" s="89"/>
      <c r="EV989" s="89"/>
      <c r="EW989" s="89"/>
      <c r="EX989" s="89"/>
      <c r="EY989" s="89"/>
      <c r="EZ989" s="89"/>
      <c r="FA989" s="89"/>
      <c r="FB989" s="89"/>
      <c r="FC989" s="89"/>
      <c r="FD989" s="89"/>
      <c r="FE989" s="89"/>
      <c r="FF989" s="89"/>
      <c r="FG989" s="89"/>
      <c r="FH989" s="89"/>
      <c r="FI989" s="89"/>
      <c r="FJ989" s="89"/>
      <c r="FK989" s="89"/>
      <c r="FL989" s="89"/>
      <c r="FM989" s="89"/>
      <c r="FN989" s="89"/>
      <c r="FO989" s="89"/>
      <c r="FP989" s="89"/>
      <c r="FQ989" s="89"/>
      <c r="FR989" s="89"/>
      <c r="FS989" s="89"/>
      <c r="FT989" s="89"/>
      <c r="FU989" s="89"/>
      <c r="FV989" s="89"/>
      <c r="FW989" s="89"/>
      <c r="FX989" s="89"/>
      <c r="FY989" s="89"/>
      <c r="FZ989" s="89"/>
      <c r="GA989" s="89"/>
      <c r="GB989" s="89"/>
      <c r="GC989" s="89"/>
      <c r="GD989" s="89"/>
      <c r="GE989" s="89"/>
      <c r="GF989" s="89"/>
      <c r="GG989" s="89"/>
      <c r="GH989" s="89"/>
      <c r="GI989" s="89"/>
      <c r="GJ989" s="89"/>
      <c r="GK989" s="89"/>
      <c r="GL989" s="89"/>
      <c r="GM989" s="89"/>
      <c r="GN989" s="89"/>
      <c r="GO989" s="89"/>
      <c r="GP989" s="89"/>
      <c r="GQ989" s="89"/>
      <c r="GR989" s="89"/>
      <c r="GS989" s="89"/>
      <c r="GT989" s="89"/>
      <c r="GU989" s="89"/>
      <c r="GV989" s="89"/>
      <c r="GW989" s="89"/>
      <c r="GX989" s="89"/>
      <c r="GY989" s="89"/>
    </row>
    <row r="990" spans="1:207" s="116" customFormat="1" ht="30" customHeight="1" x14ac:dyDescent="0.25">
      <c r="A990" s="217">
        <v>759</v>
      </c>
      <c r="B990" s="198" t="s">
        <v>1400</v>
      </c>
      <c r="C990" s="209">
        <v>1958</v>
      </c>
      <c r="D990" s="200">
        <v>2010</v>
      </c>
      <c r="E990" s="244" t="s">
        <v>16</v>
      </c>
      <c r="F990" s="220">
        <v>4</v>
      </c>
      <c r="G990" s="220">
        <v>2</v>
      </c>
      <c r="H990" s="202">
        <v>1995.44</v>
      </c>
      <c r="I990" s="247">
        <v>317.60000000000002</v>
      </c>
      <c r="J990" s="202">
        <v>800.56</v>
      </c>
      <c r="K990" s="232">
        <f>SUM(L990:O990)</f>
        <v>3398995</v>
      </c>
      <c r="L990" s="39">
        <v>0</v>
      </c>
      <c r="M990" s="39">
        <v>0</v>
      </c>
      <c r="N990" s="39">
        <v>0</v>
      </c>
      <c r="O990" s="196">
        <f>'[2]Прод. прилож (2)'!$D$1446</f>
        <v>3398995</v>
      </c>
      <c r="P990" s="196">
        <f>K990/H990</f>
        <v>1703.3812091568777</v>
      </c>
      <c r="Q990" s="232">
        <v>9673</v>
      </c>
      <c r="R990" s="281" t="s">
        <v>35</v>
      </c>
      <c r="S990" s="90"/>
      <c r="T990" s="89"/>
      <c r="U990" s="89"/>
      <c r="V990" s="89"/>
      <c r="W990" s="89"/>
      <c r="X990" s="89"/>
      <c r="Y990" s="89"/>
      <c r="Z990" s="89"/>
      <c r="AA990" s="89"/>
      <c r="AB990" s="89"/>
      <c r="AC990" s="89"/>
      <c r="AD990" s="89"/>
      <c r="AE990" s="89"/>
      <c r="AF990" s="89"/>
      <c r="AG990" s="89"/>
      <c r="AH990" s="89"/>
      <c r="AI990" s="89"/>
      <c r="AJ990" s="89"/>
      <c r="AK990" s="89"/>
      <c r="AL990" s="89"/>
      <c r="AM990" s="89"/>
      <c r="AN990" s="89"/>
      <c r="AO990" s="89"/>
      <c r="AP990" s="89"/>
      <c r="AQ990" s="89"/>
      <c r="AR990" s="89"/>
      <c r="AS990" s="89"/>
      <c r="AT990" s="89"/>
      <c r="AU990" s="89"/>
      <c r="AV990" s="89"/>
      <c r="AW990" s="89"/>
      <c r="AX990" s="89"/>
      <c r="AY990" s="89"/>
      <c r="AZ990" s="89"/>
      <c r="BA990" s="89"/>
      <c r="BB990" s="89"/>
      <c r="BC990" s="89"/>
      <c r="BD990" s="89"/>
      <c r="BE990" s="89"/>
      <c r="BF990" s="89"/>
      <c r="BG990" s="89"/>
      <c r="BH990" s="89"/>
      <c r="BI990" s="89"/>
      <c r="BJ990" s="89"/>
      <c r="BK990" s="89"/>
      <c r="BL990" s="89"/>
      <c r="BM990" s="89"/>
      <c r="BN990" s="89"/>
      <c r="BO990" s="89"/>
      <c r="BP990" s="89"/>
      <c r="BQ990" s="89"/>
      <c r="BR990" s="89"/>
      <c r="BS990" s="89"/>
      <c r="BT990" s="89"/>
      <c r="BU990" s="89"/>
      <c r="BV990" s="89"/>
      <c r="BW990" s="89"/>
      <c r="BX990" s="89"/>
      <c r="BY990" s="89"/>
      <c r="BZ990" s="89"/>
      <c r="CA990" s="89"/>
      <c r="CB990" s="89"/>
      <c r="CC990" s="89"/>
      <c r="CD990" s="89"/>
      <c r="CE990" s="89"/>
      <c r="CF990" s="89"/>
      <c r="CG990" s="89"/>
      <c r="CH990" s="89"/>
      <c r="CI990" s="89"/>
      <c r="CJ990" s="89"/>
      <c r="CK990" s="89"/>
      <c r="CL990" s="89"/>
      <c r="CM990" s="89"/>
      <c r="CN990" s="89"/>
      <c r="CO990" s="89"/>
      <c r="CP990" s="89"/>
      <c r="CQ990" s="89"/>
      <c r="CR990" s="89"/>
      <c r="CS990" s="89"/>
      <c r="CT990" s="89"/>
      <c r="CU990" s="89"/>
      <c r="CV990" s="89"/>
      <c r="CW990" s="89"/>
      <c r="CX990" s="89"/>
      <c r="CY990" s="89"/>
      <c r="CZ990" s="89"/>
      <c r="DA990" s="89"/>
      <c r="DB990" s="89"/>
      <c r="DC990" s="89"/>
      <c r="DD990" s="89"/>
      <c r="DE990" s="89"/>
      <c r="DF990" s="89"/>
      <c r="DG990" s="89"/>
      <c r="DH990" s="89"/>
      <c r="DI990" s="89"/>
      <c r="DJ990" s="89"/>
      <c r="DK990" s="89"/>
      <c r="DL990" s="89"/>
      <c r="DM990" s="89"/>
      <c r="DN990" s="89"/>
      <c r="DO990" s="89"/>
      <c r="DP990" s="89"/>
      <c r="DQ990" s="89"/>
      <c r="DR990" s="89"/>
      <c r="DS990" s="89"/>
      <c r="DT990" s="89"/>
      <c r="DU990" s="89"/>
      <c r="DV990" s="89"/>
      <c r="DW990" s="89"/>
      <c r="DX990" s="89"/>
      <c r="DY990" s="89"/>
      <c r="DZ990" s="89"/>
      <c r="EA990" s="89"/>
      <c r="EB990" s="89"/>
      <c r="EC990" s="89"/>
      <c r="ED990" s="89"/>
      <c r="EE990" s="89"/>
      <c r="EF990" s="89"/>
      <c r="EG990" s="89"/>
      <c r="EH990" s="89"/>
      <c r="EI990" s="89"/>
      <c r="EJ990" s="89"/>
      <c r="EK990" s="89"/>
      <c r="EL990" s="89"/>
      <c r="EM990" s="89"/>
      <c r="EN990" s="89"/>
      <c r="EO990" s="89"/>
      <c r="EP990" s="89"/>
      <c r="EQ990" s="89"/>
      <c r="ER990" s="89"/>
      <c r="ES990" s="89"/>
      <c r="ET990" s="89"/>
      <c r="EU990" s="89"/>
      <c r="EV990" s="89"/>
      <c r="EW990" s="89"/>
      <c r="EX990" s="89"/>
      <c r="EY990" s="89"/>
      <c r="EZ990" s="89"/>
      <c r="FA990" s="89"/>
      <c r="FB990" s="89"/>
      <c r="FC990" s="89"/>
      <c r="FD990" s="89"/>
      <c r="FE990" s="89"/>
      <c r="FF990" s="89"/>
      <c r="FG990" s="89"/>
      <c r="FH990" s="89"/>
      <c r="FI990" s="89"/>
      <c r="FJ990" s="89"/>
      <c r="FK990" s="89"/>
      <c r="FL990" s="89"/>
      <c r="FM990" s="89"/>
      <c r="FN990" s="89"/>
      <c r="FO990" s="89"/>
      <c r="FP990" s="89"/>
      <c r="FQ990" s="89"/>
      <c r="FR990" s="89"/>
      <c r="FS990" s="89"/>
      <c r="FT990" s="89"/>
      <c r="FU990" s="89"/>
      <c r="FV990" s="89"/>
      <c r="FW990" s="89"/>
      <c r="FX990" s="89"/>
      <c r="FY990" s="89"/>
      <c r="FZ990" s="89"/>
      <c r="GA990" s="89"/>
      <c r="GB990" s="89"/>
      <c r="GC990" s="89"/>
      <c r="GD990" s="89"/>
      <c r="GE990" s="89"/>
      <c r="GF990" s="89"/>
      <c r="GG990" s="89"/>
      <c r="GH990" s="89"/>
      <c r="GI990" s="89"/>
      <c r="GJ990" s="89"/>
      <c r="GK990" s="89"/>
      <c r="GL990" s="89"/>
      <c r="GM990" s="89"/>
      <c r="GN990" s="89"/>
      <c r="GO990" s="89"/>
      <c r="GP990" s="89"/>
      <c r="GQ990" s="89"/>
      <c r="GR990" s="89"/>
      <c r="GS990" s="89"/>
      <c r="GT990" s="89"/>
      <c r="GU990" s="89"/>
      <c r="GV990" s="89"/>
      <c r="GW990" s="89"/>
      <c r="GX990" s="89"/>
      <c r="GY990" s="89"/>
    </row>
    <row r="991" spans="1:207" s="116" customFormat="1" ht="30" customHeight="1" x14ac:dyDescent="0.25">
      <c r="A991" s="354">
        <v>760</v>
      </c>
      <c r="B991" s="356" t="s">
        <v>433</v>
      </c>
      <c r="C991" s="360">
        <v>1962</v>
      </c>
      <c r="D991" s="360" t="s">
        <v>141</v>
      </c>
      <c r="E991" s="360" t="s">
        <v>16</v>
      </c>
      <c r="F991" s="362">
        <v>5</v>
      </c>
      <c r="G991" s="362">
        <v>2</v>
      </c>
      <c r="H991" s="364">
        <v>2636.24</v>
      </c>
      <c r="I991" s="366">
        <v>232.4</v>
      </c>
      <c r="J991" s="364">
        <v>1409.14</v>
      </c>
      <c r="K991" s="232">
        <f t="shared" ref="K991" si="269">SUM(L991:O991)</f>
        <v>6147663.2599999998</v>
      </c>
      <c r="L991" s="196">
        <v>0</v>
      </c>
      <c r="M991" s="196">
        <v>0</v>
      </c>
      <c r="N991" s="196">
        <v>0</v>
      </c>
      <c r="O991" s="39">
        <f>'[1]Прод. прилож (2)'!$D$289</f>
        <v>6147663.2599999998</v>
      </c>
      <c r="P991" s="196">
        <f t="shared" ref="P991" si="270">K991/H991</f>
        <v>2331.9816329317514</v>
      </c>
      <c r="Q991" s="41">
        <v>9673</v>
      </c>
      <c r="R991" s="57" t="s">
        <v>33</v>
      </c>
      <c r="S991" s="141"/>
      <c r="T991" s="15"/>
      <c r="U991" s="15"/>
    </row>
    <row r="992" spans="1:207" s="116" customFormat="1" ht="30" customHeight="1" x14ac:dyDescent="0.25">
      <c r="A992" s="355"/>
      <c r="B992" s="357"/>
      <c r="C992" s="361"/>
      <c r="D992" s="361"/>
      <c r="E992" s="361"/>
      <c r="F992" s="363"/>
      <c r="G992" s="363"/>
      <c r="H992" s="365"/>
      <c r="I992" s="367"/>
      <c r="J992" s="365"/>
      <c r="K992" s="232">
        <f t="shared" si="242"/>
        <v>8700978.7599999998</v>
      </c>
      <c r="L992" s="196">
        <v>0</v>
      </c>
      <c r="M992" s="196">
        <v>0</v>
      </c>
      <c r="N992" s="196">
        <v>0</v>
      </c>
      <c r="O992" s="39">
        <f>'[1]Прод. прилож (2)'!$D$839</f>
        <v>8700978.7599999998</v>
      </c>
      <c r="P992" s="196">
        <f>K992/H991</f>
        <v>3300.5260370831184</v>
      </c>
      <c r="Q992" s="41">
        <v>9673</v>
      </c>
      <c r="R992" s="57" t="s">
        <v>34</v>
      </c>
      <c r="S992" s="46"/>
      <c r="T992" s="15"/>
      <c r="U992" s="15"/>
    </row>
    <row r="993" spans="1:207" s="89" customFormat="1" ht="30" customHeight="1" x14ac:dyDescent="0.25">
      <c r="A993" s="228">
        <v>761</v>
      </c>
      <c r="B993" s="234" t="s">
        <v>981</v>
      </c>
      <c r="C993" s="229">
        <v>1941</v>
      </c>
      <c r="D993" s="229" t="s">
        <v>141</v>
      </c>
      <c r="E993" s="229" t="s">
        <v>16</v>
      </c>
      <c r="F993" s="231">
        <v>4</v>
      </c>
      <c r="G993" s="231">
        <v>1</v>
      </c>
      <c r="H993" s="41">
        <v>1791.6</v>
      </c>
      <c r="I993" s="283">
        <v>1175.5</v>
      </c>
      <c r="J993" s="41">
        <v>615.1</v>
      </c>
      <c r="K993" s="41">
        <f t="shared" si="242"/>
        <v>51173.9</v>
      </c>
      <c r="L993" s="41">
        <v>0</v>
      </c>
      <c r="M993" s="41">
        <v>0</v>
      </c>
      <c r="N993" s="41">
        <v>0</v>
      </c>
      <c r="O993" s="196">
        <f>'[1]Прод. прилож (2)'!$D$840</f>
        <v>51173.9</v>
      </c>
      <c r="P993" s="41">
        <f>O993/H993</f>
        <v>28.563239562402323</v>
      </c>
      <c r="Q993" s="41">
        <v>9673</v>
      </c>
      <c r="R993" s="281" t="s">
        <v>34</v>
      </c>
    </row>
    <row r="994" spans="1:207" s="116" customFormat="1" ht="30" customHeight="1" x14ac:dyDescent="0.25">
      <c r="A994" s="228">
        <v>762</v>
      </c>
      <c r="B994" s="81" t="s">
        <v>434</v>
      </c>
      <c r="C994" s="47">
        <v>1963</v>
      </c>
      <c r="D994" s="230" t="s">
        <v>141</v>
      </c>
      <c r="E994" s="47" t="s">
        <v>16</v>
      </c>
      <c r="F994" s="26">
        <v>4</v>
      </c>
      <c r="G994" s="26">
        <v>2</v>
      </c>
      <c r="H994" s="39">
        <v>2274.87</v>
      </c>
      <c r="I994" s="119">
        <v>176.1</v>
      </c>
      <c r="J994" s="41">
        <v>1115.8699999999999</v>
      </c>
      <c r="K994" s="232">
        <f t="shared" si="242"/>
        <v>47178.79</v>
      </c>
      <c r="L994" s="196">
        <v>0</v>
      </c>
      <c r="M994" s="196">
        <v>0</v>
      </c>
      <c r="N994" s="196">
        <v>0</v>
      </c>
      <c r="O994" s="39">
        <f>'[1]Прод. прилож (2)'!$D$841</f>
        <v>47178.79</v>
      </c>
      <c r="P994" s="196">
        <f>K994/H994</f>
        <v>20.739114762601819</v>
      </c>
      <c r="Q994" s="41">
        <v>9673</v>
      </c>
      <c r="R994" s="57" t="s">
        <v>34</v>
      </c>
      <c r="S994" s="46"/>
      <c r="T994" s="15"/>
      <c r="U994" s="16"/>
    </row>
    <row r="995" spans="1:207" s="15" customFormat="1" ht="30" customHeight="1" x14ac:dyDescent="0.25">
      <c r="A995" s="228">
        <v>763</v>
      </c>
      <c r="B995" s="81" t="s">
        <v>435</v>
      </c>
      <c r="C995" s="47">
        <v>1962</v>
      </c>
      <c r="D995" s="230" t="s">
        <v>141</v>
      </c>
      <c r="E995" s="47" t="s">
        <v>16</v>
      </c>
      <c r="F995" s="26">
        <v>4</v>
      </c>
      <c r="G995" s="26">
        <v>2</v>
      </c>
      <c r="H995" s="39">
        <v>2214.06</v>
      </c>
      <c r="I995" s="119">
        <v>0</v>
      </c>
      <c r="J995" s="41">
        <v>1242.1600000000001</v>
      </c>
      <c r="K995" s="232">
        <f t="shared" si="242"/>
        <v>4355345</v>
      </c>
      <c r="L995" s="196">
        <v>0</v>
      </c>
      <c r="M995" s="196">
        <v>0</v>
      </c>
      <c r="N995" s="196">
        <v>0</v>
      </c>
      <c r="O995" s="39">
        <f>'[1]Прод. прилож (2)'!$D$290</f>
        <v>4355345</v>
      </c>
      <c r="P995" s="196">
        <f>K995/H995</f>
        <v>1967.1305204014345</v>
      </c>
      <c r="Q995" s="41">
        <v>9673</v>
      </c>
      <c r="R995" s="57" t="s">
        <v>33</v>
      </c>
      <c r="S995" s="141"/>
      <c r="T995" s="16"/>
      <c r="V995" s="116"/>
      <c r="W995" s="116"/>
      <c r="X995" s="116"/>
      <c r="Y995" s="116"/>
      <c r="Z995" s="116"/>
      <c r="AA995" s="116"/>
      <c r="AB995" s="116"/>
      <c r="AC995" s="116"/>
      <c r="AD995" s="116"/>
      <c r="AE995" s="116"/>
      <c r="AF995" s="116"/>
      <c r="AG995" s="116"/>
      <c r="AH995" s="116"/>
      <c r="AI995" s="116"/>
      <c r="AJ995" s="116"/>
      <c r="AK995" s="116"/>
      <c r="AL995" s="116"/>
      <c r="AM995" s="116"/>
      <c r="AN995" s="116"/>
      <c r="AO995" s="116"/>
      <c r="AP995" s="116"/>
      <c r="AQ995" s="116"/>
      <c r="AR995" s="116"/>
      <c r="AS995" s="116"/>
      <c r="AT995" s="116"/>
      <c r="AU995" s="116"/>
      <c r="AV995" s="116"/>
      <c r="AW995" s="116"/>
      <c r="AX995" s="116"/>
      <c r="AY995" s="116"/>
      <c r="AZ995" s="116"/>
      <c r="BA995" s="116"/>
      <c r="BB995" s="116"/>
      <c r="BC995" s="116"/>
      <c r="BD995" s="116"/>
      <c r="BE995" s="116"/>
      <c r="BF995" s="116"/>
      <c r="BG995" s="116"/>
      <c r="BH995" s="116"/>
      <c r="BI995" s="116"/>
      <c r="BJ995" s="116"/>
      <c r="BK995" s="116"/>
      <c r="BL995" s="116"/>
      <c r="BM995" s="116"/>
      <c r="BN995" s="116"/>
      <c r="BO995" s="116"/>
      <c r="BP995" s="116"/>
      <c r="BQ995" s="116"/>
      <c r="BR995" s="116"/>
      <c r="BS995" s="116"/>
      <c r="BT995" s="116"/>
      <c r="BU995" s="116"/>
      <c r="BV995" s="116"/>
      <c r="BW995" s="116"/>
      <c r="BX995" s="116"/>
      <c r="BY995" s="116"/>
      <c r="BZ995" s="116"/>
      <c r="CA995" s="116"/>
      <c r="CB995" s="116"/>
      <c r="CC995" s="116"/>
      <c r="CD995" s="116"/>
      <c r="CE995" s="116"/>
      <c r="CF995" s="116"/>
      <c r="CG995" s="116"/>
      <c r="CH995" s="116"/>
      <c r="CI995" s="116"/>
      <c r="CJ995" s="116"/>
      <c r="CK995" s="116"/>
      <c r="CL995" s="116"/>
      <c r="CM995" s="116"/>
      <c r="CN995" s="116"/>
      <c r="CO995" s="116"/>
      <c r="CP995" s="116"/>
      <c r="CQ995" s="116"/>
      <c r="CR995" s="116"/>
      <c r="CS995" s="116"/>
      <c r="CT995" s="116"/>
      <c r="CU995" s="116"/>
      <c r="CV995" s="116"/>
      <c r="CW995" s="116"/>
      <c r="CX995" s="116"/>
      <c r="CY995" s="116"/>
      <c r="CZ995" s="116"/>
      <c r="DA995" s="116"/>
      <c r="DB995" s="116"/>
      <c r="DC995" s="116"/>
      <c r="DD995" s="116"/>
      <c r="DE995" s="116"/>
      <c r="DF995" s="116"/>
      <c r="DG995" s="116"/>
      <c r="DH995" s="116"/>
      <c r="DI995" s="116"/>
      <c r="DJ995" s="116"/>
      <c r="DK995" s="116"/>
      <c r="DL995" s="116"/>
      <c r="DM995" s="116"/>
      <c r="DN995" s="116"/>
      <c r="DO995" s="116"/>
      <c r="DP995" s="116"/>
      <c r="DQ995" s="116"/>
      <c r="DR995" s="116"/>
      <c r="DS995" s="116"/>
      <c r="DT995" s="116"/>
      <c r="DU995" s="116"/>
      <c r="DV995" s="116"/>
      <c r="DW995" s="116"/>
      <c r="DX995" s="116"/>
      <c r="DY995" s="116"/>
      <c r="DZ995" s="116"/>
      <c r="EA995" s="116"/>
      <c r="EB995" s="116"/>
      <c r="EC995" s="116"/>
      <c r="ED995" s="116"/>
      <c r="EE995" s="116"/>
      <c r="EF995" s="116"/>
      <c r="EG995" s="116"/>
      <c r="EH995" s="116"/>
      <c r="EI995" s="116"/>
      <c r="EJ995" s="116"/>
      <c r="EK995" s="116"/>
      <c r="EL995" s="116"/>
      <c r="EM995" s="116"/>
      <c r="EN995" s="116"/>
      <c r="EO995" s="116"/>
      <c r="EP995" s="116"/>
      <c r="EQ995" s="116"/>
      <c r="ER995" s="116"/>
      <c r="ES995" s="116"/>
      <c r="ET995" s="116"/>
      <c r="EU995" s="116"/>
      <c r="EV995" s="116"/>
      <c r="EW995" s="116"/>
      <c r="EX995" s="116"/>
      <c r="EY995" s="116"/>
      <c r="EZ995" s="116"/>
      <c r="FA995" s="116"/>
      <c r="FB995" s="116"/>
      <c r="FC995" s="116"/>
      <c r="FD995" s="116"/>
      <c r="FE995" s="116"/>
      <c r="FF995" s="116"/>
      <c r="FG995" s="116"/>
      <c r="FH995" s="116"/>
      <c r="FI995" s="116"/>
      <c r="FJ995" s="116"/>
      <c r="FK995" s="116"/>
      <c r="FL995" s="116"/>
      <c r="FM995" s="116"/>
      <c r="FN995" s="116"/>
      <c r="FO995" s="116"/>
      <c r="FP995" s="116"/>
      <c r="FQ995" s="116"/>
      <c r="FR995" s="116"/>
      <c r="FS995" s="116"/>
      <c r="FT995" s="116"/>
      <c r="FU995" s="116"/>
      <c r="FV995" s="116"/>
      <c r="FW995" s="116"/>
      <c r="FX995" s="116"/>
      <c r="FY995" s="116"/>
      <c r="FZ995" s="116"/>
      <c r="GA995" s="116"/>
      <c r="GB995" s="116"/>
      <c r="GC995" s="116"/>
      <c r="GD995" s="116"/>
      <c r="GE995" s="116"/>
      <c r="GF995" s="116"/>
      <c r="GG995" s="116"/>
      <c r="GH995" s="116"/>
      <c r="GI995" s="116"/>
      <c r="GJ995" s="116"/>
      <c r="GK995" s="116"/>
      <c r="GL995" s="116"/>
      <c r="GM995" s="116"/>
      <c r="GN995" s="116"/>
      <c r="GO995" s="116"/>
      <c r="GP995" s="116"/>
      <c r="GQ995" s="116"/>
      <c r="GR995" s="116"/>
      <c r="GS995" s="116"/>
      <c r="GT995" s="116"/>
      <c r="GU995" s="116"/>
      <c r="GV995" s="116"/>
      <c r="GW995" s="116"/>
      <c r="GX995" s="116"/>
      <c r="GY995" s="116"/>
    </row>
    <row r="996" spans="1:207" s="116" customFormat="1" ht="30" customHeight="1" x14ac:dyDescent="0.25">
      <c r="A996" s="228">
        <v>764</v>
      </c>
      <c r="B996" s="234" t="s">
        <v>1003</v>
      </c>
      <c r="C996" s="229">
        <v>1958</v>
      </c>
      <c r="D996" s="230" t="s">
        <v>141</v>
      </c>
      <c r="E996" s="230" t="s">
        <v>16</v>
      </c>
      <c r="F996" s="231">
        <v>2</v>
      </c>
      <c r="G996" s="231">
        <v>1</v>
      </c>
      <c r="H996" s="41">
        <v>932.1</v>
      </c>
      <c r="I996" s="125">
        <v>0</v>
      </c>
      <c r="J996" s="41">
        <v>520.70000000000005</v>
      </c>
      <c r="K996" s="232">
        <f t="shared" si="242"/>
        <v>366047.24</v>
      </c>
      <c r="L996" s="39">
        <v>0</v>
      </c>
      <c r="M996" s="39">
        <v>0</v>
      </c>
      <c r="N996" s="39">
        <v>0</v>
      </c>
      <c r="O996" s="196">
        <f>'[1]Прод. прилож (2)'!$D$291</f>
        <v>366047.24</v>
      </c>
      <c r="P996" s="41">
        <f>K996/H996</f>
        <v>392.71241283124124</v>
      </c>
      <c r="Q996" s="232">
        <v>9673</v>
      </c>
      <c r="R996" s="57" t="s">
        <v>33</v>
      </c>
      <c r="S996" s="146"/>
      <c r="T996" s="102"/>
      <c r="U996" s="89"/>
      <c r="V996" s="89"/>
      <c r="W996" s="89"/>
      <c r="X996" s="89"/>
      <c r="Y996" s="89"/>
      <c r="Z996" s="89"/>
      <c r="AA996" s="89"/>
      <c r="AB996" s="89"/>
      <c r="AC996" s="89"/>
      <c r="AD996" s="89"/>
      <c r="AE996" s="89"/>
      <c r="AF996" s="89"/>
      <c r="AG996" s="89"/>
      <c r="AH996" s="89"/>
      <c r="AI996" s="89"/>
      <c r="AJ996" s="89"/>
      <c r="AK996" s="89"/>
      <c r="AL996" s="89"/>
      <c r="AM996" s="89"/>
      <c r="AN996" s="89"/>
      <c r="AO996" s="89"/>
      <c r="AP996" s="89"/>
      <c r="AQ996" s="89"/>
      <c r="AR996" s="89"/>
      <c r="AS996" s="89"/>
      <c r="AT996" s="89"/>
      <c r="AU996" s="89"/>
      <c r="AV996" s="89"/>
      <c r="AW996" s="89"/>
      <c r="AX996" s="89"/>
      <c r="AY996" s="89"/>
      <c r="AZ996" s="89"/>
      <c r="BA996" s="89"/>
      <c r="BB996" s="89"/>
      <c r="BC996" s="89"/>
      <c r="BD996" s="89"/>
      <c r="BE996" s="89"/>
      <c r="BF996" s="89"/>
      <c r="BG996" s="89"/>
      <c r="BH996" s="89"/>
      <c r="BI996" s="89"/>
      <c r="BJ996" s="89"/>
      <c r="BK996" s="89"/>
      <c r="BL996" s="89"/>
      <c r="BM996" s="89"/>
      <c r="BN996" s="89"/>
      <c r="BO996" s="89"/>
      <c r="BP996" s="89"/>
      <c r="BQ996" s="89"/>
      <c r="BR996" s="89"/>
      <c r="BS996" s="89"/>
      <c r="BT996" s="89"/>
      <c r="BU996" s="89"/>
      <c r="BV996" s="89"/>
      <c r="BW996" s="89"/>
      <c r="BX996" s="89"/>
      <c r="BY996" s="89"/>
      <c r="BZ996" s="89"/>
      <c r="CA996" s="89"/>
      <c r="CB996" s="89"/>
      <c r="CC996" s="89"/>
      <c r="CD996" s="89"/>
      <c r="CE996" s="89"/>
      <c r="CF996" s="89"/>
      <c r="CG996" s="89"/>
      <c r="CH996" s="89"/>
      <c r="CI996" s="89"/>
      <c r="CJ996" s="89"/>
      <c r="CK996" s="89"/>
      <c r="CL996" s="89"/>
      <c r="CM996" s="89"/>
      <c r="CN996" s="89"/>
      <c r="CO996" s="89"/>
      <c r="CP996" s="89"/>
      <c r="CQ996" s="89"/>
      <c r="CR996" s="89"/>
      <c r="CS996" s="89"/>
      <c r="CT996" s="89"/>
      <c r="CU996" s="89"/>
      <c r="CV996" s="89"/>
      <c r="CW996" s="89"/>
      <c r="CX996" s="89"/>
      <c r="CY996" s="89"/>
      <c r="CZ996" s="89"/>
      <c r="DA996" s="89"/>
      <c r="DB996" s="89"/>
      <c r="DC996" s="89"/>
      <c r="DD996" s="89"/>
      <c r="DE996" s="89"/>
      <c r="DF996" s="89"/>
      <c r="DG996" s="89"/>
      <c r="DH996" s="89"/>
      <c r="DI996" s="89"/>
      <c r="DJ996" s="89"/>
      <c r="DK996" s="89"/>
      <c r="DL996" s="89"/>
      <c r="DM996" s="89"/>
      <c r="DN996" s="89"/>
      <c r="DO996" s="89"/>
      <c r="DP996" s="89"/>
      <c r="DQ996" s="89"/>
      <c r="DR996" s="89"/>
      <c r="DS996" s="89"/>
      <c r="DT996" s="89"/>
      <c r="DU996" s="89"/>
      <c r="DV996" s="89"/>
      <c r="DW996" s="89"/>
      <c r="DX996" s="89"/>
      <c r="DY996" s="89"/>
      <c r="DZ996" s="89"/>
      <c r="EA996" s="89"/>
      <c r="EB996" s="89"/>
      <c r="EC996" s="89"/>
      <c r="ED996" s="89"/>
      <c r="EE996" s="89"/>
      <c r="EF996" s="89"/>
      <c r="EG996" s="89"/>
      <c r="EH996" s="89"/>
      <c r="EI996" s="89"/>
      <c r="EJ996" s="89"/>
      <c r="EK996" s="89"/>
      <c r="EL996" s="89"/>
      <c r="EM996" s="89"/>
      <c r="EN996" s="89"/>
      <c r="EO996" s="89"/>
      <c r="EP996" s="89"/>
      <c r="EQ996" s="89"/>
      <c r="ER996" s="89"/>
      <c r="ES996" s="89"/>
      <c r="ET996" s="89"/>
      <c r="EU996" s="89"/>
      <c r="EV996" s="89"/>
      <c r="EW996" s="89"/>
      <c r="EX996" s="89"/>
      <c r="EY996" s="89"/>
      <c r="EZ996" s="89"/>
      <c r="FA996" s="89"/>
      <c r="FB996" s="89"/>
      <c r="FC996" s="89"/>
      <c r="FD996" s="89"/>
      <c r="FE996" s="89"/>
      <c r="FF996" s="89"/>
      <c r="FG996" s="89"/>
      <c r="FH996" s="89"/>
      <c r="FI996" s="89"/>
      <c r="FJ996" s="89"/>
      <c r="FK996" s="89"/>
      <c r="FL996" s="89"/>
      <c r="FM996" s="89"/>
      <c r="FN996" s="89"/>
      <c r="FO996" s="89"/>
      <c r="FP996" s="89"/>
      <c r="FQ996" s="89"/>
      <c r="FR996" s="89"/>
      <c r="FS996" s="89"/>
      <c r="FT996" s="89"/>
      <c r="FU996" s="89"/>
      <c r="FV996" s="89"/>
      <c r="FW996" s="89"/>
      <c r="FX996" s="89"/>
      <c r="FY996" s="89"/>
      <c r="FZ996" s="89"/>
      <c r="GA996" s="89"/>
      <c r="GB996" s="89"/>
      <c r="GC996" s="89"/>
      <c r="GD996" s="89"/>
      <c r="GE996" s="89"/>
      <c r="GF996" s="89"/>
      <c r="GG996" s="89"/>
      <c r="GH996" s="89"/>
      <c r="GI996" s="89"/>
      <c r="GJ996" s="89"/>
      <c r="GK996" s="89"/>
      <c r="GL996" s="89"/>
      <c r="GM996" s="89"/>
      <c r="GN996" s="89"/>
      <c r="GO996" s="89"/>
      <c r="GP996" s="89"/>
      <c r="GQ996" s="89"/>
      <c r="GR996" s="89"/>
      <c r="GS996" s="89"/>
      <c r="GT996" s="89"/>
      <c r="GU996" s="89"/>
      <c r="GV996" s="89"/>
      <c r="GW996" s="89"/>
      <c r="GX996" s="89"/>
      <c r="GY996" s="89"/>
    </row>
    <row r="997" spans="1:207" s="89" customFormat="1" ht="30" customHeight="1" x14ac:dyDescent="0.25">
      <c r="A997" s="228">
        <v>765</v>
      </c>
      <c r="B997" s="234" t="s">
        <v>436</v>
      </c>
      <c r="C997" s="47">
        <v>1966</v>
      </c>
      <c r="D997" s="230" t="s">
        <v>141</v>
      </c>
      <c r="E997" s="47" t="s">
        <v>16</v>
      </c>
      <c r="F997" s="229">
        <v>2</v>
      </c>
      <c r="G997" s="229">
        <v>2</v>
      </c>
      <c r="H997" s="39">
        <v>727</v>
      </c>
      <c r="I997" s="39">
        <v>0</v>
      </c>
      <c r="J997" s="41">
        <v>474.5</v>
      </c>
      <c r="K997" s="232">
        <f t="shared" si="242"/>
        <v>43239.45</v>
      </c>
      <c r="L997" s="196">
        <v>0</v>
      </c>
      <c r="M997" s="196">
        <v>0</v>
      </c>
      <c r="N997" s="196">
        <v>0</v>
      </c>
      <c r="O997" s="39">
        <f>'[2]Прод. прилож (2)'!$D$1448</f>
        <v>43239.45</v>
      </c>
      <c r="P997" s="196">
        <f>K997/H997</f>
        <v>59.47654745529573</v>
      </c>
      <c r="Q997" s="41">
        <v>9673</v>
      </c>
      <c r="R997" s="57" t="s">
        <v>35</v>
      </c>
      <c r="S997" s="16"/>
      <c r="T997" s="16"/>
      <c r="U997" s="15"/>
      <c r="V997" s="116"/>
      <c r="W997" s="116"/>
      <c r="X997" s="116"/>
      <c r="Y997" s="116"/>
      <c r="Z997" s="116"/>
      <c r="AA997" s="116"/>
      <c r="AB997" s="116"/>
      <c r="AC997" s="116"/>
      <c r="AD997" s="116"/>
      <c r="AE997" s="116"/>
      <c r="AF997" s="116"/>
      <c r="AG997" s="116"/>
      <c r="AH997" s="116"/>
      <c r="AI997" s="116"/>
      <c r="AJ997" s="116"/>
      <c r="AK997" s="116"/>
      <c r="AL997" s="116"/>
      <c r="AM997" s="116"/>
      <c r="AN997" s="116"/>
      <c r="AO997" s="116"/>
      <c r="AP997" s="116"/>
      <c r="AQ997" s="116"/>
      <c r="AR997" s="116"/>
      <c r="AS997" s="116"/>
      <c r="AT997" s="116"/>
      <c r="AU997" s="116"/>
      <c r="AV997" s="116"/>
      <c r="AW997" s="116"/>
      <c r="AX997" s="116"/>
      <c r="AY997" s="116"/>
      <c r="AZ997" s="116"/>
      <c r="BA997" s="116"/>
      <c r="BB997" s="116"/>
      <c r="BC997" s="116"/>
      <c r="BD997" s="116"/>
      <c r="BE997" s="116"/>
      <c r="BF997" s="116"/>
      <c r="BG997" s="116"/>
      <c r="BH997" s="116"/>
      <c r="BI997" s="116"/>
      <c r="BJ997" s="116"/>
      <c r="BK997" s="116"/>
      <c r="BL997" s="116"/>
      <c r="BM997" s="116"/>
      <c r="BN997" s="116"/>
      <c r="BO997" s="116"/>
      <c r="BP997" s="116"/>
      <c r="BQ997" s="116"/>
      <c r="BR997" s="116"/>
      <c r="BS997" s="116"/>
      <c r="BT997" s="116"/>
      <c r="BU997" s="116"/>
      <c r="BV997" s="116"/>
      <c r="BW997" s="116"/>
      <c r="BX997" s="116"/>
      <c r="BY997" s="116"/>
      <c r="BZ997" s="116"/>
      <c r="CA997" s="116"/>
      <c r="CB997" s="116"/>
      <c r="CC997" s="116"/>
      <c r="CD997" s="116"/>
      <c r="CE997" s="116"/>
      <c r="CF997" s="116"/>
      <c r="CG997" s="116"/>
      <c r="CH997" s="116"/>
      <c r="CI997" s="116"/>
      <c r="CJ997" s="116"/>
      <c r="CK997" s="116"/>
      <c r="CL997" s="116"/>
      <c r="CM997" s="116"/>
      <c r="CN997" s="116"/>
      <c r="CO997" s="116"/>
      <c r="CP997" s="116"/>
      <c r="CQ997" s="116"/>
      <c r="CR997" s="116"/>
      <c r="CS997" s="116"/>
      <c r="CT997" s="116"/>
      <c r="CU997" s="116"/>
      <c r="CV997" s="116"/>
      <c r="CW997" s="116"/>
      <c r="CX997" s="116"/>
      <c r="CY997" s="116"/>
      <c r="CZ997" s="116"/>
      <c r="DA997" s="116"/>
      <c r="DB997" s="116"/>
      <c r="DC997" s="116"/>
      <c r="DD997" s="116"/>
      <c r="DE997" s="116"/>
      <c r="DF997" s="116"/>
      <c r="DG997" s="116"/>
      <c r="DH997" s="116"/>
      <c r="DI997" s="116"/>
      <c r="DJ997" s="116"/>
      <c r="DK997" s="116"/>
      <c r="DL997" s="116"/>
      <c r="DM997" s="116"/>
      <c r="DN997" s="116"/>
      <c r="DO997" s="116"/>
      <c r="DP997" s="116"/>
      <c r="DQ997" s="116"/>
      <c r="DR997" s="116"/>
      <c r="DS997" s="116"/>
      <c r="DT997" s="116"/>
      <c r="DU997" s="116"/>
      <c r="DV997" s="116"/>
      <c r="DW997" s="116"/>
      <c r="DX997" s="116"/>
      <c r="DY997" s="116"/>
      <c r="DZ997" s="116"/>
      <c r="EA997" s="116"/>
      <c r="EB997" s="116"/>
      <c r="EC997" s="116"/>
      <c r="ED997" s="116"/>
      <c r="EE997" s="116"/>
      <c r="EF997" s="116"/>
      <c r="EG997" s="116"/>
      <c r="EH997" s="116"/>
      <c r="EI997" s="116"/>
      <c r="EJ997" s="116"/>
      <c r="EK997" s="116"/>
      <c r="EL997" s="116"/>
      <c r="EM997" s="116"/>
      <c r="EN997" s="116"/>
      <c r="EO997" s="116"/>
      <c r="EP997" s="116"/>
      <c r="EQ997" s="116"/>
      <c r="ER997" s="116"/>
      <c r="ES997" s="116"/>
      <c r="ET997" s="116"/>
      <c r="EU997" s="116"/>
      <c r="EV997" s="116"/>
      <c r="EW997" s="116"/>
      <c r="EX997" s="116"/>
      <c r="EY997" s="116"/>
      <c r="EZ997" s="116"/>
      <c r="FA997" s="116"/>
      <c r="FB997" s="116"/>
      <c r="FC997" s="116"/>
      <c r="FD997" s="116"/>
      <c r="FE997" s="116"/>
      <c r="FF997" s="116"/>
      <c r="FG997" s="116"/>
      <c r="FH997" s="116"/>
      <c r="FI997" s="116"/>
      <c r="FJ997" s="116"/>
      <c r="FK997" s="116"/>
      <c r="FL997" s="116"/>
      <c r="FM997" s="116"/>
      <c r="FN997" s="116"/>
      <c r="FO997" s="116"/>
      <c r="FP997" s="116"/>
      <c r="FQ997" s="116"/>
      <c r="FR997" s="116"/>
      <c r="FS997" s="116"/>
      <c r="FT997" s="116"/>
      <c r="FU997" s="116"/>
      <c r="FV997" s="116"/>
      <c r="FW997" s="116"/>
      <c r="FX997" s="116"/>
      <c r="FY997" s="116"/>
      <c r="FZ997" s="116"/>
      <c r="GA997" s="116"/>
      <c r="GB997" s="116"/>
      <c r="GC997" s="116"/>
      <c r="GD997" s="116"/>
      <c r="GE997" s="116"/>
      <c r="GF997" s="116"/>
      <c r="GG997" s="116"/>
      <c r="GH997" s="116"/>
      <c r="GI997" s="116"/>
      <c r="GJ997" s="116"/>
      <c r="GK997" s="116"/>
      <c r="GL997" s="116"/>
      <c r="GM997" s="116"/>
      <c r="GN997" s="116"/>
      <c r="GO997" s="116"/>
      <c r="GP997" s="116"/>
      <c r="GQ997" s="116"/>
      <c r="GR997" s="116"/>
      <c r="GS997" s="116"/>
      <c r="GT997" s="116"/>
      <c r="GU997" s="116"/>
      <c r="GV997" s="116"/>
      <c r="GW997" s="116"/>
      <c r="GX997" s="116"/>
      <c r="GY997" s="116"/>
    </row>
    <row r="998" spans="1:207" s="89" customFormat="1" ht="30" customHeight="1" x14ac:dyDescent="0.25">
      <c r="A998" s="354">
        <v>766</v>
      </c>
      <c r="B998" s="356" t="s">
        <v>982</v>
      </c>
      <c r="C998" s="358">
        <v>1952</v>
      </c>
      <c r="D998" s="358" t="s">
        <v>141</v>
      </c>
      <c r="E998" s="358" t="s">
        <v>16</v>
      </c>
      <c r="F998" s="368">
        <v>4</v>
      </c>
      <c r="G998" s="368">
        <v>1</v>
      </c>
      <c r="H998" s="432">
        <v>1573.2</v>
      </c>
      <c r="I998" s="387">
        <v>35.299999999999997</v>
      </c>
      <c r="J998" s="432">
        <v>1124.5999999999999</v>
      </c>
      <c r="K998" s="41">
        <f t="shared" ref="K998:K1088" si="271">SUM(L998:O998)</f>
        <v>3232912.5</v>
      </c>
      <c r="L998" s="41">
        <v>0</v>
      </c>
      <c r="M998" s="41">
        <v>0</v>
      </c>
      <c r="N998" s="41">
        <v>0</v>
      </c>
      <c r="O998" s="196">
        <f>'[1]Прод. прилож (2)'!$D$842</f>
        <v>3232912.5</v>
      </c>
      <c r="P998" s="41">
        <f>O998/H998</f>
        <v>2054.9914187643021</v>
      </c>
      <c r="Q998" s="41">
        <v>9673</v>
      </c>
      <c r="R998" s="281" t="s">
        <v>34</v>
      </c>
      <c r="S998" s="90"/>
    </row>
    <row r="999" spans="1:207" s="89" customFormat="1" ht="30" customHeight="1" x14ac:dyDescent="0.25">
      <c r="A999" s="355"/>
      <c r="B999" s="357"/>
      <c r="C999" s="359"/>
      <c r="D999" s="359"/>
      <c r="E999" s="359"/>
      <c r="F999" s="369"/>
      <c r="G999" s="369"/>
      <c r="H999" s="403"/>
      <c r="I999" s="388"/>
      <c r="J999" s="403"/>
      <c r="K999" s="41">
        <f t="shared" si="271"/>
        <v>90521.55</v>
      </c>
      <c r="L999" s="202">
        <v>0</v>
      </c>
      <c r="M999" s="202">
        <v>0</v>
      </c>
      <c r="N999" s="202">
        <v>0</v>
      </c>
      <c r="O999" s="196">
        <f>'[2]Прод. прилож (2)'!$D$1449</f>
        <v>90521.55</v>
      </c>
      <c r="P999" s="41">
        <f>K999/H998</f>
        <v>57.539759725400458</v>
      </c>
      <c r="Q999" s="41">
        <v>9673</v>
      </c>
      <c r="R999" s="281" t="s">
        <v>35</v>
      </c>
      <c r="S999" s="90"/>
    </row>
    <row r="1000" spans="1:207" s="116" customFormat="1" ht="30" customHeight="1" x14ac:dyDescent="0.25">
      <c r="A1000" s="379">
        <v>767</v>
      </c>
      <c r="B1000" s="356" t="s">
        <v>437</v>
      </c>
      <c r="C1000" s="360">
        <v>1962</v>
      </c>
      <c r="D1000" s="360" t="s">
        <v>141</v>
      </c>
      <c r="E1000" s="360" t="s">
        <v>16</v>
      </c>
      <c r="F1000" s="362">
        <v>5</v>
      </c>
      <c r="G1000" s="362">
        <v>2</v>
      </c>
      <c r="H1000" s="453">
        <v>1729.6</v>
      </c>
      <c r="I1000" s="366">
        <v>133.4</v>
      </c>
      <c r="J1000" s="366">
        <v>576.44000000000005</v>
      </c>
      <c r="K1000" s="232">
        <f t="shared" ref="K1000" si="272">SUM(L1000:O1000)</f>
        <v>11257143.07</v>
      </c>
      <c r="L1000" s="196">
        <v>0</v>
      </c>
      <c r="M1000" s="196">
        <v>0</v>
      </c>
      <c r="N1000" s="196">
        <v>0</v>
      </c>
      <c r="O1000" s="39">
        <f>'[1]Прод. прилож (2)'!$D$292</f>
        <v>11257143.07</v>
      </c>
      <c r="P1000" s="196">
        <f t="shared" ref="P1000" si="273">K1000/H1000</f>
        <v>6508.5239766419991</v>
      </c>
      <c r="Q1000" s="41">
        <v>9673</v>
      </c>
      <c r="R1000" s="57" t="s">
        <v>33</v>
      </c>
      <c r="S1000" s="141"/>
      <c r="T1000" s="16"/>
      <c r="U1000" s="15"/>
    </row>
    <row r="1001" spans="1:207" s="116" customFormat="1" ht="30" customHeight="1" x14ac:dyDescent="0.25">
      <c r="A1001" s="380"/>
      <c r="B1001" s="357"/>
      <c r="C1001" s="361"/>
      <c r="D1001" s="361"/>
      <c r="E1001" s="361"/>
      <c r="F1001" s="363"/>
      <c r="G1001" s="363"/>
      <c r="H1001" s="454"/>
      <c r="I1001" s="367"/>
      <c r="J1001" s="367"/>
      <c r="K1001" s="232">
        <f t="shared" si="271"/>
        <v>2797907.84</v>
      </c>
      <c r="L1001" s="196">
        <v>0</v>
      </c>
      <c r="M1001" s="196">
        <v>0</v>
      </c>
      <c r="N1001" s="196">
        <v>0</v>
      </c>
      <c r="O1001" s="39">
        <f>'[1]Прод. прилож (2)'!$D$843</f>
        <v>2797907.84</v>
      </c>
      <c r="P1001" s="196">
        <f>K1001/H1000</f>
        <v>1617.6617946345975</v>
      </c>
      <c r="Q1001" s="41">
        <v>9673</v>
      </c>
      <c r="R1001" s="57" t="s">
        <v>34</v>
      </c>
      <c r="S1001" s="53"/>
      <c r="T1001" s="16"/>
      <c r="U1001" s="15"/>
    </row>
    <row r="1002" spans="1:207" s="15" customFormat="1" ht="30" customHeight="1" x14ac:dyDescent="0.25">
      <c r="A1002" s="354">
        <v>768</v>
      </c>
      <c r="B1002" s="356" t="s">
        <v>438</v>
      </c>
      <c r="C1002" s="360">
        <v>1962</v>
      </c>
      <c r="D1002" s="360" t="s">
        <v>141</v>
      </c>
      <c r="E1002" s="360" t="s">
        <v>16</v>
      </c>
      <c r="F1002" s="362">
        <v>5</v>
      </c>
      <c r="G1002" s="362">
        <v>2</v>
      </c>
      <c r="H1002" s="364">
        <v>1549.7</v>
      </c>
      <c r="I1002" s="366">
        <v>110</v>
      </c>
      <c r="J1002" s="366">
        <v>1559.5</v>
      </c>
      <c r="K1002" s="232">
        <f t="shared" ref="K1002" si="274">SUM(L1002:O1002)</f>
        <v>13566322.01</v>
      </c>
      <c r="L1002" s="196">
        <v>0</v>
      </c>
      <c r="M1002" s="196">
        <v>0</v>
      </c>
      <c r="N1002" s="196">
        <v>0</v>
      </c>
      <c r="O1002" s="39">
        <f>'[1]Прод. прилож (2)'!$D$293</f>
        <v>13566322.01</v>
      </c>
      <c r="P1002" s="196">
        <f t="shared" ref="P1002" si="275">K1002/H1002</f>
        <v>8754.1601664838345</v>
      </c>
      <c r="Q1002" s="41">
        <v>9673</v>
      </c>
      <c r="R1002" s="57" t="s">
        <v>33</v>
      </c>
      <c r="S1002" s="141"/>
      <c r="V1002" s="116"/>
      <c r="W1002" s="116"/>
      <c r="X1002" s="116"/>
      <c r="Y1002" s="116"/>
      <c r="Z1002" s="116"/>
      <c r="AA1002" s="116"/>
      <c r="AB1002" s="116"/>
      <c r="AC1002" s="116"/>
      <c r="AD1002" s="116"/>
      <c r="AE1002" s="116"/>
      <c r="AF1002" s="116"/>
      <c r="AG1002" s="116"/>
      <c r="AH1002" s="116"/>
      <c r="AI1002" s="116"/>
      <c r="AJ1002" s="116"/>
      <c r="AK1002" s="116"/>
      <c r="AL1002" s="116"/>
      <c r="AM1002" s="116"/>
      <c r="AN1002" s="116"/>
      <c r="AO1002" s="116"/>
      <c r="AP1002" s="116"/>
      <c r="AQ1002" s="116"/>
      <c r="AR1002" s="116"/>
      <c r="AS1002" s="116"/>
      <c r="AT1002" s="116"/>
      <c r="AU1002" s="116"/>
      <c r="AV1002" s="116"/>
      <c r="AW1002" s="116"/>
      <c r="AX1002" s="116"/>
      <c r="AY1002" s="116"/>
      <c r="AZ1002" s="116"/>
      <c r="BA1002" s="116"/>
      <c r="BB1002" s="116"/>
      <c r="BC1002" s="116"/>
      <c r="BD1002" s="116"/>
      <c r="BE1002" s="116"/>
      <c r="BF1002" s="116"/>
      <c r="BG1002" s="116"/>
      <c r="BH1002" s="116"/>
      <c r="BI1002" s="116"/>
      <c r="BJ1002" s="116"/>
      <c r="BK1002" s="116"/>
      <c r="BL1002" s="116"/>
      <c r="BM1002" s="116"/>
      <c r="BN1002" s="116"/>
      <c r="BO1002" s="116"/>
      <c r="BP1002" s="116"/>
      <c r="BQ1002" s="116"/>
      <c r="BR1002" s="116"/>
      <c r="BS1002" s="116"/>
      <c r="BT1002" s="116"/>
      <c r="BU1002" s="116"/>
      <c r="BV1002" s="116"/>
      <c r="BW1002" s="116"/>
      <c r="BX1002" s="116"/>
      <c r="BY1002" s="116"/>
      <c r="BZ1002" s="116"/>
      <c r="CA1002" s="116"/>
      <c r="CB1002" s="116"/>
      <c r="CC1002" s="116"/>
      <c r="CD1002" s="116"/>
      <c r="CE1002" s="116"/>
      <c r="CF1002" s="116"/>
      <c r="CG1002" s="116"/>
      <c r="CH1002" s="116"/>
      <c r="CI1002" s="116"/>
      <c r="CJ1002" s="116"/>
      <c r="CK1002" s="116"/>
      <c r="CL1002" s="116"/>
      <c r="CM1002" s="116"/>
      <c r="CN1002" s="116"/>
      <c r="CO1002" s="116"/>
      <c r="CP1002" s="116"/>
      <c r="CQ1002" s="116"/>
      <c r="CR1002" s="116"/>
      <c r="CS1002" s="116"/>
      <c r="CT1002" s="116"/>
      <c r="CU1002" s="116"/>
      <c r="CV1002" s="116"/>
      <c r="CW1002" s="116"/>
      <c r="CX1002" s="116"/>
      <c r="CY1002" s="116"/>
      <c r="CZ1002" s="116"/>
      <c r="DA1002" s="116"/>
      <c r="DB1002" s="116"/>
      <c r="DC1002" s="116"/>
      <c r="DD1002" s="116"/>
      <c r="DE1002" s="116"/>
      <c r="DF1002" s="116"/>
      <c r="DG1002" s="116"/>
      <c r="DH1002" s="116"/>
      <c r="DI1002" s="116"/>
      <c r="DJ1002" s="116"/>
      <c r="DK1002" s="116"/>
      <c r="DL1002" s="116"/>
      <c r="DM1002" s="116"/>
      <c r="DN1002" s="116"/>
      <c r="DO1002" s="116"/>
      <c r="DP1002" s="116"/>
      <c r="DQ1002" s="116"/>
      <c r="DR1002" s="116"/>
      <c r="DS1002" s="116"/>
      <c r="DT1002" s="116"/>
      <c r="DU1002" s="116"/>
      <c r="DV1002" s="116"/>
      <c r="DW1002" s="116"/>
      <c r="DX1002" s="116"/>
      <c r="DY1002" s="116"/>
      <c r="DZ1002" s="116"/>
      <c r="EA1002" s="116"/>
      <c r="EB1002" s="116"/>
      <c r="EC1002" s="116"/>
      <c r="ED1002" s="116"/>
      <c r="EE1002" s="116"/>
      <c r="EF1002" s="116"/>
      <c r="EG1002" s="116"/>
      <c r="EH1002" s="116"/>
      <c r="EI1002" s="116"/>
      <c r="EJ1002" s="116"/>
      <c r="EK1002" s="116"/>
      <c r="EL1002" s="116"/>
      <c r="EM1002" s="116"/>
      <c r="EN1002" s="116"/>
      <c r="EO1002" s="116"/>
      <c r="EP1002" s="116"/>
      <c r="EQ1002" s="116"/>
      <c r="ER1002" s="116"/>
      <c r="ES1002" s="116"/>
      <c r="ET1002" s="116"/>
      <c r="EU1002" s="116"/>
      <c r="EV1002" s="116"/>
      <c r="EW1002" s="116"/>
      <c r="EX1002" s="116"/>
      <c r="EY1002" s="116"/>
      <c r="EZ1002" s="116"/>
      <c r="FA1002" s="116"/>
      <c r="FB1002" s="116"/>
      <c r="FC1002" s="116"/>
      <c r="FD1002" s="116"/>
      <c r="FE1002" s="116"/>
      <c r="FF1002" s="116"/>
      <c r="FG1002" s="116"/>
      <c r="FH1002" s="116"/>
      <c r="FI1002" s="116"/>
      <c r="FJ1002" s="116"/>
      <c r="FK1002" s="116"/>
      <c r="FL1002" s="116"/>
      <c r="FM1002" s="116"/>
      <c r="FN1002" s="116"/>
      <c r="FO1002" s="116"/>
      <c r="FP1002" s="116"/>
      <c r="FQ1002" s="116"/>
      <c r="FR1002" s="116"/>
      <c r="FS1002" s="116"/>
      <c r="FT1002" s="116"/>
      <c r="FU1002" s="116"/>
      <c r="FV1002" s="116"/>
      <c r="FW1002" s="116"/>
      <c r="FX1002" s="116"/>
      <c r="FY1002" s="116"/>
      <c r="FZ1002" s="116"/>
      <c r="GA1002" s="116"/>
      <c r="GB1002" s="116"/>
      <c r="GC1002" s="116"/>
      <c r="GD1002" s="116"/>
      <c r="GE1002" s="116"/>
      <c r="GF1002" s="116"/>
      <c r="GG1002" s="116"/>
      <c r="GH1002" s="116"/>
      <c r="GI1002" s="116"/>
      <c r="GJ1002" s="116"/>
      <c r="GK1002" s="116"/>
      <c r="GL1002" s="116"/>
      <c r="GM1002" s="116"/>
      <c r="GN1002" s="116"/>
      <c r="GO1002" s="116"/>
      <c r="GP1002" s="116"/>
      <c r="GQ1002" s="116"/>
      <c r="GR1002" s="116"/>
      <c r="GS1002" s="116"/>
      <c r="GT1002" s="116"/>
      <c r="GU1002" s="116"/>
      <c r="GV1002" s="116"/>
      <c r="GW1002" s="116"/>
      <c r="GX1002" s="116"/>
      <c r="GY1002" s="116"/>
    </row>
    <row r="1003" spans="1:207" s="15" customFormat="1" ht="30" customHeight="1" x14ac:dyDescent="0.25">
      <c r="A1003" s="355"/>
      <c r="B1003" s="357"/>
      <c r="C1003" s="361"/>
      <c r="D1003" s="361"/>
      <c r="E1003" s="361"/>
      <c r="F1003" s="363"/>
      <c r="G1003" s="363"/>
      <c r="H1003" s="365"/>
      <c r="I1003" s="367"/>
      <c r="J1003" s="367"/>
      <c r="K1003" s="232">
        <f t="shared" si="271"/>
        <v>264807.19</v>
      </c>
      <c r="L1003" s="196">
        <v>0</v>
      </c>
      <c r="M1003" s="196">
        <v>0</v>
      </c>
      <c r="N1003" s="196">
        <v>0</v>
      </c>
      <c r="O1003" s="39">
        <f>'[1]Прод. прилож (2)'!$D$844</f>
        <v>264807.19</v>
      </c>
      <c r="P1003" s="196">
        <f>K1003/H1002</f>
        <v>170.87642124282118</v>
      </c>
      <c r="Q1003" s="41">
        <v>9673</v>
      </c>
      <c r="R1003" s="57" t="s">
        <v>34</v>
      </c>
      <c r="S1003" s="46"/>
      <c r="V1003" s="116"/>
      <c r="W1003" s="116"/>
      <c r="X1003" s="116"/>
      <c r="Y1003" s="116"/>
      <c r="Z1003" s="116"/>
      <c r="AA1003" s="116"/>
      <c r="AB1003" s="116"/>
      <c r="AC1003" s="116"/>
      <c r="AD1003" s="116"/>
      <c r="AE1003" s="116"/>
      <c r="AF1003" s="116"/>
      <c r="AG1003" s="116"/>
      <c r="AH1003" s="116"/>
      <c r="AI1003" s="116"/>
      <c r="AJ1003" s="116"/>
      <c r="AK1003" s="116"/>
      <c r="AL1003" s="116"/>
      <c r="AM1003" s="116"/>
      <c r="AN1003" s="116"/>
      <c r="AO1003" s="116"/>
      <c r="AP1003" s="116"/>
      <c r="AQ1003" s="116"/>
      <c r="AR1003" s="116"/>
      <c r="AS1003" s="116"/>
      <c r="AT1003" s="116"/>
      <c r="AU1003" s="116"/>
      <c r="AV1003" s="116"/>
      <c r="AW1003" s="116"/>
      <c r="AX1003" s="116"/>
      <c r="AY1003" s="116"/>
      <c r="AZ1003" s="116"/>
      <c r="BA1003" s="116"/>
      <c r="BB1003" s="116"/>
      <c r="BC1003" s="116"/>
      <c r="BD1003" s="116"/>
      <c r="BE1003" s="116"/>
      <c r="BF1003" s="116"/>
      <c r="BG1003" s="116"/>
      <c r="BH1003" s="116"/>
      <c r="BI1003" s="116"/>
      <c r="BJ1003" s="116"/>
      <c r="BK1003" s="116"/>
      <c r="BL1003" s="116"/>
      <c r="BM1003" s="116"/>
      <c r="BN1003" s="116"/>
      <c r="BO1003" s="116"/>
      <c r="BP1003" s="116"/>
      <c r="BQ1003" s="116"/>
      <c r="BR1003" s="116"/>
      <c r="BS1003" s="116"/>
      <c r="BT1003" s="116"/>
      <c r="BU1003" s="116"/>
      <c r="BV1003" s="116"/>
      <c r="BW1003" s="116"/>
      <c r="BX1003" s="116"/>
      <c r="BY1003" s="116"/>
      <c r="BZ1003" s="116"/>
      <c r="CA1003" s="116"/>
      <c r="CB1003" s="116"/>
      <c r="CC1003" s="116"/>
      <c r="CD1003" s="116"/>
      <c r="CE1003" s="116"/>
      <c r="CF1003" s="116"/>
      <c r="CG1003" s="116"/>
      <c r="CH1003" s="116"/>
      <c r="CI1003" s="116"/>
      <c r="CJ1003" s="116"/>
      <c r="CK1003" s="116"/>
      <c r="CL1003" s="116"/>
      <c r="CM1003" s="116"/>
      <c r="CN1003" s="116"/>
      <c r="CO1003" s="116"/>
      <c r="CP1003" s="116"/>
      <c r="CQ1003" s="116"/>
      <c r="CR1003" s="116"/>
      <c r="CS1003" s="116"/>
      <c r="CT1003" s="116"/>
      <c r="CU1003" s="116"/>
      <c r="CV1003" s="116"/>
      <c r="CW1003" s="116"/>
      <c r="CX1003" s="116"/>
      <c r="CY1003" s="116"/>
      <c r="CZ1003" s="116"/>
      <c r="DA1003" s="116"/>
      <c r="DB1003" s="116"/>
      <c r="DC1003" s="116"/>
      <c r="DD1003" s="116"/>
      <c r="DE1003" s="116"/>
      <c r="DF1003" s="116"/>
      <c r="DG1003" s="116"/>
      <c r="DH1003" s="116"/>
      <c r="DI1003" s="116"/>
      <c r="DJ1003" s="116"/>
      <c r="DK1003" s="116"/>
      <c r="DL1003" s="116"/>
      <c r="DM1003" s="116"/>
      <c r="DN1003" s="116"/>
      <c r="DO1003" s="116"/>
      <c r="DP1003" s="116"/>
      <c r="DQ1003" s="116"/>
      <c r="DR1003" s="116"/>
      <c r="DS1003" s="116"/>
      <c r="DT1003" s="116"/>
      <c r="DU1003" s="116"/>
      <c r="DV1003" s="116"/>
      <c r="DW1003" s="116"/>
      <c r="DX1003" s="116"/>
      <c r="DY1003" s="116"/>
      <c r="DZ1003" s="116"/>
      <c r="EA1003" s="116"/>
      <c r="EB1003" s="116"/>
      <c r="EC1003" s="116"/>
      <c r="ED1003" s="116"/>
      <c r="EE1003" s="116"/>
      <c r="EF1003" s="116"/>
      <c r="EG1003" s="116"/>
      <c r="EH1003" s="116"/>
      <c r="EI1003" s="116"/>
      <c r="EJ1003" s="116"/>
      <c r="EK1003" s="116"/>
      <c r="EL1003" s="116"/>
      <c r="EM1003" s="116"/>
      <c r="EN1003" s="116"/>
      <c r="EO1003" s="116"/>
      <c r="EP1003" s="116"/>
      <c r="EQ1003" s="116"/>
      <c r="ER1003" s="116"/>
      <c r="ES1003" s="116"/>
      <c r="ET1003" s="116"/>
      <c r="EU1003" s="116"/>
      <c r="EV1003" s="116"/>
      <c r="EW1003" s="116"/>
      <c r="EX1003" s="116"/>
      <c r="EY1003" s="116"/>
      <c r="EZ1003" s="116"/>
      <c r="FA1003" s="116"/>
      <c r="FB1003" s="116"/>
      <c r="FC1003" s="116"/>
      <c r="FD1003" s="116"/>
      <c r="FE1003" s="116"/>
      <c r="FF1003" s="116"/>
      <c r="FG1003" s="116"/>
      <c r="FH1003" s="116"/>
      <c r="FI1003" s="116"/>
      <c r="FJ1003" s="116"/>
      <c r="FK1003" s="116"/>
      <c r="FL1003" s="116"/>
      <c r="FM1003" s="116"/>
      <c r="FN1003" s="116"/>
      <c r="FO1003" s="116"/>
      <c r="FP1003" s="116"/>
      <c r="FQ1003" s="116"/>
      <c r="FR1003" s="116"/>
      <c r="FS1003" s="116"/>
      <c r="FT1003" s="116"/>
      <c r="FU1003" s="116"/>
      <c r="FV1003" s="116"/>
      <c r="FW1003" s="116"/>
      <c r="FX1003" s="116"/>
      <c r="FY1003" s="116"/>
      <c r="FZ1003" s="116"/>
      <c r="GA1003" s="116"/>
      <c r="GB1003" s="116"/>
      <c r="GC1003" s="116"/>
      <c r="GD1003" s="116"/>
      <c r="GE1003" s="116"/>
      <c r="GF1003" s="116"/>
      <c r="GG1003" s="116"/>
      <c r="GH1003" s="116"/>
      <c r="GI1003" s="116"/>
      <c r="GJ1003" s="116"/>
      <c r="GK1003" s="116"/>
      <c r="GL1003" s="116"/>
      <c r="GM1003" s="116"/>
      <c r="GN1003" s="116"/>
      <c r="GO1003" s="116"/>
      <c r="GP1003" s="116"/>
      <c r="GQ1003" s="116"/>
      <c r="GR1003" s="116"/>
      <c r="GS1003" s="116"/>
      <c r="GT1003" s="116"/>
      <c r="GU1003" s="116"/>
      <c r="GV1003" s="116"/>
      <c r="GW1003" s="116"/>
      <c r="GX1003" s="116"/>
      <c r="GY1003" s="116"/>
    </row>
    <row r="1004" spans="1:207" s="15" customFormat="1" ht="30" customHeight="1" x14ac:dyDescent="0.25">
      <c r="A1004" s="228">
        <v>769</v>
      </c>
      <c r="B1004" s="234" t="s">
        <v>439</v>
      </c>
      <c r="C1004" s="47">
        <v>1966</v>
      </c>
      <c r="D1004" s="230" t="s">
        <v>141</v>
      </c>
      <c r="E1004" s="47" t="s">
        <v>16</v>
      </c>
      <c r="F1004" s="229">
        <v>5</v>
      </c>
      <c r="G1004" s="229">
        <v>2</v>
      </c>
      <c r="H1004" s="39">
        <v>1692.13</v>
      </c>
      <c r="I1004" s="39">
        <v>32</v>
      </c>
      <c r="J1004" s="41">
        <v>1517.36</v>
      </c>
      <c r="K1004" s="232">
        <f t="shared" si="271"/>
        <v>48517.82</v>
      </c>
      <c r="L1004" s="196">
        <v>0</v>
      </c>
      <c r="M1004" s="196">
        <v>0</v>
      </c>
      <c r="N1004" s="196">
        <v>0</v>
      </c>
      <c r="O1004" s="39">
        <f>'[2]Прод. прилож (2)'!$D$1450</f>
        <v>48517.82</v>
      </c>
      <c r="P1004" s="196">
        <f t="shared" ref="P1004:P1070" si="276">K1004/H1004</f>
        <v>28.672631535402125</v>
      </c>
      <c r="Q1004" s="41">
        <v>9673</v>
      </c>
      <c r="R1004" s="57" t="s">
        <v>35</v>
      </c>
      <c r="S1004" s="46"/>
      <c r="V1004" s="116"/>
      <c r="W1004" s="116"/>
      <c r="X1004" s="116"/>
      <c r="Y1004" s="116"/>
      <c r="Z1004" s="116"/>
      <c r="AA1004" s="116"/>
      <c r="AB1004" s="116"/>
      <c r="AC1004" s="116"/>
      <c r="AD1004" s="116"/>
      <c r="AE1004" s="116"/>
      <c r="AF1004" s="116"/>
      <c r="AG1004" s="116"/>
      <c r="AH1004" s="116"/>
      <c r="AI1004" s="116"/>
      <c r="AJ1004" s="116"/>
      <c r="AK1004" s="116"/>
      <c r="AL1004" s="116"/>
      <c r="AM1004" s="116"/>
      <c r="AN1004" s="116"/>
      <c r="AO1004" s="116"/>
      <c r="AP1004" s="116"/>
      <c r="AQ1004" s="116"/>
      <c r="AR1004" s="116"/>
      <c r="AS1004" s="116"/>
      <c r="AT1004" s="116"/>
      <c r="AU1004" s="116"/>
      <c r="AV1004" s="116"/>
      <c r="AW1004" s="116"/>
      <c r="AX1004" s="116"/>
      <c r="AY1004" s="116"/>
      <c r="AZ1004" s="116"/>
      <c r="BA1004" s="116"/>
      <c r="BB1004" s="116"/>
      <c r="BC1004" s="116"/>
      <c r="BD1004" s="116"/>
      <c r="BE1004" s="116"/>
      <c r="BF1004" s="116"/>
      <c r="BG1004" s="116"/>
      <c r="BH1004" s="116"/>
      <c r="BI1004" s="116"/>
      <c r="BJ1004" s="116"/>
      <c r="BK1004" s="116"/>
      <c r="BL1004" s="116"/>
      <c r="BM1004" s="116"/>
      <c r="BN1004" s="116"/>
      <c r="BO1004" s="116"/>
      <c r="BP1004" s="116"/>
      <c r="BQ1004" s="116"/>
      <c r="BR1004" s="116"/>
      <c r="BS1004" s="116"/>
      <c r="BT1004" s="116"/>
      <c r="BU1004" s="116"/>
      <c r="BV1004" s="116"/>
      <c r="BW1004" s="116"/>
      <c r="BX1004" s="116"/>
      <c r="BY1004" s="116"/>
      <c r="BZ1004" s="116"/>
      <c r="CA1004" s="116"/>
      <c r="CB1004" s="116"/>
      <c r="CC1004" s="116"/>
      <c r="CD1004" s="116"/>
      <c r="CE1004" s="116"/>
      <c r="CF1004" s="116"/>
      <c r="CG1004" s="116"/>
      <c r="CH1004" s="116"/>
      <c r="CI1004" s="116"/>
      <c r="CJ1004" s="116"/>
      <c r="CK1004" s="116"/>
      <c r="CL1004" s="116"/>
      <c r="CM1004" s="116"/>
      <c r="CN1004" s="116"/>
      <c r="CO1004" s="116"/>
      <c r="CP1004" s="116"/>
      <c r="CQ1004" s="116"/>
      <c r="CR1004" s="116"/>
      <c r="CS1004" s="116"/>
      <c r="CT1004" s="116"/>
      <c r="CU1004" s="116"/>
      <c r="CV1004" s="116"/>
      <c r="CW1004" s="116"/>
      <c r="CX1004" s="116"/>
      <c r="CY1004" s="116"/>
      <c r="CZ1004" s="116"/>
      <c r="DA1004" s="116"/>
      <c r="DB1004" s="116"/>
      <c r="DC1004" s="116"/>
      <c r="DD1004" s="116"/>
      <c r="DE1004" s="116"/>
      <c r="DF1004" s="116"/>
      <c r="DG1004" s="116"/>
      <c r="DH1004" s="116"/>
      <c r="DI1004" s="116"/>
      <c r="DJ1004" s="116"/>
      <c r="DK1004" s="116"/>
      <c r="DL1004" s="116"/>
      <c r="DM1004" s="116"/>
      <c r="DN1004" s="116"/>
      <c r="DO1004" s="116"/>
      <c r="DP1004" s="116"/>
      <c r="DQ1004" s="116"/>
      <c r="DR1004" s="116"/>
      <c r="DS1004" s="116"/>
      <c r="DT1004" s="116"/>
      <c r="DU1004" s="116"/>
      <c r="DV1004" s="116"/>
      <c r="DW1004" s="116"/>
      <c r="DX1004" s="116"/>
      <c r="DY1004" s="116"/>
      <c r="DZ1004" s="116"/>
      <c r="EA1004" s="116"/>
      <c r="EB1004" s="116"/>
      <c r="EC1004" s="116"/>
      <c r="ED1004" s="116"/>
      <c r="EE1004" s="116"/>
      <c r="EF1004" s="116"/>
      <c r="EG1004" s="116"/>
      <c r="EH1004" s="116"/>
      <c r="EI1004" s="116"/>
      <c r="EJ1004" s="116"/>
      <c r="EK1004" s="116"/>
      <c r="EL1004" s="116"/>
      <c r="EM1004" s="116"/>
      <c r="EN1004" s="116"/>
      <c r="EO1004" s="116"/>
      <c r="EP1004" s="116"/>
      <c r="EQ1004" s="116"/>
      <c r="ER1004" s="116"/>
      <c r="ES1004" s="116"/>
      <c r="ET1004" s="116"/>
      <c r="EU1004" s="116"/>
      <c r="EV1004" s="116"/>
      <c r="EW1004" s="116"/>
      <c r="EX1004" s="116"/>
      <c r="EY1004" s="116"/>
      <c r="EZ1004" s="116"/>
      <c r="FA1004" s="116"/>
      <c r="FB1004" s="116"/>
      <c r="FC1004" s="116"/>
      <c r="FD1004" s="116"/>
      <c r="FE1004" s="116"/>
      <c r="FF1004" s="116"/>
      <c r="FG1004" s="116"/>
      <c r="FH1004" s="116"/>
      <c r="FI1004" s="116"/>
      <c r="FJ1004" s="116"/>
      <c r="FK1004" s="116"/>
      <c r="FL1004" s="116"/>
      <c r="FM1004" s="116"/>
      <c r="FN1004" s="116"/>
      <c r="FO1004" s="116"/>
      <c r="FP1004" s="116"/>
      <c r="FQ1004" s="116"/>
      <c r="FR1004" s="116"/>
      <c r="FS1004" s="116"/>
      <c r="FT1004" s="116"/>
      <c r="FU1004" s="116"/>
      <c r="FV1004" s="116"/>
      <c r="FW1004" s="116"/>
      <c r="FX1004" s="116"/>
      <c r="FY1004" s="116"/>
      <c r="FZ1004" s="116"/>
      <c r="GA1004" s="116"/>
      <c r="GB1004" s="116"/>
      <c r="GC1004" s="116"/>
      <c r="GD1004" s="116"/>
      <c r="GE1004" s="116"/>
      <c r="GF1004" s="116"/>
      <c r="GG1004" s="116"/>
      <c r="GH1004" s="116"/>
      <c r="GI1004" s="116"/>
      <c r="GJ1004" s="116"/>
      <c r="GK1004" s="116"/>
      <c r="GL1004" s="116"/>
      <c r="GM1004" s="116"/>
      <c r="GN1004" s="116"/>
      <c r="GO1004" s="116"/>
      <c r="GP1004" s="116"/>
      <c r="GQ1004" s="116"/>
      <c r="GR1004" s="116"/>
      <c r="GS1004" s="116"/>
      <c r="GT1004" s="116"/>
      <c r="GU1004" s="116"/>
      <c r="GV1004" s="116"/>
      <c r="GW1004" s="116"/>
      <c r="GX1004" s="116"/>
      <c r="GY1004" s="116"/>
    </row>
    <row r="1005" spans="1:207" s="116" customFormat="1" ht="30" customHeight="1" x14ac:dyDescent="0.25">
      <c r="A1005" s="228">
        <v>770</v>
      </c>
      <c r="B1005" s="234" t="s">
        <v>440</v>
      </c>
      <c r="C1005" s="47">
        <v>1966</v>
      </c>
      <c r="D1005" s="230" t="s">
        <v>141</v>
      </c>
      <c r="E1005" s="47" t="s">
        <v>16</v>
      </c>
      <c r="F1005" s="229">
        <v>5</v>
      </c>
      <c r="G1005" s="229">
        <v>4</v>
      </c>
      <c r="H1005" s="39">
        <v>3452.79</v>
      </c>
      <c r="I1005" s="39">
        <v>0</v>
      </c>
      <c r="J1005" s="41">
        <v>3183.83</v>
      </c>
      <c r="K1005" s="232">
        <f t="shared" si="271"/>
        <v>92849.48</v>
      </c>
      <c r="L1005" s="196">
        <v>0</v>
      </c>
      <c r="M1005" s="196">
        <v>0</v>
      </c>
      <c r="N1005" s="196">
        <v>0</v>
      </c>
      <c r="O1005" s="39">
        <f>'[2]Прод. прилож (2)'!$D$1451</f>
        <v>92849.48</v>
      </c>
      <c r="P1005" s="196">
        <f t="shared" si="276"/>
        <v>26.891146000770391</v>
      </c>
      <c r="Q1005" s="41">
        <v>9673</v>
      </c>
      <c r="R1005" s="57" t="s">
        <v>35</v>
      </c>
      <c r="S1005" s="46"/>
      <c r="T1005" s="15"/>
      <c r="U1005" s="15"/>
    </row>
    <row r="1006" spans="1:207" s="116" customFormat="1" ht="30" customHeight="1" x14ac:dyDescent="0.25">
      <c r="A1006" s="228">
        <v>771</v>
      </c>
      <c r="B1006" s="234" t="s">
        <v>441</v>
      </c>
      <c r="C1006" s="47">
        <v>1967</v>
      </c>
      <c r="D1006" s="230" t="s">
        <v>141</v>
      </c>
      <c r="E1006" s="47" t="s">
        <v>16</v>
      </c>
      <c r="F1006" s="229">
        <v>5</v>
      </c>
      <c r="G1006" s="229">
        <v>4</v>
      </c>
      <c r="H1006" s="39">
        <v>5489.73</v>
      </c>
      <c r="I1006" s="39">
        <v>61.4</v>
      </c>
      <c r="J1006" s="41">
        <v>3254.66</v>
      </c>
      <c r="K1006" s="232">
        <f t="shared" si="271"/>
        <v>101655</v>
      </c>
      <c r="L1006" s="196">
        <v>0</v>
      </c>
      <c r="M1006" s="196">
        <v>0</v>
      </c>
      <c r="N1006" s="196">
        <v>0</v>
      </c>
      <c r="O1006" s="39">
        <f>'[2]Прод. прилож (2)'!$D$1452</f>
        <v>101655</v>
      </c>
      <c r="P1006" s="196">
        <f t="shared" si="276"/>
        <v>18.517304129711299</v>
      </c>
      <c r="Q1006" s="41">
        <v>9673</v>
      </c>
      <c r="R1006" s="57" t="s">
        <v>35</v>
      </c>
      <c r="S1006" s="46"/>
      <c r="T1006" s="15"/>
      <c r="U1006" s="15"/>
    </row>
    <row r="1007" spans="1:207" s="15" customFormat="1" ht="30" customHeight="1" x14ac:dyDescent="0.25">
      <c r="A1007" s="354">
        <v>772</v>
      </c>
      <c r="B1007" s="356" t="s">
        <v>442</v>
      </c>
      <c r="C1007" s="360">
        <v>1963</v>
      </c>
      <c r="D1007" s="360" t="s">
        <v>141</v>
      </c>
      <c r="E1007" s="377" t="s">
        <v>16</v>
      </c>
      <c r="F1007" s="362">
        <v>5</v>
      </c>
      <c r="G1007" s="362">
        <v>2</v>
      </c>
      <c r="H1007" s="453">
        <v>1729.6</v>
      </c>
      <c r="I1007" s="366">
        <v>133.4</v>
      </c>
      <c r="J1007" s="432">
        <v>576.44000000000005</v>
      </c>
      <c r="K1007" s="232">
        <f t="shared" si="271"/>
        <v>49926.58</v>
      </c>
      <c r="L1007" s="196">
        <v>0</v>
      </c>
      <c r="M1007" s="196">
        <v>0</v>
      </c>
      <c r="N1007" s="196">
        <v>0</v>
      </c>
      <c r="O1007" s="39">
        <f>'[1]Прод. прилож (2)'!$D$845</f>
        <v>49926.58</v>
      </c>
      <c r="P1007" s="196">
        <f t="shared" si="276"/>
        <v>28.865969010175764</v>
      </c>
      <c r="Q1007" s="41">
        <v>9673</v>
      </c>
      <c r="R1007" s="57" t="s">
        <v>34</v>
      </c>
      <c r="S1007" s="46"/>
      <c r="V1007" s="116"/>
      <c r="W1007" s="116"/>
      <c r="X1007" s="116"/>
      <c r="Y1007" s="116"/>
      <c r="Z1007" s="116"/>
      <c r="AA1007" s="116"/>
      <c r="AB1007" s="116"/>
      <c r="AC1007" s="116"/>
      <c r="AD1007" s="116"/>
      <c r="AE1007" s="116"/>
      <c r="AF1007" s="116"/>
      <c r="AG1007" s="116"/>
      <c r="AH1007" s="116"/>
      <c r="AI1007" s="116"/>
      <c r="AJ1007" s="116"/>
      <c r="AK1007" s="116"/>
      <c r="AL1007" s="116"/>
      <c r="AM1007" s="116"/>
      <c r="AN1007" s="116"/>
      <c r="AO1007" s="116"/>
      <c r="AP1007" s="116"/>
      <c r="AQ1007" s="116"/>
      <c r="AR1007" s="116"/>
      <c r="AS1007" s="116"/>
      <c r="AT1007" s="116"/>
      <c r="AU1007" s="116"/>
      <c r="AV1007" s="116"/>
      <c r="AW1007" s="116"/>
      <c r="AX1007" s="116"/>
      <c r="AY1007" s="116"/>
      <c r="AZ1007" s="116"/>
      <c r="BA1007" s="116"/>
      <c r="BB1007" s="116"/>
      <c r="BC1007" s="116"/>
      <c r="BD1007" s="116"/>
      <c r="BE1007" s="116"/>
      <c r="BF1007" s="116"/>
      <c r="BG1007" s="116"/>
      <c r="BH1007" s="116"/>
      <c r="BI1007" s="116"/>
      <c r="BJ1007" s="116"/>
      <c r="BK1007" s="116"/>
      <c r="BL1007" s="116"/>
      <c r="BM1007" s="116"/>
      <c r="BN1007" s="116"/>
      <c r="BO1007" s="116"/>
      <c r="BP1007" s="116"/>
      <c r="BQ1007" s="116"/>
      <c r="BR1007" s="116"/>
      <c r="BS1007" s="116"/>
      <c r="BT1007" s="116"/>
      <c r="BU1007" s="116"/>
      <c r="BV1007" s="116"/>
      <c r="BW1007" s="116"/>
      <c r="BX1007" s="116"/>
      <c r="BY1007" s="116"/>
      <c r="BZ1007" s="116"/>
      <c r="CA1007" s="116"/>
      <c r="CB1007" s="116"/>
      <c r="CC1007" s="116"/>
      <c r="CD1007" s="116"/>
      <c r="CE1007" s="116"/>
      <c r="CF1007" s="116"/>
      <c r="CG1007" s="116"/>
      <c r="CH1007" s="116"/>
      <c r="CI1007" s="116"/>
      <c r="CJ1007" s="116"/>
      <c r="CK1007" s="116"/>
      <c r="CL1007" s="116"/>
      <c r="CM1007" s="116"/>
      <c r="CN1007" s="116"/>
      <c r="CO1007" s="116"/>
      <c r="CP1007" s="116"/>
      <c r="CQ1007" s="116"/>
      <c r="CR1007" s="116"/>
      <c r="CS1007" s="116"/>
      <c r="CT1007" s="116"/>
      <c r="CU1007" s="116"/>
      <c r="CV1007" s="116"/>
      <c r="CW1007" s="116"/>
      <c r="CX1007" s="116"/>
      <c r="CY1007" s="116"/>
      <c r="CZ1007" s="116"/>
      <c r="DA1007" s="116"/>
      <c r="DB1007" s="116"/>
      <c r="DC1007" s="116"/>
      <c r="DD1007" s="116"/>
      <c r="DE1007" s="116"/>
      <c r="DF1007" s="116"/>
      <c r="DG1007" s="116"/>
      <c r="DH1007" s="116"/>
      <c r="DI1007" s="116"/>
      <c r="DJ1007" s="116"/>
      <c r="DK1007" s="116"/>
      <c r="DL1007" s="116"/>
      <c r="DM1007" s="116"/>
      <c r="DN1007" s="116"/>
      <c r="DO1007" s="116"/>
      <c r="DP1007" s="116"/>
      <c r="DQ1007" s="116"/>
      <c r="DR1007" s="116"/>
      <c r="DS1007" s="116"/>
      <c r="DT1007" s="116"/>
      <c r="DU1007" s="116"/>
      <c r="DV1007" s="116"/>
      <c r="DW1007" s="116"/>
      <c r="DX1007" s="116"/>
      <c r="DY1007" s="116"/>
      <c r="DZ1007" s="116"/>
      <c r="EA1007" s="116"/>
      <c r="EB1007" s="116"/>
      <c r="EC1007" s="116"/>
      <c r="ED1007" s="116"/>
      <c r="EE1007" s="116"/>
      <c r="EF1007" s="116"/>
      <c r="EG1007" s="116"/>
      <c r="EH1007" s="116"/>
      <c r="EI1007" s="116"/>
      <c r="EJ1007" s="116"/>
      <c r="EK1007" s="116"/>
      <c r="EL1007" s="116"/>
      <c r="EM1007" s="116"/>
      <c r="EN1007" s="116"/>
      <c r="EO1007" s="116"/>
      <c r="EP1007" s="116"/>
      <c r="EQ1007" s="116"/>
      <c r="ER1007" s="116"/>
      <c r="ES1007" s="116"/>
      <c r="ET1007" s="116"/>
      <c r="EU1007" s="116"/>
      <c r="EV1007" s="116"/>
      <c r="EW1007" s="116"/>
      <c r="EX1007" s="116"/>
      <c r="EY1007" s="116"/>
      <c r="EZ1007" s="116"/>
      <c r="FA1007" s="116"/>
      <c r="FB1007" s="116"/>
      <c r="FC1007" s="116"/>
      <c r="FD1007" s="116"/>
      <c r="FE1007" s="116"/>
      <c r="FF1007" s="116"/>
      <c r="FG1007" s="116"/>
      <c r="FH1007" s="116"/>
      <c r="FI1007" s="116"/>
      <c r="FJ1007" s="116"/>
      <c r="FK1007" s="116"/>
      <c r="FL1007" s="116"/>
      <c r="FM1007" s="116"/>
      <c r="FN1007" s="116"/>
      <c r="FO1007" s="116"/>
      <c r="FP1007" s="116"/>
      <c r="FQ1007" s="116"/>
      <c r="FR1007" s="116"/>
      <c r="FS1007" s="116"/>
      <c r="FT1007" s="116"/>
      <c r="FU1007" s="116"/>
      <c r="FV1007" s="116"/>
      <c r="FW1007" s="116"/>
      <c r="FX1007" s="116"/>
      <c r="FY1007" s="116"/>
      <c r="FZ1007" s="116"/>
      <c r="GA1007" s="116"/>
      <c r="GB1007" s="116"/>
      <c r="GC1007" s="116"/>
      <c r="GD1007" s="116"/>
      <c r="GE1007" s="116"/>
      <c r="GF1007" s="116"/>
      <c r="GG1007" s="116"/>
      <c r="GH1007" s="116"/>
      <c r="GI1007" s="116"/>
      <c r="GJ1007" s="116"/>
      <c r="GK1007" s="116"/>
      <c r="GL1007" s="116"/>
      <c r="GM1007" s="116"/>
      <c r="GN1007" s="116"/>
      <c r="GO1007" s="116"/>
      <c r="GP1007" s="116"/>
      <c r="GQ1007" s="116"/>
      <c r="GR1007" s="116"/>
      <c r="GS1007" s="116"/>
      <c r="GT1007" s="116"/>
      <c r="GU1007" s="116"/>
      <c r="GV1007" s="116"/>
      <c r="GW1007" s="116"/>
      <c r="GX1007" s="116"/>
      <c r="GY1007" s="116"/>
    </row>
    <row r="1008" spans="1:207" s="15" customFormat="1" ht="30" customHeight="1" x14ac:dyDescent="0.25">
      <c r="A1008" s="355"/>
      <c r="B1008" s="357"/>
      <c r="C1008" s="361"/>
      <c r="D1008" s="361"/>
      <c r="E1008" s="378"/>
      <c r="F1008" s="363"/>
      <c r="G1008" s="363"/>
      <c r="H1008" s="454"/>
      <c r="I1008" s="367"/>
      <c r="J1008" s="403"/>
      <c r="K1008" s="232">
        <f t="shared" si="271"/>
        <v>5411994.8299999991</v>
      </c>
      <c r="L1008" s="202">
        <v>0</v>
      </c>
      <c r="M1008" s="202">
        <v>0</v>
      </c>
      <c r="N1008" s="202">
        <v>0</v>
      </c>
      <c r="O1008" s="39">
        <f>'[2]Прод. прилож (2)'!$D$1453</f>
        <v>5411994.8299999991</v>
      </c>
      <c r="P1008" s="196">
        <f>K1008/H1007</f>
        <v>3129.0441894079554</v>
      </c>
      <c r="Q1008" s="41">
        <v>9673</v>
      </c>
      <c r="R1008" s="57" t="s">
        <v>35</v>
      </c>
      <c r="S1008" s="46"/>
      <c r="V1008" s="116"/>
      <c r="W1008" s="116"/>
      <c r="X1008" s="116"/>
      <c r="Y1008" s="116"/>
      <c r="Z1008" s="116"/>
      <c r="AA1008" s="116"/>
      <c r="AB1008" s="116"/>
      <c r="AC1008" s="116"/>
      <c r="AD1008" s="116"/>
      <c r="AE1008" s="116"/>
      <c r="AF1008" s="116"/>
      <c r="AG1008" s="116"/>
      <c r="AH1008" s="116"/>
      <c r="AI1008" s="116"/>
      <c r="AJ1008" s="116"/>
      <c r="AK1008" s="116"/>
      <c r="AL1008" s="116"/>
      <c r="AM1008" s="116"/>
      <c r="AN1008" s="116"/>
      <c r="AO1008" s="116"/>
      <c r="AP1008" s="116"/>
      <c r="AQ1008" s="116"/>
      <c r="AR1008" s="116"/>
      <c r="AS1008" s="116"/>
      <c r="AT1008" s="116"/>
      <c r="AU1008" s="116"/>
      <c r="AV1008" s="116"/>
      <c r="AW1008" s="116"/>
      <c r="AX1008" s="116"/>
      <c r="AY1008" s="116"/>
      <c r="AZ1008" s="116"/>
      <c r="BA1008" s="116"/>
      <c r="BB1008" s="116"/>
      <c r="BC1008" s="116"/>
      <c r="BD1008" s="116"/>
      <c r="BE1008" s="116"/>
      <c r="BF1008" s="116"/>
      <c r="BG1008" s="116"/>
      <c r="BH1008" s="116"/>
      <c r="BI1008" s="116"/>
      <c r="BJ1008" s="116"/>
      <c r="BK1008" s="116"/>
      <c r="BL1008" s="116"/>
      <c r="BM1008" s="116"/>
      <c r="BN1008" s="116"/>
      <c r="BO1008" s="116"/>
      <c r="BP1008" s="116"/>
      <c r="BQ1008" s="116"/>
      <c r="BR1008" s="116"/>
      <c r="BS1008" s="116"/>
      <c r="BT1008" s="116"/>
      <c r="BU1008" s="116"/>
      <c r="BV1008" s="116"/>
      <c r="BW1008" s="116"/>
      <c r="BX1008" s="116"/>
      <c r="BY1008" s="116"/>
      <c r="BZ1008" s="116"/>
      <c r="CA1008" s="116"/>
      <c r="CB1008" s="116"/>
      <c r="CC1008" s="116"/>
      <c r="CD1008" s="116"/>
      <c r="CE1008" s="116"/>
      <c r="CF1008" s="116"/>
      <c r="CG1008" s="116"/>
      <c r="CH1008" s="116"/>
      <c r="CI1008" s="116"/>
      <c r="CJ1008" s="116"/>
      <c r="CK1008" s="116"/>
      <c r="CL1008" s="116"/>
      <c r="CM1008" s="116"/>
      <c r="CN1008" s="116"/>
      <c r="CO1008" s="116"/>
      <c r="CP1008" s="116"/>
      <c r="CQ1008" s="116"/>
      <c r="CR1008" s="116"/>
      <c r="CS1008" s="116"/>
      <c r="CT1008" s="116"/>
      <c r="CU1008" s="116"/>
      <c r="CV1008" s="116"/>
      <c r="CW1008" s="116"/>
      <c r="CX1008" s="116"/>
      <c r="CY1008" s="116"/>
      <c r="CZ1008" s="116"/>
      <c r="DA1008" s="116"/>
      <c r="DB1008" s="116"/>
      <c r="DC1008" s="116"/>
      <c r="DD1008" s="116"/>
      <c r="DE1008" s="116"/>
      <c r="DF1008" s="116"/>
      <c r="DG1008" s="116"/>
      <c r="DH1008" s="116"/>
      <c r="DI1008" s="116"/>
      <c r="DJ1008" s="116"/>
      <c r="DK1008" s="116"/>
      <c r="DL1008" s="116"/>
      <c r="DM1008" s="116"/>
      <c r="DN1008" s="116"/>
      <c r="DO1008" s="116"/>
      <c r="DP1008" s="116"/>
      <c r="DQ1008" s="116"/>
      <c r="DR1008" s="116"/>
      <c r="DS1008" s="116"/>
      <c r="DT1008" s="116"/>
      <c r="DU1008" s="116"/>
      <c r="DV1008" s="116"/>
      <c r="DW1008" s="116"/>
      <c r="DX1008" s="116"/>
      <c r="DY1008" s="116"/>
      <c r="DZ1008" s="116"/>
      <c r="EA1008" s="116"/>
      <c r="EB1008" s="116"/>
      <c r="EC1008" s="116"/>
      <c r="ED1008" s="116"/>
      <c r="EE1008" s="116"/>
      <c r="EF1008" s="116"/>
      <c r="EG1008" s="116"/>
      <c r="EH1008" s="116"/>
      <c r="EI1008" s="116"/>
      <c r="EJ1008" s="116"/>
      <c r="EK1008" s="116"/>
      <c r="EL1008" s="116"/>
      <c r="EM1008" s="116"/>
      <c r="EN1008" s="116"/>
      <c r="EO1008" s="116"/>
      <c r="EP1008" s="116"/>
      <c r="EQ1008" s="116"/>
      <c r="ER1008" s="116"/>
      <c r="ES1008" s="116"/>
      <c r="ET1008" s="116"/>
      <c r="EU1008" s="116"/>
      <c r="EV1008" s="116"/>
      <c r="EW1008" s="116"/>
      <c r="EX1008" s="116"/>
      <c r="EY1008" s="116"/>
      <c r="EZ1008" s="116"/>
      <c r="FA1008" s="116"/>
      <c r="FB1008" s="116"/>
      <c r="FC1008" s="116"/>
      <c r="FD1008" s="116"/>
      <c r="FE1008" s="116"/>
      <c r="FF1008" s="116"/>
      <c r="FG1008" s="116"/>
      <c r="FH1008" s="116"/>
      <c r="FI1008" s="116"/>
      <c r="FJ1008" s="116"/>
      <c r="FK1008" s="116"/>
      <c r="FL1008" s="116"/>
      <c r="FM1008" s="116"/>
      <c r="FN1008" s="116"/>
      <c r="FO1008" s="116"/>
      <c r="FP1008" s="116"/>
      <c r="FQ1008" s="116"/>
      <c r="FR1008" s="116"/>
      <c r="FS1008" s="116"/>
      <c r="FT1008" s="116"/>
      <c r="FU1008" s="116"/>
      <c r="FV1008" s="116"/>
      <c r="FW1008" s="116"/>
      <c r="FX1008" s="116"/>
      <c r="FY1008" s="116"/>
      <c r="FZ1008" s="116"/>
      <c r="GA1008" s="116"/>
      <c r="GB1008" s="116"/>
      <c r="GC1008" s="116"/>
      <c r="GD1008" s="116"/>
      <c r="GE1008" s="116"/>
      <c r="GF1008" s="116"/>
      <c r="GG1008" s="116"/>
      <c r="GH1008" s="116"/>
      <c r="GI1008" s="116"/>
      <c r="GJ1008" s="116"/>
      <c r="GK1008" s="116"/>
      <c r="GL1008" s="116"/>
      <c r="GM1008" s="116"/>
      <c r="GN1008" s="116"/>
      <c r="GO1008" s="116"/>
      <c r="GP1008" s="116"/>
      <c r="GQ1008" s="116"/>
      <c r="GR1008" s="116"/>
      <c r="GS1008" s="116"/>
      <c r="GT1008" s="116"/>
      <c r="GU1008" s="116"/>
      <c r="GV1008" s="116"/>
      <c r="GW1008" s="116"/>
      <c r="GX1008" s="116"/>
      <c r="GY1008" s="116"/>
    </row>
    <row r="1009" spans="1:207" s="15" customFormat="1" ht="30" customHeight="1" x14ac:dyDescent="0.25">
      <c r="A1009" s="228">
        <v>773</v>
      </c>
      <c r="B1009" s="234" t="s">
        <v>443</v>
      </c>
      <c r="C1009" s="47">
        <v>1966</v>
      </c>
      <c r="D1009" s="230" t="s">
        <v>141</v>
      </c>
      <c r="E1009" s="47" t="s">
        <v>16</v>
      </c>
      <c r="F1009" s="229">
        <v>5</v>
      </c>
      <c r="G1009" s="229">
        <v>2</v>
      </c>
      <c r="H1009" s="39">
        <v>1671.51</v>
      </c>
      <c r="I1009" s="39">
        <v>147</v>
      </c>
      <c r="J1009" s="41">
        <v>1384.51</v>
      </c>
      <c r="K1009" s="232">
        <f t="shared" si="271"/>
        <v>47492.18</v>
      </c>
      <c r="L1009" s="196">
        <v>0</v>
      </c>
      <c r="M1009" s="196">
        <v>0</v>
      </c>
      <c r="N1009" s="196">
        <v>0</v>
      </c>
      <c r="O1009" s="39">
        <f>'[2]Прод. прилож (2)'!$D$1454</f>
        <v>47492.18</v>
      </c>
      <c r="P1009" s="196">
        <f t="shared" si="276"/>
        <v>28.412740575886474</v>
      </c>
      <c r="Q1009" s="41">
        <v>9673</v>
      </c>
      <c r="R1009" s="57" t="s">
        <v>35</v>
      </c>
      <c r="S1009" s="46"/>
      <c r="V1009" s="116"/>
      <c r="W1009" s="116"/>
      <c r="X1009" s="116"/>
      <c r="Y1009" s="116"/>
      <c r="Z1009" s="116"/>
      <c r="AA1009" s="116"/>
      <c r="AB1009" s="116"/>
      <c r="AC1009" s="116"/>
      <c r="AD1009" s="116"/>
      <c r="AE1009" s="116"/>
      <c r="AF1009" s="116"/>
      <c r="AG1009" s="116"/>
      <c r="AH1009" s="116"/>
      <c r="AI1009" s="116"/>
      <c r="AJ1009" s="116"/>
      <c r="AK1009" s="116"/>
      <c r="AL1009" s="116"/>
      <c r="AM1009" s="116"/>
      <c r="AN1009" s="116"/>
      <c r="AO1009" s="116"/>
      <c r="AP1009" s="116"/>
      <c r="AQ1009" s="116"/>
      <c r="AR1009" s="116"/>
      <c r="AS1009" s="116"/>
      <c r="AT1009" s="116"/>
      <c r="AU1009" s="116"/>
      <c r="AV1009" s="116"/>
      <c r="AW1009" s="116"/>
      <c r="AX1009" s="116"/>
      <c r="AY1009" s="116"/>
      <c r="AZ1009" s="116"/>
      <c r="BA1009" s="116"/>
      <c r="BB1009" s="116"/>
      <c r="BC1009" s="116"/>
      <c r="BD1009" s="116"/>
      <c r="BE1009" s="116"/>
      <c r="BF1009" s="116"/>
      <c r="BG1009" s="116"/>
      <c r="BH1009" s="116"/>
      <c r="BI1009" s="116"/>
      <c r="BJ1009" s="116"/>
      <c r="BK1009" s="116"/>
      <c r="BL1009" s="116"/>
      <c r="BM1009" s="116"/>
      <c r="BN1009" s="116"/>
      <c r="BO1009" s="116"/>
      <c r="BP1009" s="116"/>
      <c r="BQ1009" s="116"/>
      <c r="BR1009" s="116"/>
      <c r="BS1009" s="116"/>
      <c r="BT1009" s="116"/>
      <c r="BU1009" s="116"/>
      <c r="BV1009" s="116"/>
      <c r="BW1009" s="116"/>
      <c r="BX1009" s="116"/>
      <c r="BY1009" s="116"/>
      <c r="BZ1009" s="116"/>
      <c r="CA1009" s="116"/>
      <c r="CB1009" s="116"/>
      <c r="CC1009" s="116"/>
      <c r="CD1009" s="116"/>
      <c r="CE1009" s="116"/>
      <c r="CF1009" s="116"/>
      <c r="CG1009" s="116"/>
      <c r="CH1009" s="116"/>
      <c r="CI1009" s="116"/>
      <c r="CJ1009" s="116"/>
      <c r="CK1009" s="116"/>
      <c r="CL1009" s="116"/>
      <c r="CM1009" s="116"/>
      <c r="CN1009" s="116"/>
      <c r="CO1009" s="116"/>
      <c r="CP1009" s="116"/>
      <c r="CQ1009" s="116"/>
      <c r="CR1009" s="116"/>
      <c r="CS1009" s="116"/>
      <c r="CT1009" s="116"/>
      <c r="CU1009" s="116"/>
      <c r="CV1009" s="116"/>
      <c r="CW1009" s="116"/>
      <c r="CX1009" s="116"/>
      <c r="CY1009" s="116"/>
      <c r="CZ1009" s="116"/>
      <c r="DA1009" s="116"/>
      <c r="DB1009" s="116"/>
      <c r="DC1009" s="116"/>
      <c r="DD1009" s="116"/>
      <c r="DE1009" s="116"/>
      <c r="DF1009" s="116"/>
      <c r="DG1009" s="116"/>
      <c r="DH1009" s="116"/>
      <c r="DI1009" s="116"/>
      <c r="DJ1009" s="116"/>
      <c r="DK1009" s="116"/>
      <c r="DL1009" s="116"/>
      <c r="DM1009" s="116"/>
      <c r="DN1009" s="116"/>
      <c r="DO1009" s="116"/>
      <c r="DP1009" s="116"/>
      <c r="DQ1009" s="116"/>
      <c r="DR1009" s="116"/>
      <c r="DS1009" s="116"/>
      <c r="DT1009" s="116"/>
      <c r="DU1009" s="116"/>
      <c r="DV1009" s="116"/>
      <c r="DW1009" s="116"/>
      <c r="DX1009" s="116"/>
      <c r="DY1009" s="116"/>
      <c r="DZ1009" s="116"/>
      <c r="EA1009" s="116"/>
      <c r="EB1009" s="116"/>
      <c r="EC1009" s="116"/>
      <c r="ED1009" s="116"/>
      <c r="EE1009" s="116"/>
      <c r="EF1009" s="116"/>
      <c r="EG1009" s="116"/>
      <c r="EH1009" s="116"/>
      <c r="EI1009" s="116"/>
      <c r="EJ1009" s="116"/>
      <c r="EK1009" s="116"/>
      <c r="EL1009" s="116"/>
      <c r="EM1009" s="116"/>
      <c r="EN1009" s="116"/>
      <c r="EO1009" s="116"/>
      <c r="EP1009" s="116"/>
      <c r="EQ1009" s="116"/>
      <c r="ER1009" s="116"/>
      <c r="ES1009" s="116"/>
      <c r="ET1009" s="116"/>
      <c r="EU1009" s="116"/>
      <c r="EV1009" s="116"/>
      <c r="EW1009" s="116"/>
      <c r="EX1009" s="116"/>
      <c r="EY1009" s="116"/>
      <c r="EZ1009" s="116"/>
      <c r="FA1009" s="116"/>
      <c r="FB1009" s="116"/>
      <c r="FC1009" s="116"/>
      <c r="FD1009" s="116"/>
      <c r="FE1009" s="116"/>
      <c r="FF1009" s="116"/>
      <c r="FG1009" s="116"/>
      <c r="FH1009" s="116"/>
      <c r="FI1009" s="116"/>
      <c r="FJ1009" s="116"/>
      <c r="FK1009" s="116"/>
      <c r="FL1009" s="116"/>
      <c r="FM1009" s="116"/>
      <c r="FN1009" s="116"/>
      <c r="FO1009" s="116"/>
      <c r="FP1009" s="116"/>
      <c r="FQ1009" s="116"/>
      <c r="FR1009" s="116"/>
      <c r="FS1009" s="116"/>
      <c r="FT1009" s="116"/>
      <c r="FU1009" s="116"/>
      <c r="FV1009" s="116"/>
      <c r="FW1009" s="116"/>
      <c r="FX1009" s="116"/>
      <c r="FY1009" s="116"/>
      <c r="FZ1009" s="116"/>
      <c r="GA1009" s="116"/>
      <c r="GB1009" s="116"/>
      <c r="GC1009" s="116"/>
      <c r="GD1009" s="116"/>
      <c r="GE1009" s="116"/>
      <c r="GF1009" s="116"/>
      <c r="GG1009" s="116"/>
      <c r="GH1009" s="116"/>
      <c r="GI1009" s="116"/>
      <c r="GJ1009" s="116"/>
      <c r="GK1009" s="116"/>
      <c r="GL1009" s="116"/>
      <c r="GM1009" s="116"/>
      <c r="GN1009" s="116"/>
      <c r="GO1009" s="116"/>
      <c r="GP1009" s="116"/>
      <c r="GQ1009" s="116"/>
      <c r="GR1009" s="116"/>
      <c r="GS1009" s="116"/>
      <c r="GT1009" s="116"/>
      <c r="GU1009" s="116"/>
      <c r="GV1009" s="116"/>
      <c r="GW1009" s="116"/>
      <c r="GX1009" s="116"/>
      <c r="GY1009" s="116"/>
    </row>
    <row r="1010" spans="1:207" s="15" customFormat="1" ht="30" customHeight="1" x14ac:dyDescent="0.25">
      <c r="A1010" s="228">
        <v>774</v>
      </c>
      <c r="B1010" s="234" t="s">
        <v>444</v>
      </c>
      <c r="C1010" s="47">
        <v>1965</v>
      </c>
      <c r="D1010" s="230" t="s">
        <v>141</v>
      </c>
      <c r="E1010" s="230" t="s">
        <v>16</v>
      </c>
      <c r="F1010" s="229">
        <v>5</v>
      </c>
      <c r="G1010" s="229">
        <v>4</v>
      </c>
      <c r="H1010" s="39">
        <v>3519.31</v>
      </c>
      <c r="I1010" s="39">
        <v>0</v>
      </c>
      <c r="J1010" s="41">
        <v>3247.28</v>
      </c>
      <c r="K1010" s="232">
        <f t="shared" si="271"/>
        <v>92431.58</v>
      </c>
      <c r="L1010" s="196">
        <v>0</v>
      </c>
      <c r="M1010" s="196">
        <v>0</v>
      </c>
      <c r="N1010" s="196">
        <v>0</v>
      </c>
      <c r="O1010" s="39">
        <f>'[2]Прод. прилож (2)'!$D$1455</f>
        <v>92431.58</v>
      </c>
      <c r="P1010" s="196">
        <f t="shared" si="276"/>
        <v>26.264119955332156</v>
      </c>
      <c r="Q1010" s="41">
        <v>9673</v>
      </c>
      <c r="R1010" s="57" t="s">
        <v>35</v>
      </c>
      <c r="S1010" s="46"/>
      <c r="V1010" s="116"/>
      <c r="W1010" s="116"/>
      <c r="X1010" s="116"/>
      <c r="Y1010" s="116"/>
      <c r="Z1010" s="116"/>
      <c r="AA1010" s="116"/>
      <c r="AB1010" s="116"/>
      <c r="AC1010" s="116"/>
      <c r="AD1010" s="116"/>
      <c r="AE1010" s="116"/>
      <c r="AF1010" s="116"/>
      <c r="AG1010" s="116"/>
      <c r="AH1010" s="116"/>
      <c r="AI1010" s="116"/>
      <c r="AJ1010" s="116"/>
      <c r="AK1010" s="116"/>
      <c r="AL1010" s="116"/>
      <c r="AM1010" s="116"/>
      <c r="AN1010" s="116"/>
      <c r="AO1010" s="116"/>
      <c r="AP1010" s="116"/>
      <c r="AQ1010" s="116"/>
      <c r="AR1010" s="116"/>
      <c r="AS1010" s="116"/>
      <c r="AT1010" s="116"/>
      <c r="AU1010" s="116"/>
      <c r="AV1010" s="116"/>
      <c r="AW1010" s="116"/>
      <c r="AX1010" s="116"/>
      <c r="AY1010" s="116"/>
      <c r="AZ1010" s="116"/>
      <c r="BA1010" s="116"/>
      <c r="BB1010" s="116"/>
      <c r="BC1010" s="116"/>
      <c r="BD1010" s="116"/>
      <c r="BE1010" s="116"/>
      <c r="BF1010" s="116"/>
      <c r="BG1010" s="116"/>
      <c r="BH1010" s="116"/>
      <c r="BI1010" s="116"/>
      <c r="BJ1010" s="116"/>
      <c r="BK1010" s="116"/>
      <c r="BL1010" s="116"/>
      <c r="BM1010" s="116"/>
      <c r="BN1010" s="116"/>
      <c r="BO1010" s="116"/>
      <c r="BP1010" s="116"/>
      <c r="BQ1010" s="116"/>
      <c r="BR1010" s="116"/>
      <c r="BS1010" s="116"/>
      <c r="BT1010" s="116"/>
      <c r="BU1010" s="116"/>
      <c r="BV1010" s="116"/>
      <c r="BW1010" s="116"/>
      <c r="BX1010" s="116"/>
      <c r="BY1010" s="116"/>
      <c r="BZ1010" s="116"/>
      <c r="CA1010" s="116"/>
      <c r="CB1010" s="116"/>
      <c r="CC1010" s="116"/>
      <c r="CD1010" s="116"/>
      <c r="CE1010" s="116"/>
      <c r="CF1010" s="116"/>
      <c r="CG1010" s="116"/>
      <c r="CH1010" s="116"/>
      <c r="CI1010" s="116"/>
      <c r="CJ1010" s="116"/>
      <c r="CK1010" s="116"/>
      <c r="CL1010" s="116"/>
      <c r="CM1010" s="116"/>
      <c r="CN1010" s="116"/>
      <c r="CO1010" s="116"/>
      <c r="CP1010" s="116"/>
      <c r="CQ1010" s="116"/>
      <c r="CR1010" s="116"/>
      <c r="CS1010" s="116"/>
      <c r="CT1010" s="116"/>
      <c r="CU1010" s="116"/>
      <c r="CV1010" s="116"/>
      <c r="CW1010" s="116"/>
      <c r="CX1010" s="116"/>
      <c r="CY1010" s="116"/>
      <c r="CZ1010" s="116"/>
      <c r="DA1010" s="116"/>
      <c r="DB1010" s="116"/>
      <c r="DC1010" s="116"/>
      <c r="DD1010" s="116"/>
      <c r="DE1010" s="116"/>
      <c r="DF1010" s="116"/>
      <c r="DG1010" s="116"/>
      <c r="DH1010" s="116"/>
      <c r="DI1010" s="116"/>
      <c r="DJ1010" s="116"/>
      <c r="DK1010" s="116"/>
      <c r="DL1010" s="116"/>
      <c r="DM1010" s="116"/>
      <c r="DN1010" s="116"/>
      <c r="DO1010" s="116"/>
      <c r="DP1010" s="116"/>
      <c r="DQ1010" s="116"/>
      <c r="DR1010" s="116"/>
      <c r="DS1010" s="116"/>
      <c r="DT1010" s="116"/>
      <c r="DU1010" s="116"/>
      <c r="DV1010" s="116"/>
      <c r="DW1010" s="116"/>
      <c r="DX1010" s="116"/>
      <c r="DY1010" s="116"/>
      <c r="DZ1010" s="116"/>
      <c r="EA1010" s="116"/>
      <c r="EB1010" s="116"/>
      <c r="EC1010" s="116"/>
      <c r="ED1010" s="116"/>
      <c r="EE1010" s="116"/>
      <c r="EF1010" s="116"/>
      <c r="EG1010" s="116"/>
      <c r="EH1010" s="116"/>
      <c r="EI1010" s="116"/>
      <c r="EJ1010" s="116"/>
      <c r="EK1010" s="116"/>
      <c r="EL1010" s="116"/>
      <c r="EM1010" s="116"/>
      <c r="EN1010" s="116"/>
      <c r="EO1010" s="116"/>
      <c r="EP1010" s="116"/>
      <c r="EQ1010" s="116"/>
      <c r="ER1010" s="116"/>
      <c r="ES1010" s="116"/>
      <c r="ET1010" s="116"/>
      <c r="EU1010" s="116"/>
      <c r="EV1010" s="116"/>
      <c r="EW1010" s="116"/>
      <c r="EX1010" s="116"/>
      <c r="EY1010" s="116"/>
      <c r="EZ1010" s="116"/>
      <c r="FA1010" s="116"/>
      <c r="FB1010" s="116"/>
      <c r="FC1010" s="116"/>
      <c r="FD1010" s="116"/>
      <c r="FE1010" s="116"/>
      <c r="FF1010" s="116"/>
      <c r="FG1010" s="116"/>
      <c r="FH1010" s="116"/>
      <c r="FI1010" s="116"/>
      <c r="FJ1010" s="116"/>
      <c r="FK1010" s="116"/>
      <c r="FL1010" s="116"/>
      <c r="FM1010" s="116"/>
      <c r="FN1010" s="116"/>
      <c r="FO1010" s="116"/>
      <c r="FP1010" s="116"/>
      <c r="FQ1010" s="116"/>
      <c r="FR1010" s="116"/>
      <c r="FS1010" s="116"/>
      <c r="FT1010" s="116"/>
      <c r="FU1010" s="116"/>
      <c r="FV1010" s="116"/>
      <c r="FW1010" s="116"/>
      <c r="FX1010" s="116"/>
      <c r="FY1010" s="116"/>
      <c r="FZ1010" s="116"/>
      <c r="GA1010" s="116"/>
      <c r="GB1010" s="116"/>
      <c r="GC1010" s="116"/>
      <c r="GD1010" s="116"/>
      <c r="GE1010" s="116"/>
      <c r="GF1010" s="116"/>
      <c r="GG1010" s="116"/>
      <c r="GH1010" s="116"/>
      <c r="GI1010" s="116"/>
      <c r="GJ1010" s="116"/>
      <c r="GK1010" s="116"/>
      <c r="GL1010" s="116"/>
      <c r="GM1010" s="116"/>
      <c r="GN1010" s="116"/>
      <c r="GO1010" s="116"/>
      <c r="GP1010" s="116"/>
      <c r="GQ1010" s="116"/>
      <c r="GR1010" s="116"/>
      <c r="GS1010" s="116"/>
      <c r="GT1010" s="116"/>
      <c r="GU1010" s="116"/>
      <c r="GV1010" s="116"/>
      <c r="GW1010" s="116"/>
      <c r="GX1010" s="116"/>
      <c r="GY1010" s="116"/>
    </row>
    <row r="1011" spans="1:207" s="15" customFormat="1" ht="30" customHeight="1" x14ac:dyDescent="0.25">
      <c r="A1011" s="354">
        <v>775</v>
      </c>
      <c r="B1011" s="356" t="s">
        <v>445</v>
      </c>
      <c r="C1011" s="377">
        <v>1963</v>
      </c>
      <c r="D1011" s="360" t="s">
        <v>141</v>
      </c>
      <c r="E1011" s="377" t="s">
        <v>16</v>
      </c>
      <c r="F1011" s="362">
        <v>5</v>
      </c>
      <c r="G1011" s="362">
        <v>2</v>
      </c>
      <c r="H1011" s="364">
        <v>2622.58</v>
      </c>
      <c r="I1011" s="366">
        <v>157.54</v>
      </c>
      <c r="J1011" s="432">
        <v>1446.04</v>
      </c>
      <c r="K1011" s="232">
        <f t="shared" si="271"/>
        <v>48662.77</v>
      </c>
      <c r="L1011" s="196">
        <v>0</v>
      </c>
      <c r="M1011" s="196">
        <v>0</v>
      </c>
      <c r="N1011" s="196">
        <v>0</v>
      </c>
      <c r="O1011" s="39">
        <f>'[1]Прод. прилож (2)'!$D$846</f>
        <v>48662.77</v>
      </c>
      <c r="P1011" s="196">
        <f t="shared" si="276"/>
        <v>18.555304318648048</v>
      </c>
      <c r="Q1011" s="41">
        <v>9673</v>
      </c>
      <c r="R1011" s="57" t="s">
        <v>34</v>
      </c>
      <c r="S1011" s="46"/>
      <c r="V1011" s="116"/>
      <c r="W1011" s="116"/>
      <c r="X1011" s="116"/>
      <c r="Y1011" s="116"/>
      <c r="Z1011" s="116"/>
      <c r="AA1011" s="116"/>
      <c r="AB1011" s="116"/>
      <c r="AC1011" s="116"/>
      <c r="AD1011" s="116"/>
      <c r="AE1011" s="116"/>
      <c r="AF1011" s="116"/>
      <c r="AG1011" s="116"/>
      <c r="AH1011" s="116"/>
      <c r="AI1011" s="116"/>
      <c r="AJ1011" s="116"/>
      <c r="AK1011" s="116"/>
      <c r="AL1011" s="116"/>
      <c r="AM1011" s="116"/>
      <c r="AN1011" s="116"/>
      <c r="AO1011" s="116"/>
      <c r="AP1011" s="116"/>
      <c r="AQ1011" s="116"/>
      <c r="AR1011" s="116"/>
      <c r="AS1011" s="116"/>
      <c r="AT1011" s="116"/>
      <c r="AU1011" s="116"/>
      <c r="AV1011" s="116"/>
      <c r="AW1011" s="116"/>
      <c r="AX1011" s="116"/>
      <c r="AY1011" s="116"/>
      <c r="AZ1011" s="116"/>
      <c r="BA1011" s="116"/>
      <c r="BB1011" s="116"/>
      <c r="BC1011" s="116"/>
      <c r="BD1011" s="116"/>
      <c r="BE1011" s="116"/>
      <c r="BF1011" s="116"/>
      <c r="BG1011" s="116"/>
      <c r="BH1011" s="116"/>
      <c r="BI1011" s="116"/>
      <c r="BJ1011" s="116"/>
      <c r="BK1011" s="116"/>
      <c r="BL1011" s="116"/>
      <c r="BM1011" s="116"/>
      <c r="BN1011" s="116"/>
      <c r="BO1011" s="116"/>
      <c r="BP1011" s="116"/>
      <c r="BQ1011" s="116"/>
      <c r="BR1011" s="116"/>
      <c r="BS1011" s="116"/>
      <c r="BT1011" s="116"/>
      <c r="BU1011" s="116"/>
      <c r="BV1011" s="116"/>
      <c r="BW1011" s="116"/>
      <c r="BX1011" s="116"/>
      <c r="BY1011" s="116"/>
      <c r="BZ1011" s="116"/>
      <c r="CA1011" s="116"/>
      <c r="CB1011" s="116"/>
      <c r="CC1011" s="116"/>
      <c r="CD1011" s="116"/>
      <c r="CE1011" s="116"/>
      <c r="CF1011" s="116"/>
      <c r="CG1011" s="116"/>
      <c r="CH1011" s="116"/>
      <c r="CI1011" s="116"/>
      <c r="CJ1011" s="116"/>
      <c r="CK1011" s="116"/>
      <c r="CL1011" s="116"/>
      <c r="CM1011" s="116"/>
      <c r="CN1011" s="116"/>
      <c r="CO1011" s="116"/>
      <c r="CP1011" s="116"/>
      <c r="CQ1011" s="116"/>
      <c r="CR1011" s="116"/>
      <c r="CS1011" s="116"/>
      <c r="CT1011" s="116"/>
      <c r="CU1011" s="116"/>
      <c r="CV1011" s="116"/>
      <c r="CW1011" s="116"/>
      <c r="CX1011" s="116"/>
      <c r="CY1011" s="116"/>
      <c r="CZ1011" s="116"/>
      <c r="DA1011" s="116"/>
      <c r="DB1011" s="116"/>
      <c r="DC1011" s="116"/>
      <c r="DD1011" s="116"/>
      <c r="DE1011" s="116"/>
      <c r="DF1011" s="116"/>
      <c r="DG1011" s="116"/>
      <c r="DH1011" s="116"/>
      <c r="DI1011" s="116"/>
      <c r="DJ1011" s="116"/>
      <c r="DK1011" s="116"/>
      <c r="DL1011" s="116"/>
      <c r="DM1011" s="116"/>
      <c r="DN1011" s="116"/>
      <c r="DO1011" s="116"/>
      <c r="DP1011" s="116"/>
      <c r="DQ1011" s="116"/>
      <c r="DR1011" s="116"/>
      <c r="DS1011" s="116"/>
      <c r="DT1011" s="116"/>
      <c r="DU1011" s="116"/>
      <c r="DV1011" s="116"/>
      <c r="DW1011" s="116"/>
      <c r="DX1011" s="116"/>
      <c r="DY1011" s="116"/>
      <c r="DZ1011" s="116"/>
      <c r="EA1011" s="116"/>
      <c r="EB1011" s="116"/>
      <c r="EC1011" s="116"/>
      <c r="ED1011" s="116"/>
      <c r="EE1011" s="116"/>
      <c r="EF1011" s="116"/>
      <c r="EG1011" s="116"/>
      <c r="EH1011" s="116"/>
      <c r="EI1011" s="116"/>
      <c r="EJ1011" s="116"/>
      <c r="EK1011" s="116"/>
      <c r="EL1011" s="116"/>
      <c r="EM1011" s="116"/>
      <c r="EN1011" s="116"/>
      <c r="EO1011" s="116"/>
      <c r="EP1011" s="116"/>
      <c r="EQ1011" s="116"/>
      <c r="ER1011" s="116"/>
      <c r="ES1011" s="116"/>
      <c r="ET1011" s="116"/>
      <c r="EU1011" s="116"/>
      <c r="EV1011" s="116"/>
      <c r="EW1011" s="116"/>
      <c r="EX1011" s="116"/>
      <c r="EY1011" s="116"/>
      <c r="EZ1011" s="116"/>
      <c r="FA1011" s="116"/>
      <c r="FB1011" s="116"/>
      <c r="FC1011" s="116"/>
      <c r="FD1011" s="116"/>
      <c r="FE1011" s="116"/>
      <c r="FF1011" s="116"/>
      <c r="FG1011" s="116"/>
      <c r="FH1011" s="116"/>
      <c r="FI1011" s="116"/>
      <c r="FJ1011" s="116"/>
      <c r="FK1011" s="116"/>
      <c r="FL1011" s="116"/>
      <c r="FM1011" s="116"/>
      <c r="FN1011" s="116"/>
      <c r="FO1011" s="116"/>
      <c r="FP1011" s="116"/>
      <c r="FQ1011" s="116"/>
      <c r="FR1011" s="116"/>
      <c r="FS1011" s="116"/>
      <c r="FT1011" s="116"/>
      <c r="FU1011" s="116"/>
      <c r="FV1011" s="116"/>
      <c r="FW1011" s="116"/>
      <c r="FX1011" s="116"/>
      <c r="FY1011" s="116"/>
      <c r="FZ1011" s="116"/>
      <c r="GA1011" s="116"/>
      <c r="GB1011" s="116"/>
      <c r="GC1011" s="116"/>
      <c r="GD1011" s="116"/>
      <c r="GE1011" s="116"/>
      <c r="GF1011" s="116"/>
      <c r="GG1011" s="116"/>
      <c r="GH1011" s="116"/>
      <c r="GI1011" s="116"/>
      <c r="GJ1011" s="116"/>
      <c r="GK1011" s="116"/>
      <c r="GL1011" s="116"/>
      <c r="GM1011" s="116"/>
      <c r="GN1011" s="116"/>
      <c r="GO1011" s="116"/>
      <c r="GP1011" s="116"/>
      <c r="GQ1011" s="116"/>
      <c r="GR1011" s="116"/>
      <c r="GS1011" s="116"/>
      <c r="GT1011" s="116"/>
      <c r="GU1011" s="116"/>
      <c r="GV1011" s="116"/>
      <c r="GW1011" s="116"/>
      <c r="GX1011" s="116"/>
      <c r="GY1011" s="116"/>
    </row>
    <row r="1012" spans="1:207" s="15" customFormat="1" ht="30" customHeight="1" x14ac:dyDescent="0.25">
      <c r="A1012" s="355"/>
      <c r="B1012" s="357"/>
      <c r="C1012" s="378"/>
      <c r="D1012" s="361"/>
      <c r="E1012" s="378"/>
      <c r="F1012" s="363"/>
      <c r="G1012" s="363"/>
      <c r="H1012" s="365"/>
      <c r="I1012" s="367"/>
      <c r="J1012" s="403"/>
      <c r="K1012" s="232">
        <f t="shared" si="271"/>
        <v>3989700</v>
      </c>
      <c r="L1012" s="202">
        <v>0</v>
      </c>
      <c r="M1012" s="202">
        <v>0</v>
      </c>
      <c r="N1012" s="202">
        <v>0</v>
      </c>
      <c r="O1012" s="39">
        <f>'[2]Прод. прилож (2)'!$D$1456</f>
        <v>3989700</v>
      </c>
      <c r="P1012" s="196">
        <f>K1012/H1011</f>
        <v>1521.2881971188676</v>
      </c>
      <c r="Q1012" s="41">
        <v>9673</v>
      </c>
      <c r="R1012" s="57" t="s">
        <v>35</v>
      </c>
      <c r="S1012" s="46"/>
      <c r="V1012" s="116"/>
      <c r="W1012" s="116"/>
      <c r="X1012" s="116"/>
      <c r="Y1012" s="116"/>
      <c r="Z1012" s="116"/>
      <c r="AA1012" s="116"/>
      <c r="AB1012" s="116"/>
      <c r="AC1012" s="116"/>
      <c r="AD1012" s="116"/>
      <c r="AE1012" s="116"/>
      <c r="AF1012" s="116"/>
      <c r="AG1012" s="116"/>
      <c r="AH1012" s="116"/>
      <c r="AI1012" s="116"/>
      <c r="AJ1012" s="116"/>
      <c r="AK1012" s="116"/>
      <c r="AL1012" s="116"/>
      <c r="AM1012" s="116"/>
      <c r="AN1012" s="116"/>
      <c r="AO1012" s="116"/>
      <c r="AP1012" s="116"/>
      <c r="AQ1012" s="116"/>
      <c r="AR1012" s="116"/>
      <c r="AS1012" s="116"/>
      <c r="AT1012" s="116"/>
      <c r="AU1012" s="116"/>
      <c r="AV1012" s="116"/>
      <c r="AW1012" s="116"/>
      <c r="AX1012" s="116"/>
      <c r="AY1012" s="116"/>
      <c r="AZ1012" s="116"/>
      <c r="BA1012" s="116"/>
      <c r="BB1012" s="116"/>
      <c r="BC1012" s="116"/>
      <c r="BD1012" s="116"/>
      <c r="BE1012" s="116"/>
      <c r="BF1012" s="116"/>
      <c r="BG1012" s="116"/>
      <c r="BH1012" s="116"/>
      <c r="BI1012" s="116"/>
      <c r="BJ1012" s="116"/>
      <c r="BK1012" s="116"/>
      <c r="BL1012" s="116"/>
      <c r="BM1012" s="116"/>
      <c r="BN1012" s="116"/>
      <c r="BO1012" s="116"/>
      <c r="BP1012" s="116"/>
      <c r="BQ1012" s="116"/>
      <c r="BR1012" s="116"/>
      <c r="BS1012" s="116"/>
      <c r="BT1012" s="116"/>
      <c r="BU1012" s="116"/>
      <c r="BV1012" s="116"/>
      <c r="BW1012" s="116"/>
      <c r="BX1012" s="116"/>
      <c r="BY1012" s="116"/>
      <c r="BZ1012" s="116"/>
      <c r="CA1012" s="116"/>
      <c r="CB1012" s="116"/>
      <c r="CC1012" s="116"/>
      <c r="CD1012" s="116"/>
      <c r="CE1012" s="116"/>
      <c r="CF1012" s="116"/>
      <c r="CG1012" s="116"/>
      <c r="CH1012" s="116"/>
      <c r="CI1012" s="116"/>
      <c r="CJ1012" s="116"/>
      <c r="CK1012" s="116"/>
      <c r="CL1012" s="116"/>
      <c r="CM1012" s="116"/>
      <c r="CN1012" s="116"/>
      <c r="CO1012" s="116"/>
      <c r="CP1012" s="116"/>
      <c r="CQ1012" s="116"/>
      <c r="CR1012" s="116"/>
      <c r="CS1012" s="116"/>
      <c r="CT1012" s="116"/>
      <c r="CU1012" s="116"/>
      <c r="CV1012" s="116"/>
      <c r="CW1012" s="116"/>
      <c r="CX1012" s="116"/>
      <c r="CY1012" s="116"/>
      <c r="CZ1012" s="116"/>
      <c r="DA1012" s="116"/>
      <c r="DB1012" s="116"/>
      <c r="DC1012" s="116"/>
      <c r="DD1012" s="116"/>
      <c r="DE1012" s="116"/>
      <c r="DF1012" s="116"/>
      <c r="DG1012" s="116"/>
      <c r="DH1012" s="116"/>
      <c r="DI1012" s="116"/>
      <c r="DJ1012" s="116"/>
      <c r="DK1012" s="116"/>
      <c r="DL1012" s="116"/>
      <c r="DM1012" s="116"/>
      <c r="DN1012" s="116"/>
      <c r="DO1012" s="116"/>
      <c r="DP1012" s="116"/>
      <c r="DQ1012" s="116"/>
      <c r="DR1012" s="116"/>
      <c r="DS1012" s="116"/>
      <c r="DT1012" s="116"/>
      <c r="DU1012" s="116"/>
      <c r="DV1012" s="116"/>
      <c r="DW1012" s="116"/>
      <c r="DX1012" s="116"/>
      <c r="DY1012" s="116"/>
      <c r="DZ1012" s="116"/>
      <c r="EA1012" s="116"/>
      <c r="EB1012" s="116"/>
      <c r="EC1012" s="116"/>
      <c r="ED1012" s="116"/>
      <c r="EE1012" s="116"/>
      <c r="EF1012" s="116"/>
      <c r="EG1012" s="116"/>
      <c r="EH1012" s="116"/>
      <c r="EI1012" s="116"/>
      <c r="EJ1012" s="116"/>
      <c r="EK1012" s="116"/>
      <c r="EL1012" s="116"/>
      <c r="EM1012" s="116"/>
      <c r="EN1012" s="116"/>
      <c r="EO1012" s="116"/>
      <c r="EP1012" s="116"/>
      <c r="EQ1012" s="116"/>
      <c r="ER1012" s="116"/>
      <c r="ES1012" s="116"/>
      <c r="ET1012" s="116"/>
      <c r="EU1012" s="116"/>
      <c r="EV1012" s="116"/>
      <c r="EW1012" s="116"/>
      <c r="EX1012" s="116"/>
      <c r="EY1012" s="116"/>
      <c r="EZ1012" s="116"/>
      <c r="FA1012" s="116"/>
      <c r="FB1012" s="116"/>
      <c r="FC1012" s="116"/>
      <c r="FD1012" s="116"/>
      <c r="FE1012" s="116"/>
      <c r="FF1012" s="116"/>
      <c r="FG1012" s="116"/>
      <c r="FH1012" s="116"/>
      <c r="FI1012" s="116"/>
      <c r="FJ1012" s="116"/>
      <c r="FK1012" s="116"/>
      <c r="FL1012" s="116"/>
      <c r="FM1012" s="116"/>
      <c r="FN1012" s="116"/>
      <c r="FO1012" s="116"/>
      <c r="FP1012" s="116"/>
      <c r="FQ1012" s="116"/>
      <c r="FR1012" s="116"/>
      <c r="FS1012" s="116"/>
      <c r="FT1012" s="116"/>
      <c r="FU1012" s="116"/>
      <c r="FV1012" s="116"/>
      <c r="FW1012" s="116"/>
      <c r="FX1012" s="116"/>
      <c r="FY1012" s="116"/>
      <c r="FZ1012" s="116"/>
      <c r="GA1012" s="116"/>
      <c r="GB1012" s="116"/>
      <c r="GC1012" s="116"/>
      <c r="GD1012" s="116"/>
      <c r="GE1012" s="116"/>
      <c r="GF1012" s="116"/>
      <c r="GG1012" s="116"/>
      <c r="GH1012" s="116"/>
      <c r="GI1012" s="116"/>
      <c r="GJ1012" s="116"/>
      <c r="GK1012" s="116"/>
      <c r="GL1012" s="116"/>
      <c r="GM1012" s="116"/>
      <c r="GN1012" s="116"/>
      <c r="GO1012" s="116"/>
      <c r="GP1012" s="116"/>
      <c r="GQ1012" s="116"/>
      <c r="GR1012" s="116"/>
      <c r="GS1012" s="116"/>
      <c r="GT1012" s="116"/>
      <c r="GU1012" s="116"/>
      <c r="GV1012" s="116"/>
      <c r="GW1012" s="116"/>
      <c r="GX1012" s="116"/>
      <c r="GY1012" s="116"/>
    </row>
    <row r="1013" spans="1:207" s="15" customFormat="1" ht="30" customHeight="1" x14ac:dyDescent="0.25">
      <c r="A1013" s="228">
        <v>776</v>
      </c>
      <c r="B1013" s="234" t="s">
        <v>446</v>
      </c>
      <c r="C1013" s="47">
        <v>1965</v>
      </c>
      <c r="D1013" s="230" t="s">
        <v>141</v>
      </c>
      <c r="E1013" s="230" t="s">
        <v>16</v>
      </c>
      <c r="F1013" s="229">
        <v>5</v>
      </c>
      <c r="G1013" s="229">
        <v>2</v>
      </c>
      <c r="H1013" s="39">
        <v>1575.49</v>
      </c>
      <c r="I1013" s="39">
        <v>84</v>
      </c>
      <c r="J1013" s="41">
        <v>1356.49</v>
      </c>
      <c r="K1013" s="232">
        <f t="shared" si="271"/>
        <v>47515</v>
      </c>
      <c r="L1013" s="196">
        <v>0</v>
      </c>
      <c r="M1013" s="196">
        <v>0</v>
      </c>
      <c r="N1013" s="196">
        <v>0</v>
      </c>
      <c r="O1013" s="39">
        <f>'[2]Прод. прилож (2)'!$D$1457</f>
        <v>47515</v>
      </c>
      <c r="P1013" s="196">
        <f t="shared" si="276"/>
        <v>30.158871208322491</v>
      </c>
      <c r="Q1013" s="41">
        <v>9673</v>
      </c>
      <c r="R1013" s="57" t="s">
        <v>35</v>
      </c>
      <c r="S1013" s="46"/>
      <c r="V1013" s="116"/>
      <c r="W1013" s="116"/>
      <c r="X1013" s="116"/>
      <c r="Y1013" s="116"/>
      <c r="Z1013" s="116"/>
      <c r="AA1013" s="116"/>
      <c r="AB1013" s="116"/>
      <c r="AC1013" s="116"/>
      <c r="AD1013" s="116"/>
      <c r="AE1013" s="116"/>
      <c r="AF1013" s="116"/>
      <c r="AG1013" s="116"/>
      <c r="AH1013" s="116"/>
      <c r="AI1013" s="116"/>
      <c r="AJ1013" s="116"/>
      <c r="AK1013" s="116"/>
      <c r="AL1013" s="116"/>
      <c r="AM1013" s="116"/>
      <c r="AN1013" s="116"/>
      <c r="AO1013" s="116"/>
      <c r="AP1013" s="116"/>
      <c r="AQ1013" s="116"/>
      <c r="AR1013" s="116"/>
      <c r="AS1013" s="116"/>
      <c r="AT1013" s="116"/>
      <c r="AU1013" s="116"/>
      <c r="AV1013" s="116"/>
      <c r="AW1013" s="116"/>
      <c r="AX1013" s="116"/>
      <c r="AY1013" s="116"/>
      <c r="AZ1013" s="116"/>
      <c r="BA1013" s="116"/>
      <c r="BB1013" s="116"/>
      <c r="BC1013" s="116"/>
      <c r="BD1013" s="116"/>
      <c r="BE1013" s="116"/>
      <c r="BF1013" s="116"/>
      <c r="BG1013" s="116"/>
      <c r="BH1013" s="116"/>
      <c r="BI1013" s="116"/>
      <c r="BJ1013" s="116"/>
      <c r="BK1013" s="116"/>
      <c r="BL1013" s="116"/>
      <c r="BM1013" s="116"/>
      <c r="BN1013" s="116"/>
      <c r="BO1013" s="116"/>
      <c r="BP1013" s="116"/>
      <c r="BQ1013" s="116"/>
      <c r="BR1013" s="116"/>
      <c r="BS1013" s="116"/>
      <c r="BT1013" s="116"/>
      <c r="BU1013" s="116"/>
      <c r="BV1013" s="116"/>
      <c r="BW1013" s="116"/>
      <c r="BX1013" s="116"/>
      <c r="BY1013" s="116"/>
      <c r="BZ1013" s="116"/>
      <c r="CA1013" s="116"/>
      <c r="CB1013" s="116"/>
      <c r="CC1013" s="116"/>
      <c r="CD1013" s="116"/>
      <c r="CE1013" s="116"/>
      <c r="CF1013" s="116"/>
      <c r="CG1013" s="116"/>
      <c r="CH1013" s="116"/>
      <c r="CI1013" s="116"/>
      <c r="CJ1013" s="116"/>
      <c r="CK1013" s="116"/>
      <c r="CL1013" s="116"/>
      <c r="CM1013" s="116"/>
      <c r="CN1013" s="116"/>
      <c r="CO1013" s="116"/>
      <c r="CP1013" s="116"/>
      <c r="CQ1013" s="116"/>
      <c r="CR1013" s="116"/>
      <c r="CS1013" s="116"/>
      <c r="CT1013" s="116"/>
      <c r="CU1013" s="116"/>
      <c r="CV1013" s="116"/>
      <c r="CW1013" s="116"/>
      <c r="CX1013" s="116"/>
      <c r="CY1013" s="116"/>
      <c r="CZ1013" s="116"/>
      <c r="DA1013" s="116"/>
      <c r="DB1013" s="116"/>
      <c r="DC1013" s="116"/>
      <c r="DD1013" s="116"/>
      <c r="DE1013" s="116"/>
      <c r="DF1013" s="116"/>
      <c r="DG1013" s="116"/>
      <c r="DH1013" s="116"/>
      <c r="DI1013" s="116"/>
      <c r="DJ1013" s="116"/>
      <c r="DK1013" s="116"/>
      <c r="DL1013" s="116"/>
      <c r="DM1013" s="116"/>
      <c r="DN1013" s="116"/>
      <c r="DO1013" s="116"/>
      <c r="DP1013" s="116"/>
      <c r="DQ1013" s="116"/>
      <c r="DR1013" s="116"/>
      <c r="DS1013" s="116"/>
      <c r="DT1013" s="116"/>
      <c r="DU1013" s="116"/>
      <c r="DV1013" s="116"/>
      <c r="DW1013" s="116"/>
      <c r="DX1013" s="116"/>
      <c r="DY1013" s="116"/>
      <c r="DZ1013" s="116"/>
      <c r="EA1013" s="116"/>
      <c r="EB1013" s="116"/>
      <c r="EC1013" s="116"/>
      <c r="ED1013" s="116"/>
      <c r="EE1013" s="116"/>
      <c r="EF1013" s="116"/>
      <c r="EG1013" s="116"/>
      <c r="EH1013" s="116"/>
      <c r="EI1013" s="116"/>
      <c r="EJ1013" s="116"/>
      <c r="EK1013" s="116"/>
      <c r="EL1013" s="116"/>
      <c r="EM1013" s="116"/>
      <c r="EN1013" s="116"/>
      <c r="EO1013" s="116"/>
      <c r="EP1013" s="116"/>
      <c r="EQ1013" s="116"/>
      <c r="ER1013" s="116"/>
      <c r="ES1013" s="116"/>
      <c r="ET1013" s="116"/>
      <c r="EU1013" s="116"/>
      <c r="EV1013" s="116"/>
      <c r="EW1013" s="116"/>
      <c r="EX1013" s="116"/>
      <c r="EY1013" s="116"/>
      <c r="EZ1013" s="116"/>
      <c r="FA1013" s="116"/>
      <c r="FB1013" s="116"/>
      <c r="FC1013" s="116"/>
      <c r="FD1013" s="116"/>
      <c r="FE1013" s="116"/>
      <c r="FF1013" s="116"/>
      <c r="FG1013" s="116"/>
      <c r="FH1013" s="116"/>
      <c r="FI1013" s="116"/>
      <c r="FJ1013" s="116"/>
      <c r="FK1013" s="116"/>
      <c r="FL1013" s="116"/>
      <c r="FM1013" s="116"/>
      <c r="FN1013" s="116"/>
      <c r="FO1013" s="116"/>
      <c r="FP1013" s="116"/>
      <c r="FQ1013" s="116"/>
      <c r="FR1013" s="116"/>
      <c r="FS1013" s="116"/>
      <c r="FT1013" s="116"/>
      <c r="FU1013" s="116"/>
      <c r="FV1013" s="116"/>
      <c r="FW1013" s="116"/>
      <c r="FX1013" s="116"/>
      <c r="FY1013" s="116"/>
      <c r="FZ1013" s="116"/>
      <c r="GA1013" s="116"/>
      <c r="GB1013" s="116"/>
      <c r="GC1013" s="116"/>
      <c r="GD1013" s="116"/>
      <c r="GE1013" s="116"/>
      <c r="GF1013" s="116"/>
      <c r="GG1013" s="116"/>
      <c r="GH1013" s="116"/>
      <c r="GI1013" s="116"/>
      <c r="GJ1013" s="116"/>
      <c r="GK1013" s="116"/>
      <c r="GL1013" s="116"/>
      <c r="GM1013" s="116"/>
      <c r="GN1013" s="116"/>
      <c r="GO1013" s="116"/>
      <c r="GP1013" s="116"/>
      <c r="GQ1013" s="116"/>
      <c r="GR1013" s="116"/>
      <c r="GS1013" s="116"/>
      <c r="GT1013" s="116"/>
      <c r="GU1013" s="116"/>
      <c r="GV1013" s="116"/>
      <c r="GW1013" s="116"/>
      <c r="GX1013" s="116"/>
      <c r="GY1013" s="116"/>
    </row>
    <row r="1014" spans="1:207" s="116" customFormat="1" ht="30" customHeight="1" x14ac:dyDescent="0.25">
      <c r="A1014" s="228">
        <v>777</v>
      </c>
      <c r="B1014" s="234" t="s">
        <v>447</v>
      </c>
      <c r="C1014" s="47">
        <v>1965</v>
      </c>
      <c r="D1014" s="230" t="s">
        <v>141</v>
      </c>
      <c r="E1014" s="230" t="s">
        <v>16</v>
      </c>
      <c r="F1014" s="229">
        <v>5</v>
      </c>
      <c r="G1014" s="229">
        <v>3</v>
      </c>
      <c r="H1014" s="39">
        <v>2746.82</v>
      </c>
      <c r="I1014" s="39">
        <v>0</v>
      </c>
      <c r="J1014" s="41">
        <v>2539.8200000000002</v>
      </c>
      <c r="K1014" s="232">
        <f t="shared" si="271"/>
        <v>77718.22</v>
      </c>
      <c r="L1014" s="196">
        <v>0</v>
      </c>
      <c r="M1014" s="196">
        <v>0</v>
      </c>
      <c r="N1014" s="196">
        <v>0</v>
      </c>
      <c r="O1014" s="39">
        <f>'[2]Прод. прилож (2)'!$D$1458</f>
        <v>77718.22</v>
      </c>
      <c r="P1014" s="196">
        <f t="shared" si="276"/>
        <v>28.293888933384785</v>
      </c>
      <c r="Q1014" s="41">
        <v>9673</v>
      </c>
      <c r="R1014" s="57" t="s">
        <v>35</v>
      </c>
      <c r="S1014" s="46"/>
      <c r="T1014" s="15"/>
      <c r="U1014" s="15"/>
    </row>
    <row r="1015" spans="1:207" s="15" customFormat="1" ht="30" customHeight="1" x14ac:dyDescent="0.25">
      <c r="A1015" s="228">
        <v>778</v>
      </c>
      <c r="B1015" s="234" t="s">
        <v>448</v>
      </c>
      <c r="C1015" s="230">
        <v>1965</v>
      </c>
      <c r="D1015" s="230" t="s">
        <v>141</v>
      </c>
      <c r="E1015" s="230" t="s">
        <v>16</v>
      </c>
      <c r="F1015" s="229">
        <v>5</v>
      </c>
      <c r="G1015" s="229">
        <v>2</v>
      </c>
      <c r="H1015" s="39">
        <v>1604.35</v>
      </c>
      <c r="I1015" s="39">
        <v>574.45000000000005</v>
      </c>
      <c r="J1015" s="41">
        <v>1024.1400000000001</v>
      </c>
      <c r="K1015" s="232">
        <f t="shared" si="271"/>
        <v>49156.01</v>
      </c>
      <c r="L1015" s="196">
        <v>0</v>
      </c>
      <c r="M1015" s="196">
        <v>0</v>
      </c>
      <c r="N1015" s="196">
        <v>0</v>
      </c>
      <c r="O1015" s="39">
        <f>'[2]Прод. прилож (2)'!$D$1459</f>
        <v>49156.01</v>
      </c>
      <c r="P1015" s="196">
        <f t="shared" si="276"/>
        <v>30.639205908935086</v>
      </c>
      <c r="Q1015" s="41">
        <v>9673</v>
      </c>
      <c r="R1015" s="57" t="s">
        <v>35</v>
      </c>
      <c r="V1015" s="116"/>
      <c r="W1015" s="116"/>
      <c r="X1015" s="116"/>
      <c r="Y1015" s="116"/>
      <c r="Z1015" s="116"/>
      <c r="AA1015" s="116"/>
      <c r="AB1015" s="116"/>
      <c r="AC1015" s="116"/>
      <c r="AD1015" s="116"/>
      <c r="AE1015" s="116"/>
      <c r="AF1015" s="116"/>
      <c r="AG1015" s="116"/>
      <c r="AH1015" s="116"/>
      <c r="AI1015" s="116"/>
      <c r="AJ1015" s="116"/>
      <c r="AK1015" s="116"/>
      <c r="AL1015" s="116"/>
      <c r="AM1015" s="116"/>
      <c r="AN1015" s="116"/>
      <c r="AO1015" s="116"/>
      <c r="AP1015" s="116"/>
      <c r="AQ1015" s="116"/>
      <c r="AR1015" s="116"/>
      <c r="AS1015" s="116"/>
      <c r="AT1015" s="116"/>
      <c r="AU1015" s="116"/>
      <c r="AV1015" s="116"/>
      <c r="AW1015" s="116"/>
      <c r="AX1015" s="116"/>
      <c r="AY1015" s="116"/>
      <c r="AZ1015" s="116"/>
      <c r="BA1015" s="116"/>
      <c r="BB1015" s="116"/>
      <c r="BC1015" s="116"/>
      <c r="BD1015" s="116"/>
      <c r="BE1015" s="116"/>
      <c r="BF1015" s="116"/>
      <c r="BG1015" s="116"/>
      <c r="BH1015" s="116"/>
      <c r="BI1015" s="116"/>
      <c r="BJ1015" s="116"/>
      <c r="BK1015" s="116"/>
      <c r="BL1015" s="116"/>
      <c r="BM1015" s="116"/>
      <c r="BN1015" s="116"/>
      <c r="BO1015" s="116"/>
      <c r="BP1015" s="116"/>
      <c r="BQ1015" s="116"/>
      <c r="BR1015" s="116"/>
      <c r="BS1015" s="116"/>
      <c r="BT1015" s="116"/>
      <c r="BU1015" s="116"/>
      <c r="BV1015" s="116"/>
      <c r="BW1015" s="116"/>
      <c r="BX1015" s="116"/>
      <c r="BY1015" s="116"/>
      <c r="BZ1015" s="116"/>
      <c r="CA1015" s="116"/>
      <c r="CB1015" s="116"/>
      <c r="CC1015" s="116"/>
      <c r="CD1015" s="116"/>
      <c r="CE1015" s="116"/>
      <c r="CF1015" s="116"/>
      <c r="CG1015" s="116"/>
      <c r="CH1015" s="116"/>
      <c r="CI1015" s="116"/>
      <c r="CJ1015" s="116"/>
      <c r="CK1015" s="116"/>
      <c r="CL1015" s="116"/>
      <c r="CM1015" s="116"/>
      <c r="CN1015" s="116"/>
      <c r="CO1015" s="116"/>
      <c r="CP1015" s="116"/>
      <c r="CQ1015" s="116"/>
      <c r="CR1015" s="116"/>
      <c r="CS1015" s="116"/>
      <c r="CT1015" s="116"/>
      <c r="CU1015" s="116"/>
      <c r="CV1015" s="116"/>
      <c r="CW1015" s="116"/>
      <c r="CX1015" s="116"/>
      <c r="CY1015" s="116"/>
      <c r="CZ1015" s="116"/>
      <c r="DA1015" s="116"/>
      <c r="DB1015" s="116"/>
      <c r="DC1015" s="116"/>
      <c r="DD1015" s="116"/>
      <c r="DE1015" s="116"/>
      <c r="DF1015" s="116"/>
      <c r="DG1015" s="116"/>
      <c r="DH1015" s="116"/>
      <c r="DI1015" s="116"/>
      <c r="DJ1015" s="116"/>
      <c r="DK1015" s="116"/>
      <c r="DL1015" s="116"/>
      <c r="DM1015" s="116"/>
      <c r="DN1015" s="116"/>
      <c r="DO1015" s="116"/>
      <c r="DP1015" s="116"/>
      <c r="DQ1015" s="116"/>
      <c r="DR1015" s="116"/>
      <c r="DS1015" s="116"/>
      <c r="DT1015" s="116"/>
      <c r="DU1015" s="116"/>
      <c r="DV1015" s="116"/>
      <c r="DW1015" s="116"/>
      <c r="DX1015" s="116"/>
      <c r="DY1015" s="116"/>
      <c r="DZ1015" s="116"/>
      <c r="EA1015" s="116"/>
      <c r="EB1015" s="116"/>
      <c r="EC1015" s="116"/>
      <c r="ED1015" s="116"/>
      <c r="EE1015" s="116"/>
      <c r="EF1015" s="116"/>
      <c r="EG1015" s="116"/>
      <c r="EH1015" s="116"/>
      <c r="EI1015" s="116"/>
      <c r="EJ1015" s="116"/>
      <c r="EK1015" s="116"/>
      <c r="EL1015" s="116"/>
      <c r="EM1015" s="116"/>
      <c r="EN1015" s="116"/>
      <c r="EO1015" s="116"/>
      <c r="EP1015" s="116"/>
      <c r="EQ1015" s="116"/>
      <c r="ER1015" s="116"/>
      <c r="ES1015" s="116"/>
      <c r="ET1015" s="116"/>
      <c r="EU1015" s="116"/>
      <c r="EV1015" s="116"/>
      <c r="EW1015" s="116"/>
      <c r="EX1015" s="116"/>
      <c r="EY1015" s="116"/>
      <c r="EZ1015" s="116"/>
      <c r="FA1015" s="116"/>
      <c r="FB1015" s="116"/>
      <c r="FC1015" s="116"/>
      <c r="FD1015" s="116"/>
      <c r="FE1015" s="116"/>
      <c r="FF1015" s="116"/>
      <c r="FG1015" s="116"/>
      <c r="FH1015" s="116"/>
      <c r="FI1015" s="116"/>
      <c r="FJ1015" s="116"/>
      <c r="FK1015" s="116"/>
      <c r="FL1015" s="116"/>
      <c r="FM1015" s="116"/>
      <c r="FN1015" s="116"/>
      <c r="FO1015" s="116"/>
      <c r="FP1015" s="116"/>
      <c r="FQ1015" s="116"/>
      <c r="FR1015" s="116"/>
      <c r="FS1015" s="116"/>
      <c r="FT1015" s="116"/>
      <c r="FU1015" s="116"/>
      <c r="FV1015" s="116"/>
      <c r="FW1015" s="116"/>
      <c r="FX1015" s="116"/>
      <c r="FY1015" s="116"/>
      <c r="FZ1015" s="116"/>
      <c r="GA1015" s="116"/>
      <c r="GB1015" s="116"/>
      <c r="GC1015" s="116"/>
      <c r="GD1015" s="116"/>
      <c r="GE1015" s="116"/>
      <c r="GF1015" s="116"/>
      <c r="GG1015" s="116"/>
      <c r="GH1015" s="116"/>
      <c r="GI1015" s="116"/>
      <c r="GJ1015" s="116"/>
      <c r="GK1015" s="116"/>
      <c r="GL1015" s="116"/>
      <c r="GM1015" s="116"/>
      <c r="GN1015" s="116"/>
      <c r="GO1015" s="116"/>
      <c r="GP1015" s="116"/>
      <c r="GQ1015" s="116"/>
      <c r="GR1015" s="116"/>
      <c r="GS1015" s="116"/>
      <c r="GT1015" s="116"/>
      <c r="GU1015" s="116"/>
      <c r="GV1015" s="116"/>
      <c r="GW1015" s="116"/>
      <c r="GX1015" s="116"/>
      <c r="GY1015" s="116"/>
    </row>
    <row r="1016" spans="1:207" s="15" customFormat="1" ht="30" customHeight="1" x14ac:dyDescent="0.25">
      <c r="A1016" s="340">
        <v>779</v>
      </c>
      <c r="B1016" s="335" t="s">
        <v>449</v>
      </c>
      <c r="C1016" s="47">
        <v>1964</v>
      </c>
      <c r="D1016" s="330" t="s">
        <v>141</v>
      </c>
      <c r="E1016" s="47" t="s">
        <v>16</v>
      </c>
      <c r="F1016" s="26">
        <v>5</v>
      </c>
      <c r="G1016" s="26">
        <v>3</v>
      </c>
      <c r="H1016" s="39">
        <v>3078.42</v>
      </c>
      <c r="I1016" s="119">
        <v>0</v>
      </c>
      <c r="J1016" s="41">
        <v>2024.42</v>
      </c>
      <c r="K1016" s="343">
        <f t="shared" si="271"/>
        <v>77620.19</v>
      </c>
      <c r="L1016" s="196">
        <v>0</v>
      </c>
      <c r="M1016" s="196">
        <v>0</v>
      </c>
      <c r="N1016" s="196">
        <v>0</v>
      </c>
      <c r="O1016" s="39">
        <f>'[1]Прод. прилож (2)'!$D$847</f>
        <v>77620.19</v>
      </c>
      <c r="P1016" s="196">
        <f t="shared" si="276"/>
        <v>25.214294995484696</v>
      </c>
      <c r="Q1016" s="41">
        <v>9673</v>
      </c>
      <c r="R1016" s="57" t="s">
        <v>34</v>
      </c>
      <c r="S1016" s="46"/>
      <c r="V1016" s="116"/>
      <c r="W1016" s="116"/>
      <c r="X1016" s="116"/>
      <c r="Y1016" s="116"/>
      <c r="Z1016" s="116"/>
      <c r="AA1016" s="116"/>
      <c r="AB1016" s="116"/>
      <c r="AC1016" s="116"/>
      <c r="AD1016" s="116"/>
      <c r="AE1016" s="116"/>
      <c r="AF1016" s="116"/>
      <c r="AG1016" s="116"/>
      <c r="AH1016" s="116"/>
      <c r="AI1016" s="116"/>
      <c r="AJ1016" s="116"/>
      <c r="AK1016" s="116"/>
      <c r="AL1016" s="116"/>
      <c r="AM1016" s="116"/>
      <c r="AN1016" s="116"/>
      <c r="AO1016" s="116"/>
      <c r="AP1016" s="116"/>
      <c r="AQ1016" s="116"/>
      <c r="AR1016" s="116"/>
      <c r="AS1016" s="116"/>
      <c r="AT1016" s="116"/>
      <c r="AU1016" s="116"/>
      <c r="AV1016" s="116"/>
      <c r="AW1016" s="116"/>
      <c r="AX1016" s="116"/>
      <c r="AY1016" s="116"/>
      <c r="AZ1016" s="116"/>
      <c r="BA1016" s="116"/>
      <c r="BB1016" s="116"/>
      <c r="BC1016" s="116"/>
      <c r="BD1016" s="116"/>
      <c r="BE1016" s="116"/>
      <c r="BF1016" s="116"/>
      <c r="BG1016" s="116"/>
      <c r="BH1016" s="116"/>
      <c r="BI1016" s="116"/>
      <c r="BJ1016" s="116"/>
      <c r="BK1016" s="116"/>
      <c r="BL1016" s="116"/>
      <c r="BM1016" s="116"/>
      <c r="BN1016" s="116"/>
      <c r="BO1016" s="116"/>
      <c r="BP1016" s="116"/>
      <c r="BQ1016" s="116"/>
      <c r="BR1016" s="116"/>
      <c r="BS1016" s="116"/>
      <c r="BT1016" s="116"/>
      <c r="BU1016" s="116"/>
      <c r="BV1016" s="116"/>
      <c r="BW1016" s="116"/>
      <c r="BX1016" s="116"/>
      <c r="BY1016" s="116"/>
      <c r="BZ1016" s="116"/>
      <c r="CA1016" s="116"/>
      <c r="CB1016" s="116"/>
      <c r="CC1016" s="116"/>
      <c r="CD1016" s="116"/>
      <c r="CE1016" s="116"/>
      <c r="CF1016" s="116"/>
      <c r="CG1016" s="116"/>
      <c r="CH1016" s="116"/>
      <c r="CI1016" s="116"/>
      <c r="CJ1016" s="116"/>
      <c r="CK1016" s="116"/>
      <c r="CL1016" s="116"/>
      <c r="CM1016" s="116"/>
      <c r="CN1016" s="116"/>
      <c r="CO1016" s="116"/>
      <c r="CP1016" s="116"/>
      <c r="CQ1016" s="116"/>
      <c r="CR1016" s="116"/>
      <c r="CS1016" s="116"/>
      <c r="CT1016" s="116"/>
      <c r="CU1016" s="116"/>
      <c r="CV1016" s="116"/>
      <c r="CW1016" s="116"/>
      <c r="CX1016" s="116"/>
      <c r="CY1016" s="116"/>
      <c r="CZ1016" s="116"/>
      <c r="DA1016" s="116"/>
      <c r="DB1016" s="116"/>
      <c r="DC1016" s="116"/>
      <c r="DD1016" s="116"/>
      <c r="DE1016" s="116"/>
      <c r="DF1016" s="116"/>
      <c r="DG1016" s="116"/>
      <c r="DH1016" s="116"/>
      <c r="DI1016" s="116"/>
      <c r="DJ1016" s="116"/>
      <c r="DK1016" s="116"/>
      <c r="DL1016" s="116"/>
      <c r="DM1016" s="116"/>
      <c r="DN1016" s="116"/>
      <c r="DO1016" s="116"/>
      <c r="DP1016" s="116"/>
      <c r="DQ1016" s="116"/>
      <c r="DR1016" s="116"/>
      <c r="DS1016" s="116"/>
      <c r="DT1016" s="116"/>
      <c r="DU1016" s="116"/>
      <c r="DV1016" s="116"/>
      <c r="DW1016" s="116"/>
      <c r="DX1016" s="116"/>
      <c r="DY1016" s="116"/>
      <c r="DZ1016" s="116"/>
      <c r="EA1016" s="116"/>
      <c r="EB1016" s="116"/>
      <c r="EC1016" s="116"/>
      <c r="ED1016" s="116"/>
      <c r="EE1016" s="116"/>
      <c r="EF1016" s="116"/>
      <c r="EG1016" s="116"/>
      <c r="EH1016" s="116"/>
      <c r="EI1016" s="116"/>
      <c r="EJ1016" s="116"/>
      <c r="EK1016" s="116"/>
      <c r="EL1016" s="116"/>
      <c r="EM1016" s="116"/>
      <c r="EN1016" s="116"/>
      <c r="EO1016" s="116"/>
      <c r="EP1016" s="116"/>
      <c r="EQ1016" s="116"/>
      <c r="ER1016" s="116"/>
      <c r="ES1016" s="116"/>
      <c r="ET1016" s="116"/>
      <c r="EU1016" s="116"/>
      <c r="EV1016" s="116"/>
      <c r="EW1016" s="116"/>
      <c r="EX1016" s="116"/>
      <c r="EY1016" s="116"/>
      <c r="EZ1016" s="116"/>
      <c r="FA1016" s="116"/>
      <c r="FB1016" s="116"/>
      <c r="FC1016" s="116"/>
      <c r="FD1016" s="116"/>
      <c r="FE1016" s="116"/>
      <c r="FF1016" s="116"/>
      <c r="FG1016" s="116"/>
      <c r="FH1016" s="116"/>
      <c r="FI1016" s="116"/>
      <c r="FJ1016" s="116"/>
      <c r="FK1016" s="116"/>
      <c r="FL1016" s="116"/>
      <c r="FM1016" s="116"/>
      <c r="FN1016" s="116"/>
      <c r="FO1016" s="116"/>
      <c r="FP1016" s="116"/>
      <c r="FQ1016" s="116"/>
      <c r="FR1016" s="116"/>
      <c r="FS1016" s="116"/>
      <c r="FT1016" s="116"/>
      <c r="FU1016" s="116"/>
      <c r="FV1016" s="116"/>
      <c r="FW1016" s="116"/>
      <c r="FX1016" s="116"/>
      <c r="FY1016" s="116"/>
      <c r="FZ1016" s="116"/>
      <c r="GA1016" s="116"/>
      <c r="GB1016" s="116"/>
      <c r="GC1016" s="116"/>
      <c r="GD1016" s="116"/>
      <c r="GE1016" s="116"/>
      <c r="GF1016" s="116"/>
      <c r="GG1016" s="116"/>
      <c r="GH1016" s="116"/>
      <c r="GI1016" s="116"/>
      <c r="GJ1016" s="116"/>
      <c r="GK1016" s="116"/>
      <c r="GL1016" s="116"/>
      <c r="GM1016" s="116"/>
      <c r="GN1016" s="116"/>
      <c r="GO1016" s="116"/>
      <c r="GP1016" s="116"/>
      <c r="GQ1016" s="116"/>
      <c r="GR1016" s="116"/>
      <c r="GS1016" s="116"/>
      <c r="GT1016" s="116"/>
      <c r="GU1016" s="116"/>
      <c r="GV1016" s="116"/>
      <c r="GW1016" s="116"/>
      <c r="GX1016" s="116"/>
      <c r="GY1016" s="116"/>
    </row>
    <row r="1017" spans="1:207" s="15" customFormat="1" ht="30" customHeight="1" x14ac:dyDescent="0.25">
      <c r="A1017" s="354">
        <v>780</v>
      </c>
      <c r="B1017" s="356" t="s">
        <v>450</v>
      </c>
      <c r="C1017" s="377">
        <v>1962</v>
      </c>
      <c r="D1017" s="360" t="s">
        <v>141</v>
      </c>
      <c r="E1017" s="377" t="s">
        <v>16</v>
      </c>
      <c r="F1017" s="362">
        <v>5</v>
      </c>
      <c r="G1017" s="362">
        <v>4</v>
      </c>
      <c r="H1017" s="364">
        <v>4518.17</v>
      </c>
      <c r="I1017" s="366">
        <v>0</v>
      </c>
      <c r="J1017" s="432">
        <v>2526.17</v>
      </c>
      <c r="K1017" s="232">
        <f t="shared" ref="K1017" si="277">SUM(L1017:O1017)</f>
        <v>6945120.4700000007</v>
      </c>
      <c r="L1017" s="196">
        <v>0</v>
      </c>
      <c r="M1017" s="196">
        <v>0</v>
      </c>
      <c r="N1017" s="196">
        <v>0</v>
      </c>
      <c r="O1017" s="39">
        <f>'[1]Прод. прилож (2)'!$D$294</f>
        <v>6945120.4700000007</v>
      </c>
      <c r="P1017" s="196">
        <f t="shared" ref="P1017" si="278">K1017/H1017</f>
        <v>1537.1534205220257</v>
      </c>
      <c r="Q1017" s="41">
        <v>9673</v>
      </c>
      <c r="R1017" s="57" t="s">
        <v>33</v>
      </c>
      <c r="S1017" s="141"/>
      <c r="V1017" s="116"/>
      <c r="W1017" s="116"/>
      <c r="X1017" s="116"/>
      <c r="Y1017" s="116"/>
      <c r="Z1017" s="116"/>
      <c r="AA1017" s="116"/>
      <c r="AB1017" s="116"/>
      <c r="AC1017" s="116"/>
      <c r="AD1017" s="116"/>
      <c r="AE1017" s="116"/>
      <c r="AF1017" s="116"/>
      <c r="AG1017" s="116"/>
      <c r="AH1017" s="116"/>
      <c r="AI1017" s="116"/>
      <c r="AJ1017" s="116"/>
      <c r="AK1017" s="116"/>
      <c r="AL1017" s="116"/>
      <c r="AM1017" s="116"/>
      <c r="AN1017" s="116"/>
      <c r="AO1017" s="116"/>
      <c r="AP1017" s="116"/>
      <c r="AQ1017" s="116"/>
      <c r="AR1017" s="116"/>
      <c r="AS1017" s="116"/>
      <c r="AT1017" s="116"/>
      <c r="AU1017" s="116"/>
      <c r="AV1017" s="116"/>
      <c r="AW1017" s="116"/>
      <c r="AX1017" s="116"/>
      <c r="AY1017" s="116"/>
      <c r="AZ1017" s="116"/>
      <c r="BA1017" s="116"/>
      <c r="BB1017" s="116"/>
      <c r="BC1017" s="116"/>
      <c r="BD1017" s="116"/>
      <c r="BE1017" s="116"/>
      <c r="BF1017" s="116"/>
      <c r="BG1017" s="116"/>
      <c r="BH1017" s="116"/>
      <c r="BI1017" s="116"/>
      <c r="BJ1017" s="116"/>
      <c r="BK1017" s="116"/>
      <c r="BL1017" s="116"/>
      <c r="BM1017" s="116"/>
      <c r="BN1017" s="116"/>
      <c r="BO1017" s="116"/>
      <c r="BP1017" s="116"/>
      <c r="BQ1017" s="116"/>
      <c r="BR1017" s="116"/>
      <c r="BS1017" s="116"/>
      <c r="BT1017" s="116"/>
      <c r="BU1017" s="116"/>
      <c r="BV1017" s="116"/>
      <c r="BW1017" s="116"/>
      <c r="BX1017" s="116"/>
      <c r="BY1017" s="116"/>
      <c r="BZ1017" s="116"/>
      <c r="CA1017" s="116"/>
      <c r="CB1017" s="116"/>
      <c r="CC1017" s="116"/>
      <c r="CD1017" s="116"/>
      <c r="CE1017" s="116"/>
      <c r="CF1017" s="116"/>
      <c r="CG1017" s="116"/>
      <c r="CH1017" s="116"/>
      <c r="CI1017" s="116"/>
      <c r="CJ1017" s="116"/>
      <c r="CK1017" s="116"/>
      <c r="CL1017" s="116"/>
      <c r="CM1017" s="116"/>
      <c r="CN1017" s="116"/>
      <c r="CO1017" s="116"/>
      <c r="CP1017" s="116"/>
      <c r="CQ1017" s="116"/>
      <c r="CR1017" s="116"/>
      <c r="CS1017" s="116"/>
      <c r="CT1017" s="116"/>
      <c r="CU1017" s="116"/>
      <c r="CV1017" s="116"/>
      <c r="CW1017" s="116"/>
      <c r="CX1017" s="116"/>
      <c r="CY1017" s="116"/>
      <c r="CZ1017" s="116"/>
      <c r="DA1017" s="116"/>
      <c r="DB1017" s="116"/>
      <c r="DC1017" s="116"/>
      <c r="DD1017" s="116"/>
      <c r="DE1017" s="116"/>
      <c r="DF1017" s="116"/>
      <c r="DG1017" s="116"/>
      <c r="DH1017" s="116"/>
      <c r="DI1017" s="116"/>
      <c r="DJ1017" s="116"/>
      <c r="DK1017" s="116"/>
      <c r="DL1017" s="116"/>
      <c r="DM1017" s="116"/>
      <c r="DN1017" s="116"/>
      <c r="DO1017" s="116"/>
      <c r="DP1017" s="116"/>
      <c r="DQ1017" s="116"/>
      <c r="DR1017" s="116"/>
      <c r="DS1017" s="116"/>
      <c r="DT1017" s="116"/>
      <c r="DU1017" s="116"/>
      <c r="DV1017" s="116"/>
      <c r="DW1017" s="116"/>
      <c r="DX1017" s="116"/>
      <c r="DY1017" s="116"/>
      <c r="DZ1017" s="116"/>
      <c r="EA1017" s="116"/>
      <c r="EB1017" s="116"/>
      <c r="EC1017" s="116"/>
      <c r="ED1017" s="116"/>
      <c r="EE1017" s="116"/>
      <c r="EF1017" s="116"/>
      <c r="EG1017" s="116"/>
      <c r="EH1017" s="116"/>
      <c r="EI1017" s="116"/>
      <c r="EJ1017" s="116"/>
      <c r="EK1017" s="116"/>
      <c r="EL1017" s="116"/>
      <c r="EM1017" s="116"/>
      <c r="EN1017" s="116"/>
      <c r="EO1017" s="116"/>
      <c r="EP1017" s="116"/>
      <c r="EQ1017" s="116"/>
      <c r="ER1017" s="116"/>
      <c r="ES1017" s="116"/>
      <c r="ET1017" s="116"/>
      <c r="EU1017" s="116"/>
      <c r="EV1017" s="116"/>
      <c r="EW1017" s="116"/>
      <c r="EX1017" s="116"/>
      <c r="EY1017" s="116"/>
      <c r="EZ1017" s="116"/>
      <c r="FA1017" s="116"/>
      <c r="FB1017" s="116"/>
      <c r="FC1017" s="116"/>
      <c r="FD1017" s="116"/>
      <c r="FE1017" s="116"/>
      <c r="FF1017" s="116"/>
      <c r="FG1017" s="116"/>
      <c r="FH1017" s="116"/>
      <c r="FI1017" s="116"/>
      <c r="FJ1017" s="116"/>
      <c r="FK1017" s="116"/>
      <c r="FL1017" s="116"/>
      <c r="FM1017" s="116"/>
      <c r="FN1017" s="116"/>
      <c r="FO1017" s="116"/>
      <c r="FP1017" s="116"/>
      <c r="FQ1017" s="116"/>
      <c r="FR1017" s="116"/>
      <c r="FS1017" s="116"/>
      <c r="FT1017" s="116"/>
      <c r="FU1017" s="116"/>
      <c r="FV1017" s="116"/>
      <c r="FW1017" s="116"/>
      <c r="FX1017" s="116"/>
      <c r="FY1017" s="116"/>
      <c r="FZ1017" s="116"/>
      <c r="GA1017" s="116"/>
      <c r="GB1017" s="116"/>
      <c r="GC1017" s="116"/>
      <c r="GD1017" s="116"/>
      <c r="GE1017" s="116"/>
      <c r="GF1017" s="116"/>
      <c r="GG1017" s="116"/>
      <c r="GH1017" s="116"/>
      <c r="GI1017" s="116"/>
      <c r="GJ1017" s="116"/>
      <c r="GK1017" s="116"/>
      <c r="GL1017" s="116"/>
      <c r="GM1017" s="116"/>
      <c r="GN1017" s="116"/>
      <c r="GO1017" s="116"/>
      <c r="GP1017" s="116"/>
      <c r="GQ1017" s="116"/>
      <c r="GR1017" s="116"/>
      <c r="GS1017" s="116"/>
      <c r="GT1017" s="116"/>
      <c r="GU1017" s="116"/>
      <c r="GV1017" s="116"/>
      <c r="GW1017" s="116"/>
      <c r="GX1017" s="116"/>
      <c r="GY1017" s="116"/>
    </row>
    <row r="1018" spans="1:207" s="15" customFormat="1" ht="30" customHeight="1" x14ac:dyDescent="0.25">
      <c r="A1018" s="355"/>
      <c r="B1018" s="357"/>
      <c r="C1018" s="378"/>
      <c r="D1018" s="361"/>
      <c r="E1018" s="378"/>
      <c r="F1018" s="363"/>
      <c r="G1018" s="363"/>
      <c r="H1018" s="365"/>
      <c r="I1018" s="367"/>
      <c r="J1018" s="403"/>
      <c r="K1018" s="232">
        <f t="shared" si="271"/>
        <v>5721472.0099999998</v>
      </c>
      <c r="L1018" s="196">
        <v>0</v>
      </c>
      <c r="M1018" s="196">
        <v>0</v>
      </c>
      <c r="N1018" s="196">
        <v>0</v>
      </c>
      <c r="O1018" s="39">
        <f>'[1]Прод. прилож (2)'!$D$848</f>
        <v>5721472.0099999998</v>
      </c>
      <c r="P1018" s="196">
        <f>K1018/H1017</f>
        <v>1266.3250851561584</v>
      </c>
      <c r="Q1018" s="41">
        <v>9673</v>
      </c>
      <c r="R1018" s="57" t="s">
        <v>34</v>
      </c>
      <c r="S1018" s="141"/>
      <c r="V1018" s="116"/>
      <c r="W1018" s="116"/>
      <c r="X1018" s="116"/>
      <c r="Y1018" s="116"/>
      <c r="Z1018" s="116"/>
      <c r="AA1018" s="116"/>
      <c r="AB1018" s="116"/>
      <c r="AC1018" s="116"/>
      <c r="AD1018" s="116"/>
      <c r="AE1018" s="116"/>
      <c r="AF1018" s="116"/>
      <c r="AG1018" s="116"/>
      <c r="AH1018" s="116"/>
      <c r="AI1018" s="116"/>
      <c r="AJ1018" s="116"/>
      <c r="AK1018" s="116"/>
      <c r="AL1018" s="116"/>
      <c r="AM1018" s="116"/>
      <c r="AN1018" s="116"/>
      <c r="AO1018" s="116"/>
      <c r="AP1018" s="116"/>
      <c r="AQ1018" s="116"/>
      <c r="AR1018" s="116"/>
      <c r="AS1018" s="116"/>
      <c r="AT1018" s="116"/>
      <c r="AU1018" s="116"/>
      <c r="AV1018" s="116"/>
      <c r="AW1018" s="116"/>
      <c r="AX1018" s="116"/>
      <c r="AY1018" s="116"/>
      <c r="AZ1018" s="116"/>
      <c r="BA1018" s="116"/>
      <c r="BB1018" s="116"/>
      <c r="BC1018" s="116"/>
      <c r="BD1018" s="116"/>
      <c r="BE1018" s="116"/>
      <c r="BF1018" s="116"/>
      <c r="BG1018" s="116"/>
      <c r="BH1018" s="116"/>
      <c r="BI1018" s="116"/>
      <c r="BJ1018" s="116"/>
      <c r="BK1018" s="116"/>
      <c r="BL1018" s="116"/>
      <c r="BM1018" s="116"/>
      <c r="BN1018" s="116"/>
      <c r="BO1018" s="116"/>
      <c r="BP1018" s="116"/>
      <c r="BQ1018" s="116"/>
      <c r="BR1018" s="116"/>
      <c r="BS1018" s="116"/>
      <c r="BT1018" s="116"/>
      <c r="BU1018" s="116"/>
      <c r="BV1018" s="116"/>
      <c r="BW1018" s="116"/>
      <c r="BX1018" s="116"/>
      <c r="BY1018" s="116"/>
      <c r="BZ1018" s="116"/>
      <c r="CA1018" s="116"/>
      <c r="CB1018" s="116"/>
      <c r="CC1018" s="116"/>
      <c r="CD1018" s="116"/>
      <c r="CE1018" s="116"/>
      <c r="CF1018" s="116"/>
      <c r="CG1018" s="116"/>
      <c r="CH1018" s="116"/>
      <c r="CI1018" s="116"/>
      <c r="CJ1018" s="116"/>
      <c r="CK1018" s="116"/>
      <c r="CL1018" s="116"/>
      <c r="CM1018" s="116"/>
      <c r="CN1018" s="116"/>
      <c r="CO1018" s="116"/>
      <c r="CP1018" s="116"/>
      <c r="CQ1018" s="116"/>
      <c r="CR1018" s="116"/>
      <c r="CS1018" s="116"/>
      <c r="CT1018" s="116"/>
      <c r="CU1018" s="116"/>
      <c r="CV1018" s="116"/>
      <c r="CW1018" s="116"/>
      <c r="CX1018" s="116"/>
      <c r="CY1018" s="116"/>
      <c r="CZ1018" s="116"/>
      <c r="DA1018" s="116"/>
      <c r="DB1018" s="116"/>
      <c r="DC1018" s="116"/>
      <c r="DD1018" s="116"/>
      <c r="DE1018" s="116"/>
      <c r="DF1018" s="116"/>
      <c r="DG1018" s="116"/>
      <c r="DH1018" s="116"/>
      <c r="DI1018" s="116"/>
      <c r="DJ1018" s="116"/>
      <c r="DK1018" s="116"/>
      <c r="DL1018" s="116"/>
      <c r="DM1018" s="116"/>
      <c r="DN1018" s="116"/>
      <c r="DO1018" s="116"/>
      <c r="DP1018" s="116"/>
      <c r="DQ1018" s="116"/>
      <c r="DR1018" s="116"/>
      <c r="DS1018" s="116"/>
      <c r="DT1018" s="116"/>
      <c r="DU1018" s="116"/>
      <c r="DV1018" s="116"/>
      <c r="DW1018" s="116"/>
      <c r="DX1018" s="116"/>
      <c r="DY1018" s="116"/>
      <c r="DZ1018" s="116"/>
      <c r="EA1018" s="116"/>
      <c r="EB1018" s="116"/>
      <c r="EC1018" s="116"/>
      <c r="ED1018" s="116"/>
      <c r="EE1018" s="116"/>
      <c r="EF1018" s="116"/>
      <c r="EG1018" s="116"/>
      <c r="EH1018" s="116"/>
      <c r="EI1018" s="116"/>
      <c r="EJ1018" s="116"/>
      <c r="EK1018" s="116"/>
      <c r="EL1018" s="116"/>
      <c r="EM1018" s="116"/>
      <c r="EN1018" s="116"/>
      <c r="EO1018" s="116"/>
      <c r="EP1018" s="116"/>
      <c r="EQ1018" s="116"/>
      <c r="ER1018" s="116"/>
      <c r="ES1018" s="116"/>
      <c r="ET1018" s="116"/>
      <c r="EU1018" s="116"/>
      <c r="EV1018" s="116"/>
      <c r="EW1018" s="116"/>
      <c r="EX1018" s="116"/>
      <c r="EY1018" s="116"/>
      <c r="EZ1018" s="116"/>
      <c r="FA1018" s="116"/>
      <c r="FB1018" s="116"/>
      <c r="FC1018" s="116"/>
      <c r="FD1018" s="116"/>
      <c r="FE1018" s="116"/>
      <c r="FF1018" s="116"/>
      <c r="FG1018" s="116"/>
      <c r="FH1018" s="116"/>
      <c r="FI1018" s="116"/>
      <c r="FJ1018" s="116"/>
      <c r="FK1018" s="116"/>
      <c r="FL1018" s="116"/>
      <c r="FM1018" s="116"/>
      <c r="FN1018" s="116"/>
      <c r="FO1018" s="116"/>
      <c r="FP1018" s="116"/>
      <c r="FQ1018" s="116"/>
      <c r="FR1018" s="116"/>
      <c r="FS1018" s="116"/>
      <c r="FT1018" s="116"/>
      <c r="FU1018" s="116"/>
      <c r="FV1018" s="116"/>
      <c r="FW1018" s="116"/>
      <c r="FX1018" s="116"/>
      <c r="FY1018" s="116"/>
      <c r="FZ1018" s="116"/>
      <c r="GA1018" s="116"/>
      <c r="GB1018" s="116"/>
      <c r="GC1018" s="116"/>
      <c r="GD1018" s="116"/>
      <c r="GE1018" s="116"/>
      <c r="GF1018" s="116"/>
      <c r="GG1018" s="116"/>
      <c r="GH1018" s="116"/>
      <c r="GI1018" s="116"/>
      <c r="GJ1018" s="116"/>
      <c r="GK1018" s="116"/>
      <c r="GL1018" s="116"/>
      <c r="GM1018" s="116"/>
      <c r="GN1018" s="116"/>
      <c r="GO1018" s="116"/>
      <c r="GP1018" s="116"/>
      <c r="GQ1018" s="116"/>
      <c r="GR1018" s="116"/>
      <c r="GS1018" s="116"/>
      <c r="GT1018" s="116"/>
      <c r="GU1018" s="116"/>
      <c r="GV1018" s="116"/>
      <c r="GW1018" s="116"/>
      <c r="GX1018" s="116"/>
      <c r="GY1018" s="116"/>
    </row>
    <row r="1019" spans="1:207" s="116" customFormat="1" ht="30" customHeight="1" x14ac:dyDescent="0.25">
      <c r="A1019" s="228">
        <v>781</v>
      </c>
      <c r="B1019" s="234" t="s">
        <v>1155</v>
      </c>
      <c r="C1019" s="230">
        <v>1984</v>
      </c>
      <c r="D1019" s="230" t="s">
        <v>141</v>
      </c>
      <c r="E1019" s="230" t="s">
        <v>16</v>
      </c>
      <c r="F1019" s="231">
        <v>9</v>
      </c>
      <c r="G1019" s="231">
        <v>4</v>
      </c>
      <c r="H1019" s="41">
        <v>13356.8</v>
      </c>
      <c r="I1019" s="125">
        <v>0</v>
      </c>
      <c r="J1019" s="41">
        <v>13356.8</v>
      </c>
      <c r="K1019" s="232">
        <f>L1019+M1019+N1019+O1019</f>
        <v>14179185.549999999</v>
      </c>
      <c r="L1019" s="39">
        <v>0</v>
      </c>
      <c r="M1019" s="39">
        <v>0</v>
      </c>
      <c r="N1019" s="39">
        <v>0</v>
      </c>
      <c r="O1019" s="196">
        <f>'[1]Прод. прилож (2)'!$D$849</f>
        <v>14179185.549999999</v>
      </c>
      <c r="P1019" s="41">
        <f t="shared" ref="P1019" si="279">K1019/H1019</f>
        <v>1061.5705520783422</v>
      </c>
      <c r="Q1019" s="232">
        <v>9673</v>
      </c>
      <c r="R1019" s="57" t="s">
        <v>34</v>
      </c>
      <c r="S1019" s="90"/>
      <c r="T1019" s="89"/>
      <c r="U1019" s="89"/>
      <c r="V1019" s="89"/>
      <c r="W1019" s="89"/>
      <c r="X1019" s="89"/>
      <c r="Y1019" s="89"/>
      <c r="Z1019" s="89"/>
      <c r="AA1019" s="89"/>
      <c r="AB1019" s="89"/>
      <c r="AC1019" s="89"/>
      <c r="AD1019" s="89"/>
      <c r="AE1019" s="89"/>
      <c r="AF1019" s="89"/>
      <c r="AG1019" s="89"/>
      <c r="AH1019" s="89"/>
      <c r="AI1019" s="89"/>
      <c r="AJ1019" s="89"/>
      <c r="AK1019" s="89"/>
      <c r="AL1019" s="89"/>
      <c r="AM1019" s="89"/>
      <c r="AN1019" s="89"/>
      <c r="AO1019" s="89"/>
      <c r="AP1019" s="89"/>
      <c r="AQ1019" s="89"/>
      <c r="AR1019" s="89"/>
      <c r="AS1019" s="89"/>
      <c r="AT1019" s="89"/>
      <c r="AU1019" s="89"/>
      <c r="AV1019" s="89"/>
      <c r="AW1019" s="89"/>
      <c r="AX1019" s="89"/>
      <c r="AY1019" s="89"/>
      <c r="AZ1019" s="89"/>
      <c r="BA1019" s="89"/>
      <c r="BB1019" s="89"/>
      <c r="BC1019" s="89"/>
      <c r="BD1019" s="89"/>
      <c r="BE1019" s="89"/>
      <c r="BF1019" s="89"/>
      <c r="BG1019" s="89"/>
      <c r="BH1019" s="89"/>
      <c r="BI1019" s="89"/>
      <c r="BJ1019" s="89"/>
      <c r="BK1019" s="89"/>
      <c r="BL1019" s="89"/>
      <c r="BM1019" s="89"/>
      <c r="BN1019" s="89"/>
      <c r="BO1019" s="89"/>
      <c r="BP1019" s="89"/>
      <c r="BQ1019" s="89"/>
      <c r="BR1019" s="89"/>
      <c r="BS1019" s="89"/>
      <c r="BT1019" s="89"/>
      <c r="BU1019" s="89"/>
      <c r="BV1019" s="89"/>
      <c r="BW1019" s="89"/>
      <c r="BX1019" s="89"/>
      <c r="BY1019" s="89"/>
      <c r="BZ1019" s="89"/>
      <c r="CA1019" s="89"/>
      <c r="CB1019" s="89"/>
      <c r="CC1019" s="89"/>
      <c r="CD1019" s="89"/>
      <c r="CE1019" s="89"/>
      <c r="CF1019" s="89"/>
      <c r="CG1019" s="89"/>
      <c r="CH1019" s="89"/>
      <c r="CI1019" s="89"/>
      <c r="CJ1019" s="89"/>
      <c r="CK1019" s="89"/>
      <c r="CL1019" s="89"/>
      <c r="CM1019" s="89"/>
      <c r="CN1019" s="89"/>
      <c r="CO1019" s="89"/>
      <c r="CP1019" s="89"/>
      <c r="CQ1019" s="89"/>
      <c r="CR1019" s="89"/>
      <c r="CS1019" s="89"/>
      <c r="CT1019" s="89"/>
      <c r="CU1019" s="89"/>
      <c r="CV1019" s="89"/>
      <c r="CW1019" s="89"/>
      <c r="CX1019" s="89"/>
      <c r="CY1019" s="89"/>
      <c r="CZ1019" s="89"/>
      <c r="DA1019" s="89"/>
      <c r="DB1019" s="89"/>
      <c r="DC1019" s="89"/>
      <c r="DD1019" s="89"/>
      <c r="DE1019" s="89"/>
      <c r="DF1019" s="89"/>
      <c r="DG1019" s="89"/>
      <c r="DH1019" s="89"/>
      <c r="DI1019" s="89"/>
      <c r="DJ1019" s="89"/>
      <c r="DK1019" s="89"/>
      <c r="DL1019" s="89"/>
      <c r="DM1019" s="89"/>
      <c r="DN1019" s="89"/>
      <c r="DO1019" s="89"/>
      <c r="DP1019" s="89"/>
      <c r="DQ1019" s="89"/>
      <c r="DR1019" s="89"/>
      <c r="DS1019" s="89"/>
      <c r="DT1019" s="89"/>
      <c r="DU1019" s="89"/>
      <c r="DV1019" s="89"/>
      <c r="DW1019" s="89"/>
      <c r="DX1019" s="89"/>
      <c r="DY1019" s="89"/>
      <c r="DZ1019" s="89"/>
      <c r="EA1019" s="89"/>
      <c r="EB1019" s="89"/>
      <c r="EC1019" s="89"/>
      <c r="ED1019" s="89"/>
      <c r="EE1019" s="89"/>
      <c r="EF1019" s="89"/>
      <c r="EG1019" s="89"/>
      <c r="EH1019" s="89"/>
      <c r="EI1019" s="89"/>
      <c r="EJ1019" s="89"/>
      <c r="EK1019" s="89"/>
      <c r="EL1019" s="89"/>
      <c r="EM1019" s="89"/>
      <c r="EN1019" s="89"/>
      <c r="EO1019" s="89"/>
      <c r="EP1019" s="89"/>
      <c r="EQ1019" s="89"/>
      <c r="ER1019" s="89"/>
      <c r="ES1019" s="89"/>
      <c r="ET1019" s="89"/>
      <c r="EU1019" s="89"/>
      <c r="EV1019" s="89"/>
      <c r="EW1019" s="89"/>
      <c r="EX1019" s="89"/>
      <c r="EY1019" s="89"/>
      <c r="EZ1019" s="89"/>
      <c r="FA1019" s="89"/>
      <c r="FB1019" s="89"/>
      <c r="FC1019" s="89"/>
      <c r="FD1019" s="89"/>
      <c r="FE1019" s="89"/>
      <c r="FF1019" s="89"/>
      <c r="FG1019" s="89"/>
      <c r="FH1019" s="89"/>
      <c r="FI1019" s="89"/>
      <c r="FJ1019" s="89"/>
      <c r="FK1019" s="89"/>
      <c r="FL1019" s="89"/>
      <c r="FM1019" s="89"/>
      <c r="FN1019" s="89"/>
      <c r="FO1019" s="89"/>
      <c r="FP1019" s="89"/>
      <c r="FQ1019" s="89"/>
      <c r="FR1019" s="89"/>
      <c r="FS1019" s="89"/>
      <c r="FT1019" s="89"/>
      <c r="FU1019" s="89"/>
      <c r="FV1019" s="89"/>
      <c r="FW1019" s="89"/>
      <c r="FX1019" s="89"/>
      <c r="FY1019" s="89"/>
      <c r="FZ1019" s="89"/>
      <c r="GA1019" s="89"/>
      <c r="GB1019" s="89"/>
      <c r="GC1019" s="89"/>
      <c r="GD1019" s="89"/>
      <c r="GE1019" s="89"/>
      <c r="GF1019" s="89"/>
      <c r="GG1019" s="89"/>
      <c r="GH1019" s="89"/>
      <c r="GI1019" s="89"/>
      <c r="GJ1019" s="89"/>
      <c r="GK1019" s="89"/>
      <c r="GL1019" s="89"/>
      <c r="GM1019" s="89"/>
      <c r="GN1019" s="89"/>
      <c r="GO1019" s="89"/>
      <c r="GP1019" s="89"/>
      <c r="GQ1019" s="89"/>
      <c r="GR1019" s="89"/>
      <c r="GS1019" s="89"/>
      <c r="GT1019" s="89"/>
      <c r="GU1019" s="89"/>
      <c r="GV1019" s="89"/>
      <c r="GW1019" s="89"/>
      <c r="GX1019" s="89"/>
      <c r="GY1019" s="89"/>
    </row>
    <row r="1020" spans="1:207" s="15" customFormat="1" ht="30" customHeight="1" x14ac:dyDescent="0.25">
      <c r="A1020" s="228">
        <v>782</v>
      </c>
      <c r="B1020" s="234" t="s">
        <v>451</v>
      </c>
      <c r="C1020" s="47">
        <v>1966</v>
      </c>
      <c r="D1020" s="230" t="s">
        <v>141</v>
      </c>
      <c r="E1020" s="47" t="s">
        <v>16</v>
      </c>
      <c r="F1020" s="229">
        <v>5</v>
      </c>
      <c r="G1020" s="229">
        <v>2</v>
      </c>
      <c r="H1020" s="39">
        <v>1824.85</v>
      </c>
      <c r="I1020" s="39">
        <v>0</v>
      </c>
      <c r="J1020" s="41">
        <v>1258.8499999999999</v>
      </c>
      <c r="K1020" s="232">
        <f t="shared" si="271"/>
        <v>47644.11</v>
      </c>
      <c r="L1020" s="196">
        <v>0</v>
      </c>
      <c r="M1020" s="196">
        <v>0</v>
      </c>
      <c r="N1020" s="196">
        <v>0</v>
      </c>
      <c r="O1020" s="39">
        <f>'[2]Прод. прилож (2)'!$D$1460</f>
        <v>47644.11</v>
      </c>
      <c r="P1020" s="196">
        <f t="shared" si="276"/>
        <v>26.108507548565637</v>
      </c>
      <c r="Q1020" s="41">
        <v>9673</v>
      </c>
      <c r="R1020" s="57" t="s">
        <v>35</v>
      </c>
      <c r="S1020" s="46"/>
      <c r="V1020" s="116"/>
      <c r="W1020" s="116"/>
      <c r="X1020" s="116"/>
      <c r="Y1020" s="116"/>
      <c r="Z1020" s="116"/>
      <c r="AA1020" s="116"/>
      <c r="AB1020" s="116"/>
      <c r="AC1020" s="116"/>
      <c r="AD1020" s="116"/>
      <c r="AE1020" s="116"/>
      <c r="AF1020" s="116"/>
      <c r="AG1020" s="116"/>
      <c r="AH1020" s="116"/>
      <c r="AI1020" s="116"/>
      <c r="AJ1020" s="116"/>
      <c r="AK1020" s="116"/>
      <c r="AL1020" s="116"/>
      <c r="AM1020" s="116"/>
      <c r="AN1020" s="116"/>
      <c r="AO1020" s="116"/>
      <c r="AP1020" s="116"/>
      <c r="AQ1020" s="116"/>
      <c r="AR1020" s="116"/>
      <c r="AS1020" s="116"/>
      <c r="AT1020" s="116"/>
      <c r="AU1020" s="116"/>
      <c r="AV1020" s="116"/>
      <c r="AW1020" s="116"/>
      <c r="AX1020" s="116"/>
      <c r="AY1020" s="116"/>
      <c r="AZ1020" s="116"/>
      <c r="BA1020" s="116"/>
      <c r="BB1020" s="116"/>
      <c r="BC1020" s="116"/>
      <c r="BD1020" s="116"/>
      <c r="BE1020" s="116"/>
      <c r="BF1020" s="116"/>
      <c r="BG1020" s="116"/>
      <c r="BH1020" s="116"/>
      <c r="BI1020" s="116"/>
      <c r="BJ1020" s="116"/>
      <c r="BK1020" s="116"/>
      <c r="BL1020" s="116"/>
      <c r="BM1020" s="116"/>
      <c r="BN1020" s="116"/>
      <c r="BO1020" s="116"/>
      <c r="BP1020" s="116"/>
      <c r="BQ1020" s="116"/>
      <c r="BR1020" s="116"/>
      <c r="BS1020" s="116"/>
      <c r="BT1020" s="116"/>
      <c r="BU1020" s="116"/>
      <c r="BV1020" s="116"/>
      <c r="BW1020" s="116"/>
      <c r="BX1020" s="116"/>
      <c r="BY1020" s="116"/>
      <c r="BZ1020" s="116"/>
      <c r="CA1020" s="116"/>
      <c r="CB1020" s="116"/>
      <c r="CC1020" s="116"/>
      <c r="CD1020" s="116"/>
      <c r="CE1020" s="116"/>
      <c r="CF1020" s="116"/>
      <c r="CG1020" s="116"/>
      <c r="CH1020" s="116"/>
      <c r="CI1020" s="116"/>
      <c r="CJ1020" s="116"/>
      <c r="CK1020" s="116"/>
      <c r="CL1020" s="116"/>
      <c r="CM1020" s="116"/>
      <c r="CN1020" s="116"/>
      <c r="CO1020" s="116"/>
      <c r="CP1020" s="116"/>
      <c r="CQ1020" s="116"/>
      <c r="CR1020" s="116"/>
      <c r="CS1020" s="116"/>
      <c r="CT1020" s="116"/>
      <c r="CU1020" s="116"/>
      <c r="CV1020" s="116"/>
      <c r="CW1020" s="116"/>
      <c r="CX1020" s="116"/>
      <c r="CY1020" s="116"/>
      <c r="CZ1020" s="116"/>
      <c r="DA1020" s="116"/>
      <c r="DB1020" s="116"/>
      <c r="DC1020" s="116"/>
      <c r="DD1020" s="116"/>
      <c r="DE1020" s="116"/>
      <c r="DF1020" s="116"/>
      <c r="DG1020" s="116"/>
      <c r="DH1020" s="116"/>
      <c r="DI1020" s="116"/>
      <c r="DJ1020" s="116"/>
      <c r="DK1020" s="116"/>
      <c r="DL1020" s="116"/>
      <c r="DM1020" s="116"/>
      <c r="DN1020" s="116"/>
      <c r="DO1020" s="116"/>
      <c r="DP1020" s="116"/>
      <c r="DQ1020" s="116"/>
      <c r="DR1020" s="116"/>
      <c r="DS1020" s="116"/>
      <c r="DT1020" s="116"/>
      <c r="DU1020" s="116"/>
      <c r="DV1020" s="116"/>
      <c r="DW1020" s="116"/>
      <c r="DX1020" s="116"/>
      <c r="DY1020" s="116"/>
      <c r="DZ1020" s="116"/>
      <c r="EA1020" s="116"/>
      <c r="EB1020" s="116"/>
      <c r="EC1020" s="116"/>
      <c r="ED1020" s="116"/>
      <c r="EE1020" s="116"/>
      <c r="EF1020" s="116"/>
      <c r="EG1020" s="116"/>
      <c r="EH1020" s="116"/>
      <c r="EI1020" s="116"/>
      <c r="EJ1020" s="116"/>
      <c r="EK1020" s="116"/>
      <c r="EL1020" s="116"/>
      <c r="EM1020" s="116"/>
      <c r="EN1020" s="116"/>
      <c r="EO1020" s="116"/>
      <c r="EP1020" s="116"/>
      <c r="EQ1020" s="116"/>
      <c r="ER1020" s="116"/>
      <c r="ES1020" s="116"/>
      <c r="ET1020" s="116"/>
      <c r="EU1020" s="116"/>
      <c r="EV1020" s="116"/>
      <c r="EW1020" s="116"/>
      <c r="EX1020" s="116"/>
      <c r="EY1020" s="116"/>
      <c r="EZ1020" s="116"/>
      <c r="FA1020" s="116"/>
      <c r="FB1020" s="116"/>
      <c r="FC1020" s="116"/>
      <c r="FD1020" s="116"/>
      <c r="FE1020" s="116"/>
      <c r="FF1020" s="116"/>
      <c r="FG1020" s="116"/>
      <c r="FH1020" s="116"/>
      <c r="FI1020" s="116"/>
      <c r="FJ1020" s="116"/>
      <c r="FK1020" s="116"/>
      <c r="FL1020" s="116"/>
      <c r="FM1020" s="116"/>
      <c r="FN1020" s="116"/>
      <c r="FO1020" s="116"/>
      <c r="FP1020" s="116"/>
      <c r="FQ1020" s="116"/>
      <c r="FR1020" s="116"/>
      <c r="FS1020" s="116"/>
      <c r="FT1020" s="116"/>
      <c r="FU1020" s="116"/>
      <c r="FV1020" s="116"/>
      <c r="FW1020" s="116"/>
      <c r="FX1020" s="116"/>
      <c r="FY1020" s="116"/>
      <c r="FZ1020" s="116"/>
      <c r="GA1020" s="116"/>
      <c r="GB1020" s="116"/>
      <c r="GC1020" s="116"/>
      <c r="GD1020" s="116"/>
      <c r="GE1020" s="116"/>
      <c r="GF1020" s="116"/>
      <c r="GG1020" s="116"/>
      <c r="GH1020" s="116"/>
      <c r="GI1020" s="116"/>
      <c r="GJ1020" s="116"/>
      <c r="GK1020" s="116"/>
      <c r="GL1020" s="116"/>
      <c r="GM1020" s="116"/>
      <c r="GN1020" s="116"/>
      <c r="GO1020" s="116"/>
      <c r="GP1020" s="116"/>
      <c r="GQ1020" s="116"/>
      <c r="GR1020" s="116"/>
      <c r="GS1020" s="116"/>
      <c r="GT1020" s="116"/>
      <c r="GU1020" s="116"/>
      <c r="GV1020" s="116"/>
      <c r="GW1020" s="116"/>
      <c r="GX1020" s="116"/>
      <c r="GY1020" s="116"/>
    </row>
    <row r="1021" spans="1:207" s="116" customFormat="1" ht="30" customHeight="1" x14ac:dyDescent="0.25">
      <c r="A1021" s="228">
        <v>783</v>
      </c>
      <c r="B1021" s="234" t="s">
        <v>452</v>
      </c>
      <c r="C1021" s="47">
        <v>1965</v>
      </c>
      <c r="D1021" s="230" t="s">
        <v>141</v>
      </c>
      <c r="E1021" s="230" t="s">
        <v>16</v>
      </c>
      <c r="F1021" s="26">
        <v>5</v>
      </c>
      <c r="G1021" s="26">
        <v>2</v>
      </c>
      <c r="H1021" s="39">
        <v>2298.08</v>
      </c>
      <c r="I1021" s="119">
        <v>30.8</v>
      </c>
      <c r="J1021" s="41">
        <v>1327.28</v>
      </c>
      <c r="K1021" s="232">
        <f t="shared" si="271"/>
        <v>4181884.92</v>
      </c>
      <c r="L1021" s="196">
        <v>0</v>
      </c>
      <c r="M1021" s="196">
        <v>0</v>
      </c>
      <c r="N1021" s="196">
        <v>0</v>
      </c>
      <c r="O1021" s="39">
        <f>'[1]Прод. прилож (2)'!$D$850</f>
        <v>4181884.92</v>
      </c>
      <c r="P1021" s="196">
        <f t="shared" si="276"/>
        <v>1819.7299136670613</v>
      </c>
      <c r="Q1021" s="41">
        <v>9673</v>
      </c>
      <c r="R1021" s="57" t="s">
        <v>34</v>
      </c>
      <c r="S1021" s="46"/>
      <c r="T1021" s="15"/>
      <c r="U1021" s="15"/>
    </row>
    <row r="1022" spans="1:207" s="116" customFormat="1" ht="30" customHeight="1" x14ac:dyDescent="0.25">
      <c r="A1022" s="228">
        <v>784</v>
      </c>
      <c r="B1022" s="234" t="s">
        <v>1196</v>
      </c>
      <c r="C1022" s="230">
        <v>1970</v>
      </c>
      <c r="D1022" s="230" t="s">
        <v>141</v>
      </c>
      <c r="E1022" s="230" t="s">
        <v>16</v>
      </c>
      <c r="F1022" s="231">
        <v>9</v>
      </c>
      <c r="G1022" s="231">
        <v>4</v>
      </c>
      <c r="H1022" s="41">
        <v>5949.64</v>
      </c>
      <c r="I1022" s="125">
        <v>0</v>
      </c>
      <c r="J1022" s="41">
        <v>5949.64</v>
      </c>
      <c r="K1022" s="232">
        <f>L1022+M1022+N1022+O1022</f>
        <v>7985390.7999999998</v>
      </c>
      <c r="L1022" s="39">
        <v>0</v>
      </c>
      <c r="M1022" s="39">
        <v>0</v>
      </c>
      <c r="N1022" s="39">
        <v>0</v>
      </c>
      <c r="O1022" s="196">
        <f>'[2]Прод. прилож (2)'!$D$1461</f>
        <v>7985390.7999999998</v>
      </c>
      <c r="P1022" s="41">
        <f t="shared" si="276"/>
        <v>1342.1636939377843</v>
      </c>
      <c r="Q1022" s="232">
        <v>9673</v>
      </c>
      <c r="R1022" s="57" t="s">
        <v>35</v>
      </c>
      <c r="S1022" s="90"/>
      <c r="T1022" s="89"/>
      <c r="U1022" s="89"/>
      <c r="V1022" s="89"/>
      <c r="W1022" s="89"/>
      <c r="X1022" s="89"/>
      <c r="Y1022" s="89"/>
      <c r="Z1022" s="89"/>
      <c r="AA1022" s="89"/>
      <c r="AB1022" s="89"/>
      <c r="AC1022" s="89"/>
      <c r="AD1022" s="89"/>
      <c r="AE1022" s="89"/>
      <c r="AF1022" s="89"/>
      <c r="AG1022" s="89"/>
      <c r="AH1022" s="89"/>
      <c r="AI1022" s="89"/>
      <c r="AJ1022" s="89"/>
      <c r="AK1022" s="89"/>
      <c r="AL1022" s="89"/>
      <c r="AM1022" s="89"/>
      <c r="AN1022" s="89"/>
      <c r="AO1022" s="89"/>
      <c r="AP1022" s="89"/>
      <c r="AQ1022" s="89"/>
      <c r="AR1022" s="89"/>
      <c r="AS1022" s="89"/>
      <c r="AT1022" s="89"/>
      <c r="AU1022" s="89"/>
      <c r="AV1022" s="89"/>
      <c r="AW1022" s="89"/>
      <c r="AX1022" s="89"/>
      <c r="AY1022" s="89"/>
      <c r="AZ1022" s="89"/>
      <c r="BA1022" s="89"/>
      <c r="BB1022" s="89"/>
      <c r="BC1022" s="89"/>
      <c r="BD1022" s="89"/>
      <c r="BE1022" s="89"/>
      <c r="BF1022" s="89"/>
      <c r="BG1022" s="89"/>
      <c r="BH1022" s="89"/>
      <c r="BI1022" s="89"/>
      <c r="BJ1022" s="89"/>
      <c r="BK1022" s="89"/>
      <c r="BL1022" s="89"/>
      <c r="BM1022" s="89"/>
      <c r="BN1022" s="89"/>
      <c r="BO1022" s="89"/>
      <c r="BP1022" s="89"/>
      <c r="BQ1022" s="89"/>
      <c r="BR1022" s="89"/>
      <c r="BS1022" s="89"/>
      <c r="BT1022" s="89"/>
      <c r="BU1022" s="89"/>
      <c r="BV1022" s="89"/>
      <c r="BW1022" s="89"/>
      <c r="BX1022" s="89"/>
      <c r="BY1022" s="89"/>
      <c r="BZ1022" s="89"/>
      <c r="CA1022" s="89"/>
      <c r="CB1022" s="89"/>
      <c r="CC1022" s="89"/>
      <c r="CD1022" s="89"/>
      <c r="CE1022" s="89"/>
      <c r="CF1022" s="89"/>
      <c r="CG1022" s="89"/>
      <c r="CH1022" s="89"/>
      <c r="CI1022" s="89"/>
      <c r="CJ1022" s="89"/>
      <c r="CK1022" s="89"/>
      <c r="CL1022" s="89"/>
      <c r="CM1022" s="89"/>
      <c r="CN1022" s="89"/>
      <c r="CO1022" s="89"/>
      <c r="CP1022" s="89"/>
      <c r="CQ1022" s="89"/>
      <c r="CR1022" s="89"/>
      <c r="CS1022" s="89"/>
      <c r="CT1022" s="89"/>
      <c r="CU1022" s="89"/>
      <c r="CV1022" s="89"/>
      <c r="CW1022" s="89"/>
      <c r="CX1022" s="89"/>
      <c r="CY1022" s="89"/>
      <c r="CZ1022" s="89"/>
      <c r="DA1022" s="89"/>
      <c r="DB1022" s="89"/>
      <c r="DC1022" s="89"/>
      <c r="DD1022" s="89"/>
      <c r="DE1022" s="89"/>
      <c r="DF1022" s="89"/>
      <c r="DG1022" s="89"/>
      <c r="DH1022" s="89"/>
      <c r="DI1022" s="89"/>
      <c r="DJ1022" s="89"/>
      <c r="DK1022" s="89"/>
      <c r="DL1022" s="89"/>
      <c r="DM1022" s="89"/>
      <c r="DN1022" s="89"/>
      <c r="DO1022" s="89"/>
      <c r="DP1022" s="89"/>
      <c r="DQ1022" s="89"/>
      <c r="DR1022" s="89"/>
      <c r="DS1022" s="89"/>
      <c r="DT1022" s="89"/>
      <c r="DU1022" s="89"/>
      <c r="DV1022" s="89"/>
      <c r="DW1022" s="89"/>
      <c r="DX1022" s="89"/>
      <c r="DY1022" s="89"/>
      <c r="DZ1022" s="89"/>
      <c r="EA1022" s="89"/>
      <c r="EB1022" s="89"/>
      <c r="EC1022" s="89"/>
      <c r="ED1022" s="89"/>
      <c r="EE1022" s="89"/>
      <c r="EF1022" s="89"/>
      <c r="EG1022" s="89"/>
      <c r="EH1022" s="89"/>
      <c r="EI1022" s="89"/>
      <c r="EJ1022" s="89"/>
      <c r="EK1022" s="89"/>
      <c r="EL1022" s="89"/>
      <c r="EM1022" s="89"/>
      <c r="EN1022" s="89"/>
      <c r="EO1022" s="89"/>
      <c r="EP1022" s="89"/>
      <c r="EQ1022" s="89"/>
      <c r="ER1022" s="89"/>
      <c r="ES1022" s="89"/>
      <c r="ET1022" s="89"/>
      <c r="EU1022" s="89"/>
      <c r="EV1022" s="89"/>
      <c r="EW1022" s="89"/>
      <c r="EX1022" s="89"/>
      <c r="EY1022" s="89"/>
      <c r="EZ1022" s="89"/>
      <c r="FA1022" s="89"/>
      <c r="FB1022" s="89"/>
      <c r="FC1022" s="89"/>
      <c r="FD1022" s="89"/>
      <c r="FE1022" s="89"/>
      <c r="FF1022" s="89"/>
      <c r="FG1022" s="89"/>
      <c r="FH1022" s="89"/>
      <c r="FI1022" s="89"/>
      <c r="FJ1022" s="89"/>
      <c r="FK1022" s="89"/>
      <c r="FL1022" s="89"/>
      <c r="FM1022" s="89"/>
      <c r="FN1022" s="89"/>
      <c r="FO1022" s="89"/>
      <c r="FP1022" s="89"/>
      <c r="FQ1022" s="89"/>
      <c r="FR1022" s="89"/>
      <c r="FS1022" s="89"/>
      <c r="FT1022" s="89"/>
      <c r="FU1022" s="89"/>
      <c r="FV1022" s="89"/>
      <c r="FW1022" s="89"/>
      <c r="FX1022" s="89"/>
      <c r="FY1022" s="89"/>
      <c r="FZ1022" s="89"/>
      <c r="GA1022" s="89"/>
      <c r="GB1022" s="89"/>
      <c r="GC1022" s="89"/>
      <c r="GD1022" s="89"/>
      <c r="GE1022" s="89"/>
      <c r="GF1022" s="89"/>
      <c r="GG1022" s="89"/>
      <c r="GH1022" s="89"/>
      <c r="GI1022" s="89"/>
      <c r="GJ1022" s="89"/>
      <c r="GK1022" s="89"/>
      <c r="GL1022" s="89"/>
      <c r="GM1022" s="89"/>
      <c r="GN1022" s="89"/>
      <c r="GO1022" s="89"/>
      <c r="GP1022" s="89"/>
      <c r="GQ1022" s="89"/>
      <c r="GR1022" s="89"/>
      <c r="GS1022" s="89"/>
      <c r="GT1022" s="89"/>
      <c r="GU1022" s="89"/>
      <c r="GV1022" s="89"/>
      <c r="GW1022" s="89"/>
      <c r="GX1022" s="89"/>
      <c r="GY1022" s="89"/>
    </row>
    <row r="1023" spans="1:207" s="116" customFormat="1" ht="30" customHeight="1" x14ac:dyDescent="0.25">
      <c r="A1023" s="228">
        <v>785</v>
      </c>
      <c r="B1023" s="234" t="s">
        <v>453</v>
      </c>
      <c r="C1023" s="47">
        <v>1967</v>
      </c>
      <c r="D1023" s="230" t="s">
        <v>141</v>
      </c>
      <c r="E1023" s="47" t="s">
        <v>16</v>
      </c>
      <c r="F1023" s="229">
        <v>4</v>
      </c>
      <c r="G1023" s="229">
        <v>2</v>
      </c>
      <c r="H1023" s="39">
        <v>1799.8</v>
      </c>
      <c r="I1023" s="39">
        <v>240.2</v>
      </c>
      <c r="J1023" s="41">
        <v>1010.6</v>
      </c>
      <c r="K1023" s="232">
        <f t="shared" si="271"/>
        <v>49892.34</v>
      </c>
      <c r="L1023" s="196">
        <v>0</v>
      </c>
      <c r="M1023" s="196">
        <v>0</v>
      </c>
      <c r="N1023" s="196">
        <v>0</v>
      </c>
      <c r="O1023" s="39">
        <f>'[2]Прод. прилож (2)'!$D$1462</f>
        <v>49892.34</v>
      </c>
      <c r="P1023" s="196">
        <f t="shared" si="276"/>
        <v>27.721046782975886</v>
      </c>
      <c r="Q1023" s="41">
        <v>9673</v>
      </c>
      <c r="R1023" s="57" t="s">
        <v>35</v>
      </c>
      <c r="S1023" s="15"/>
      <c r="T1023" s="15"/>
      <c r="U1023" s="15"/>
      <c r="V1023" s="15"/>
      <c r="W1023" s="15"/>
      <c r="X1023" s="15"/>
      <c r="Y1023" s="15"/>
      <c r="Z1023" s="15"/>
      <c r="AA1023" s="15"/>
      <c r="AB1023" s="15"/>
      <c r="AC1023" s="15"/>
      <c r="AD1023" s="15"/>
      <c r="AE1023" s="15"/>
      <c r="AF1023" s="15"/>
      <c r="AG1023" s="15"/>
      <c r="AH1023" s="15"/>
      <c r="AI1023" s="15"/>
      <c r="AJ1023" s="15"/>
      <c r="AK1023" s="15"/>
      <c r="AL1023" s="15"/>
      <c r="AM1023" s="15"/>
      <c r="AN1023" s="15"/>
      <c r="AO1023" s="15"/>
      <c r="AP1023" s="15"/>
      <c r="AQ1023" s="15"/>
      <c r="AR1023" s="15"/>
      <c r="AS1023" s="15"/>
      <c r="AT1023" s="15"/>
      <c r="AU1023" s="15"/>
      <c r="AV1023" s="15"/>
      <c r="AW1023" s="15"/>
      <c r="AX1023" s="15"/>
      <c r="AY1023" s="15"/>
      <c r="AZ1023" s="15"/>
      <c r="BA1023" s="15"/>
      <c r="BB1023" s="15"/>
      <c r="BC1023" s="15"/>
      <c r="BD1023" s="15"/>
      <c r="BE1023" s="15"/>
      <c r="BF1023" s="15"/>
      <c r="BG1023" s="15"/>
      <c r="BH1023" s="15"/>
      <c r="BI1023" s="15"/>
      <c r="BJ1023" s="15"/>
      <c r="BK1023" s="15"/>
      <c r="BL1023" s="15"/>
      <c r="BM1023" s="15"/>
      <c r="BN1023" s="15"/>
      <c r="BO1023" s="15"/>
      <c r="BP1023" s="15"/>
      <c r="BQ1023" s="15"/>
      <c r="BR1023" s="15"/>
      <c r="BS1023" s="15"/>
      <c r="BT1023" s="15"/>
      <c r="BU1023" s="15"/>
      <c r="BV1023" s="15"/>
      <c r="BW1023" s="15"/>
      <c r="BX1023" s="15"/>
      <c r="BY1023" s="15"/>
      <c r="BZ1023" s="15"/>
      <c r="CA1023" s="15"/>
      <c r="CB1023" s="15"/>
      <c r="CC1023" s="15"/>
      <c r="CD1023" s="15"/>
      <c r="CE1023" s="15"/>
      <c r="CF1023" s="15"/>
      <c r="CG1023" s="15"/>
      <c r="CH1023" s="15"/>
      <c r="CI1023" s="15"/>
      <c r="CJ1023" s="15"/>
      <c r="CK1023" s="15"/>
      <c r="CL1023" s="15"/>
      <c r="CM1023" s="15"/>
      <c r="CN1023" s="15"/>
      <c r="CO1023" s="15"/>
      <c r="CP1023" s="15"/>
      <c r="CQ1023" s="15"/>
      <c r="CR1023" s="15"/>
      <c r="CS1023" s="15"/>
      <c r="CT1023" s="15"/>
      <c r="CU1023" s="15"/>
      <c r="CV1023" s="15"/>
      <c r="CW1023" s="15"/>
      <c r="CX1023" s="15"/>
      <c r="CY1023" s="15"/>
      <c r="CZ1023" s="15"/>
      <c r="DA1023" s="15"/>
      <c r="DB1023" s="15"/>
      <c r="DC1023" s="15"/>
      <c r="DD1023" s="15"/>
      <c r="DE1023" s="15"/>
      <c r="DF1023" s="15"/>
      <c r="DG1023" s="15"/>
      <c r="DH1023" s="15"/>
      <c r="DI1023" s="15"/>
      <c r="DJ1023" s="15"/>
      <c r="DK1023" s="15"/>
      <c r="DL1023" s="15"/>
      <c r="DM1023" s="15"/>
      <c r="DN1023" s="15"/>
      <c r="DO1023" s="15"/>
      <c r="DP1023" s="15"/>
      <c r="DQ1023" s="15"/>
      <c r="DR1023" s="15"/>
      <c r="DS1023" s="15"/>
      <c r="DT1023" s="15"/>
      <c r="DU1023" s="15"/>
      <c r="DV1023" s="15"/>
      <c r="DW1023" s="15"/>
      <c r="DX1023" s="15"/>
      <c r="DY1023" s="15"/>
      <c r="DZ1023" s="15"/>
      <c r="EA1023" s="15"/>
      <c r="EB1023" s="15"/>
      <c r="EC1023" s="15"/>
      <c r="ED1023" s="15"/>
      <c r="EE1023" s="15"/>
      <c r="EF1023" s="15"/>
      <c r="EG1023" s="15"/>
      <c r="EH1023" s="15"/>
      <c r="EI1023" s="15"/>
      <c r="EJ1023" s="15"/>
      <c r="EK1023" s="15"/>
      <c r="EL1023" s="15"/>
      <c r="EM1023" s="15"/>
      <c r="EN1023" s="15"/>
      <c r="EO1023" s="15"/>
      <c r="EP1023" s="15"/>
      <c r="EQ1023" s="15"/>
      <c r="ER1023" s="15"/>
      <c r="ES1023" s="15"/>
      <c r="ET1023" s="15"/>
      <c r="EU1023" s="15"/>
      <c r="EV1023" s="15"/>
      <c r="EW1023" s="15"/>
      <c r="EX1023" s="15"/>
      <c r="EY1023" s="15"/>
      <c r="EZ1023" s="15"/>
      <c r="FA1023" s="15"/>
      <c r="FB1023" s="15"/>
      <c r="FC1023" s="15"/>
      <c r="FD1023" s="15"/>
      <c r="FE1023" s="15"/>
      <c r="FF1023" s="15"/>
      <c r="FG1023" s="15"/>
      <c r="FH1023" s="15"/>
      <c r="FI1023" s="15"/>
      <c r="FJ1023" s="15"/>
      <c r="FK1023" s="15"/>
      <c r="FL1023" s="15"/>
      <c r="FM1023" s="15"/>
      <c r="FN1023" s="15"/>
      <c r="FO1023" s="15"/>
      <c r="FP1023" s="15"/>
      <c r="FQ1023" s="15"/>
      <c r="FR1023" s="15"/>
      <c r="FS1023" s="15"/>
      <c r="FT1023" s="15"/>
      <c r="FU1023" s="15"/>
      <c r="FV1023" s="15"/>
      <c r="FW1023" s="15"/>
      <c r="FX1023" s="15"/>
      <c r="FY1023" s="15"/>
      <c r="FZ1023" s="15"/>
      <c r="GA1023" s="15"/>
      <c r="GB1023" s="15"/>
      <c r="GC1023" s="15"/>
      <c r="GD1023" s="15"/>
      <c r="GE1023" s="15"/>
      <c r="GF1023" s="15"/>
      <c r="GG1023" s="15"/>
      <c r="GH1023" s="15"/>
      <c r="GI1023" s="15"/>
      <c r="GJ1023" s="15"/>
      <c r="GK1023" s="15"/>
      <c r="GL1023" s="15"/>
      <c r="GM1023" s="15"/>
      <c r="GN1023" s="15"/>
      <c r="GO1023" s="15"/>
      <c r="GP1023" s="15"/>
      <c r="GQ1023" s="15"/>
      <c r="GR1023" s="15"/>
      <c r="GS1023" s="15"/>
      <c r="GT1023" s="15"/>
      <c r="GU1023" s="15"/>
      <c r="GV1023" s="15"/>
      <c r="GW1023" s="15"/>
      <c r="GX1023" s="15"/>
      <c r="GY1023" s="15"/>
    </row>
    <row r="1024" spans="1:207" s="116" customFormat="1" ht="30" customHeight="1" x14ac:dyDescent="0.25">
      <c r="A1024" s="228">
        <v>786</v>
      </c>
      <c r="B1024" s="198" t="s">
        <v>454</v>
      </c>
      <c r="C1024" s="244">
        <v>1964</v>
      </c>
      <c r="D1024" s="200" t="s">
        <v>141</v>
      </c>
      <c r="E1024" s="244" t="s">
        <v>16</v>
      </c>
      <c r="F1024" s="206">
        <v>5</v>
      </c>
      <c r="G1024" s="206">
        <v>3</v>
      </c>
      <c r="H1024" s="202">
        <v>2943.55</v>
      </c>
      <c r="I1024" s="204">
        <v>0</v>
      </c>
      <c r="J1024" s="239">
        <v>1980.55</v>
      </c>
      <c r="K1024" s="232">
        <f t="shared" si="271"/>
        <v>77339.320000000007</v>
      </c>
      <c r="L1024" s="196">
        <v>0</v>
      </c>
      <c r="M1024" s="196">
        <v>0</v>
      </c>
      <c r="N1024" s="196">
        <v>0</v>
      </c>
      <c r="O1024" s="39">
        <f>'[1]Прод. прилож (2)'!$D$851</f>
        <v>77339.320000000007</v>
      </c>
      <c r="P1024" s="196">
        <f t="shared" si="276"/>
        <v>26.27416554840244</v>
      </c>
      <c r="Q1024" s="41">
        <v>9673</v>
      </c>
      <c r="R1024" s="57" t="s">
        <v>34</v>
      </c>
      <c r="S1024" s="46"/>
      <c r="T1024" s="15"/>
      <c r="U1024" s="15"/>
    </row>
    <row r="1025" spans="1:207" s="116" customFormat="1" ht="30" customHeight="1" x14ac:dyDescent="0.25">
      <c r="A1025" s="228">
        <v>787</v>
      </c>
      <c r="B1025" s="234" t="s">
        <v>1156</v>
      </c>
      <c r="C1025" s="230">
        <v>1978</v>
      </c>
      <c r="D1025" s="230" t="s">
        <v>141</v>
      </c>
      <c r="E1025" s="230" t="s">
        <v>16</v>
      </c>
      <c r="F1025" s="231">
        <v>9</v>
      </c>
      <c r="G1025" s="231">
        <v>3</v>
      </c>
      <c r="H1025" s="41">
        <v>11049.02</v>
      </c>
      <c r="I1025" s="125">
        <v>0</v>
      </c>
      <c r="J1025" s="41">
        <v>11049.02</v>
      </c>
      <c r="K1025" s="232">
        <f>L1025+M1025+N1025+O1025</f>
        <v>10664350.76</v>
      </c>
      <c r="L1025" s="39">
        <v>0</v>
      </c>
      <c r="M1025" s="39">
        <v>10447500</v>
      </c>
      <c r="N1025" s="39">
        <v>0</v>
      </c>
      <c r="O1025" s="196">
        <v>216850.76</v>
      </c>
      <c r="P1025" s="41">
        <f t="shared" si="276"/>
        <v>965.18521642643418</v>
      </c>
      <c r="Q1025" s="232">
        <v>9673</v>
      </c>
      <c r="R1025" s="57" t="s">
        <v>34</v>
      </c>
      <c r="S1025" s="90"/>
      <c r="T1025" s="89"/>
      <c r="U1025" s="89"/>
      <c r="V1025" s="89"/>
      <c r="W1025" s="89"/>
      <c r="X1025" s="89"/>
      <c r="Y1025" s="89"/>
      <c r="Z1025" s="89"/>
      <c r="AA1025" s="89"/>
      <c r="AB1025" s="89"/>
      <c r="AC1025" s="89"/>
      <c r="AD1025" s="89"/>
      <c r="AE1025" s="89"/>
      <c r="AF1025" s="89"/>
      <c r="AG1025" s="89"/>
      <c r="AH1025" s="89"/>
      <c r="AI1025" s="89"/>
      <c r="AJ1025" s="89"/>
      <c r="AK1025" s="89"/>
      <c r="AL1025" s="89"/>
      <c r="AM1025" s="89"/>
      <c r="AN1025" s="89"/>
      <c r="AO1025" s="89"/>
      <c r="AP1025" s="89"/>
      <c r="AQ1025" s="89"/>
      <c r="AR1025" s="89"/>
      <c r="AS1025" s="89"/>
      <c r="AT1025" s="89"/>
      <c r="AU1025" s="89"/>
      <c r="AV1025" s="89"/>
      <c r="AW1025" s="89"/>
      <c r="AX1025" s="89"/>
      <c r="AY1025" s="89"/>
      <c r="AZ1025" s="89"/>
      <c r="BA1025" s="89"/>
      <c r="BB1025" s="89"/>
      <c r="BC1025" s="89"/>
      <c r="BD1025" s="89"/>
      <c r="BE1025" s="89"/>
      <c r="BF1025" s="89"/>
      <c r="BG1025" s="89"/>
      <c r="BH1025" s="89"/>
      <c r="BI1025" s="89"/>
      <c r="BJ1025" s="89"/>
      <c r="BK1025" s="89"/>
      <c r="BL1025" s="89"/>
      <c r="BM1025" s="89"/>
      <c r="BN1025" s="89"/>
      <c r="BO1025" s="89"/>
      <c r="BP1025" s="89"/>
      <c r="BQ1025" s="89"/>
      <c r="BR1025" s="89"/>
      <c r="BS1025" s="89"/>
      <c r="BT1025" s="89"/>
      <c r="BU1025" s="89"/>
      <c r="BV1025" s="89"/>
      <c r="BW1025" s="89"/>
      <c r="BX1025" s="89"/>
      <c r="BY1025" s="89"/>
      <c r="BZ1025" s="89"/>
      <c r="CA1025" s="89"/>
      <c r="CB1025" s="89"/>
      <c r="CC1025" s="89"/>
      <c r="CD1025" s="89"/>
      <c r="CE1025" s="89"/>
      <c r="CF1025" s="89"/>
      <c r="CG1025" s="89"/>
      <c r="CH1025" s="89"/>
      <c r="CI1025" s="89"/>
      <c r="CJ1025" s="89"/>
      <c r="CK1025" s="89"/>
      <c r="CL1025" s="89"/>
      <c r="CM1025" s="89"/>
      <c r="CN1025" s="89"/>
      <c r="CO1025" s="89"/>
      <c r="CP1025" s="89"/>
      <c r="CQ1025" s="89"/>
      <c r="CR1025" s="89"/>
      <c r="CS1025" s="89"/>
      <c r="CT1025" s="89"/>
      <c r="CU1025" s="89"/>
      <c r="CV1025" s="89"/>
      <c r="CW1025" s="89"/>
      <c r="CX1025" s="89"/>
      <c r="CY1025" s="89"/>
      <c r="CZ1025" s="89"/>
      <c r="DA1025" s="89"/>
      <c r="DB1025" s="89"/>
      <c r="DC1025" s="89"/>
      <c r="DD1025" s="89"/>
      <c r="DE1025" s="89"/>
      <c r="DF1025" s="89"/>
      <c r="DG1025" s="89"/>
      <c r="DH1025" s="89"/>
      <c r="DI1025" s="89"/>
      <c r="DJ1025" s="89"/>
      <c r="DK1025" s="89"/>
      <c r="DL1025" s="89"/>
      <c r="DM1025" s="89"/>
      <c r="DN1025" s="89"/>
      <c r="DO1025" s="89"/>
      <c r="DP1025" s="89"/>
      <c r="DQ1025" s="89"/>
      <c r="DR1025" s="89"/>
      <c r="DS1025" s="89"/>
      <c r="DT1025" s="89"/>
      <c r="DU1025" s="89"/>
      <c r="DV1025" s="89"/>
      <c r="DW1025" s="89"/>
      <c r="DX1025" s="89"/>
      <c r="DY1025" s="89"/>
      <c r="DZ1025" s="89"/>
      <c r="EA1025" s="89"/>
      <c r="EB1025" s="89"/>
      <c r="EC1025" s="89"/>
      <c r="ED1025" s="89"/>
      <c r="EE1025" s="89"/>
      <c r="EF1025" s="89"/>
      <c r="EG1025" s="89"/>
      <c r="EH1025" s="89"/>
      <c r="EI1025" s="89"/>
      <c r="EJ1025" s="89"/>
      <c r="EK1025" s="89"/>
      <c r="EL1025" s="89"/>
      <c r="EM1025" s="89"/>
      <c r="EN1025" s="89"/>
      <c r="EO1025" s="89"/>
      <c r="EP1025" s="89"/>
      <c r="EQ1025" s="89"/>
      <c r="ER1025" s="89"/>
      <c r="ES1025" s="89"/>
      <c r="ET1025" s="89"/>
      <c r="EU1025" s="89"/>
      <c r="EV1025" s="89"/>
      <c r="EW1025" s="89"/>
      <c r="EX1025" s="89"/>
      <c r="EY1025" s="89"/>
      <c r="EZ1025" s="89"/>
      <c r="FA1025" s="89"/>
      <c r="FB1025" s="89"/>
      <c r="FC1025" s="89"/>
      <c r="FD1025" s="89"/>
      <c r="FE1025" s="89"/>
      <c r="FF1025" s="89"/>
      <c r="FG1025" s="89"/>
      <c r="FH1025" s="89"/>
      <c r="FI1025" s="89"/>
      <c r="FJ1025" s="89"/>
      <c r="FK1025" s="89"/>
      <c r="FL1025" s="89"/>
      <c r="FM1025" s="89"/>
      <c r="FN1025" s="89"/>
      <c r="FO1025" s="89"/>
      <c r="FP1025" s="89"/>
      <c r="FQ1025" s="89"/>
      <c r="FR1025" s="89"/>
      <c r="FS1025" s="89"/>
      <c r="FT1025" s="89"/>
      <c r="FU1025" s="89"/>
      <c r="FV1025" s="89"/>
      <c r="FW1025" s="89"/>
      <c r="FX1025" s="89"/>
      <c r="FY1025" s="89"/>
      <c r="FZ1025" s="89"/>
      <c r="GA1025" s="89"/>
      <c r="GB1025" s="89"/>
      <c r="GC1025" s="89"/>
      <c r="GD1025" s="89"/>
      <c r="GE1025" s="89"/>
      <c r="GF1025" s="89"/>
      <c r="GG1025" s="89"/>
      <c r="GH1025" s="89"/>
      <c r="GI1025" s="89"/>
      <c r="GJ1025" s="89"/>
      <c r="GK1025" s="89"/>
      <c r="GL1025" s="89"/>
      <c r="GM1025" s="89"/>
      <c r="GN1025" s="89"/>
      <c r="GO1025" s="89"/>
      <c r="GP1025" s="89"/>
      <c r="GQ1025" s="89"/>
      <c r="GR1025" s="89"/>
      <c r="GS1025" s="89"/>
      <c r="GT1025" s="89"/>
      <c r="GU1025" s="89"/>
      <c r="GV1025" s="89"/>
      <c r="GW1025" s="89"/>
      <c r="GX1025" s="89"/>
      <c r="GY1025" s="89"/>
    </row>
    <row r="1026" spans="1:207" s="116" customFormat="1" ht="30" customHeight="1" x14ac:dyDescent="0.25">
      <c r="A1026" s="228">
        <v>788</v>
      </c>
      <c r="B1026" s="234" t="s">
        <v>1157</v>
      </c>
      <c r="C1026" s="230">
        <v>1977</v>
      </c>
      <c r="D1026" s="230" t="s">
        <v>141</v>
      </c>
      <c r="E1026" s="230" t="s">
        <v>16</v>
      </c>
      <c r="F1026" s="231">
        <v>9</v>
      </c>
      <c r="G1026" s="231">
        <v>1</v>
      </c>
      <c r="H1026" s="41">
        <v>3443</v>
      </c>
      <c r="I1026" s="125">
        <v>0</v>
      </c>
      <c r="J1026" s="41">
        <v>3443</v>
      </c>
      <c r="K1026" s="232">
        <f>L1026+M1026+N1026+O1026</f>
        <v>3664964.9</v>
      </c>
      <c r="L1026" s="39">
        <v>0</v>
      </c>
      <c r="M1026" s="39">
        <v>0</v>
      </c>
      <c r="N1026" s="39">
        <v>0</v>
      </c>
      <c r="O1026" s="196">
        <f>'[1]Прод. прилож (2)'!$D$853</f>
        <v>3664964.9</v>
      </c>
      <c r="P1026" s="41">
        <f t="shared" ref="P1026:P1028" si="280">K1026/H1026</f>
        <v>1064.4684577403427</v>
      </c>
      <c r="Q1026" s="232">
        <v>9673</v>
      </c>
      <c r="R1026" s="57" t="s">
        <v>34</v>
      </c>
      <c r="S1026" s="90"/>
      <c r="T1026" s="89"/>
      <c r="U1026" s="89"/>
      <c r="V1026" s="89"/>
      <c r="W1026" s="89"/>
      <c r="X1026" s="89"/>
      <c r="Y1026" s="89"/>
      <c r="Z1026" s="89"/>
      <c r="AA1026" s="89"/>
      <c r="AB1026" s="89"/>
      <c r="AC1026" s="89"/>
      <c r="AD1026" s="89"/>
      <c r="AE1026" s="89"/>
      <c r="AF1026" s="89"/>
      <c r="AG1026" s="89"/>
      <c r="AH1026" s="89"/>
      <c r="AI1026" s="89"/>
      <c r="AJ1026" s="89"/>
      <c r="AK1026" s="89"/>
      <c r="AL1026" s="89"/>
      <c r="AM1026" s="89"/>
      <c r="AN1026" s="89"/>
      <c r="AO1026" s="89"/>
      <c r="AP1026" s="89"/>
      <c r="AQ1026" s="89"/>
      <c r="AR1026" s="89"/>
      <c r="AS1026" s="89"/>
      <c r="AT1026" s="89"/>
      <c r="AU1026" s="89"/>
      <c r="AV1026" s="89"/>
      <c r="AW1026" s="89"/>
      <c r="AX1026" s="89"/>
      <c r="AY1026" s="89"/>
      <c r="AZ1026" s="89"/>
      <c r="BA1026" s="89"/>
      <c r="BB1026" s="89"/>
      <c r="BC1026" s="89"/>
      <c r="BD1026" s="89"/>
      <c r="BE1026" s="89"/>
      <c r="BF1026" s="89"/>
      <c r="BG1026" s="89"/>
      <c r="BH1026" s="89"/>
      <c r="BI1026" s="89"/>
      <c r="BJ1026" s="89"/>
      <c r="BK1026" s="89"/>
      <c r="BL1026" s="89"/>
      <c r="BM1026" s="89"/>
      <c r="BN1026" s="89"/>
      <c r="BO1026" s="89"/>
      <c r="BP1026" s="89"/>
      <c r="BQ1026" s="89"/>
      <c r="BR1026" s="89"/>
      <c r="BS1026" s="89"/>
      <c r="BT1026" s="89"/>
      <c r="BU1026" s="89"/>
      <c r="BV1026" s="89"/>
      <c r="BW1026" s="89"/>
      <c r="BX1026" s="89"/>
      <c r="BY1026" s="89"/>
      <c r="BZ1026" s="89"/>
      <c r="CA1026" s="89"/>
      <c r="CB1026" s="89"/>
      <c r="CC1026" s="89"/>
      <c r="CD1026" s="89"/>
      <c r="CE1026" s="89"/>
      <c r="CF1026" s="89"/>
      <c r="CG1026" s="89"/>
      <c r="CH1026" s="89"/>
      <c r="CI1026" s="89"/>
      <c r="CJ1026" s="89"/>
      <c r="CK1026" s="89"/>
      <c r="CL1026" s="89"/>
      <c r="CM1026" s="89"/>
      <c r="CN1026" s="89"/>
      <c r="CO1026" s="89"/>
      <c r="CP1026" s="89"/>
      <c r="CQ1026" s="89"/>
      <c r="CR1026" s="89"/>
      <c r="CS1026" s="89"/>
      <c r="CT1026" s="89"/>
      <c r="CU1026" s="89"/>
      <c r="CV1026" s="89"/>
      <c r="CW1026" s="89"/>
      <c r="CX1026" s="89"/>
      <c r="CY1026" s="89"/>
      <c r="CZ1026" s="89"/>
      <c r="DA1026" s="89"/>
      <c r="DB1026" s="89"/>
      <c r="DC1026" s="89"/>
      <c r="DD1026" s="89"/>
      <c r="DE1026" s="89"/>
      <c r="DF1026" s="89"/>
      <c r="DG1026" s="89"/>
      <c r="DH1026" s="89"/>
      <c r="DI1026" s="89"/>
      <c r="DJ1026" s="89"/>
      <c r="DK1026" s="89"/>
      <c r="DL1026" s="89"/>
      <c r="DM1026" s="89"/>
      <c r="DN1026" s="89"/>
      <c r="DO1026" s="89"/>
      <c r="DP1026" s="89"/>
      <c r="DQ1026" s="89"/>
      <c r="DR1026" s="89"/>
      <c r="DS1026" s="89"/>
      <c r="DT1026" s="89"/>
      <c r="DU1026" s="89"/>
      <c r="DV1026" s="89"/>
      <c r="DW1026" s="89"/>
      <c r="DX1026" s="89"/>
      <c r="DY1026" s="89"/>
      <c r="DZ1026" s="89"/>
      <c r="EA1026" s="89"/>
      <c r="EB1026" s="89"/>
      <c r="EC1026" s="89"/>
      <c r="ED1026" s="89"/>
      <c r="EE1026" s="89"/>
      <c r="EF1026" s="89"/>
      <c r="EG1026" s="89"/>
      <c r="EH1026" s="89"/>
      <c r="EI1026" s="89"/>
      <c r="EJ1026" s="89"/>
      <c r="EK1026" s="89"/>
      <c r="EL1026" s="89"/>
      <c r="EM1026" s="89"/>
      <c r="EN1026" s="89"/>
      <c r="EO1026" s="89"/>
      <c r="EP1026" s="89"/>
      <c r="EQ1026" s="89"/>
      <c r="ER1026" s="89"/>
      <c r="ES1026" s="89"/>
      <c r="ET1026" s="89"/>
      <c r="EU1026" s="89"/>
      <c r="EV1026" s="89"/>
      <c r="EW1026" s="89"/>
      <c r="EX1026" s="89"/>
      <c r="EY1026" s="89"/>
      <c r="EZ1026" s="89"/>
      <c r="FA1026" s="89"/>
      <c r="FB1026" s="89"/>
      <c r="FC1026" s="89"/>
      <c r="FD1026" s="89"/>
      <c r="FE1026" s="89"/>
      <c r="FF1026" s="89"/>
      <c r="FG1026" s="89"/>
      <c r="FH1026" s="89"/>
      <c r="FI1026" s="89"/>
      <c r="FJ1026" s="89"/>
      <c r="FK1026" s="89"/>
      <c r="FL1026" s="89"/>
      <c r="FM1026" s="89"/>
      <c r="FN1026" s="89"/>
      <c r="FO1026" s="89"/>
      <c r="FP1026" s="89"/>
      <c r="FQ1026" s="89"/>
      <c r="FR1026" s="89"/>
      <c r="FS1026" s="89"/>
      <c r="FT1026" s="89"/>
      <c r="FU1026" s="89"/>
      <c r="FV1026" s="89"/>
      <c r="FW1026" s="89"/>
      <c r="FX1026" s="89"/>
      <c r="FY1026" s="89"/>
      <c r="FZ1026" s="89"/>
      <c r="GA1026" s="89"/>
      <c r="GB1026" s="89"/>
      <c r="GC1026" s="89"/>
      <c r="GD1026" s="89"/>
      <c r="GE1026" s="89"/>
      <c r="GF1026" s="89"/>
      <c r="GG1026" s="89"/>
      <c r="GH1026" s="89"/>
      <c r="GI1026" s="89"/>
      <c r="GJ1026" s="89"/>
      <c r="GK1026" s="89"/>
      <c r="GL1026" s="89"/>
      <c r="GM1026" s="89"/>
      <c r="GN1026" s="89"/>
      <c r="GO1026" s="89"/>
      <c r="GP1026" s="89"/>
      <c r="GQ1026" s="89"/>
      <c r="GR1026" s="89"/>
      <c r="GS1026" s="89"/>
      <c r="GT1026" s="89"/>
      <c r="GU1026" s="89"/>
      <c r="GV1026" s="89"/>
      <c r="GW1026" s="89"/>
      <c r="GX1026" s="89"/>
      <c r="GY1026" s="89"/>
    </row>
    <row r="1027" spans="1:207" s="116" customFormat="1" ht="30" customHeight="1" x14ac:dyDescent="0.25">
      <c r="A1027" s="228">
        <v>789</v>
      </c>
      <c r="B1027" s="234" t="s">
        <v>1368</v>
      </c>
      <c r="C1027" s="47">
        <v>1980</v>
      </c>
      <c r="D1027" s="230" t="s">
        <v>141</v>
      </c>
      <c r="E1027" s="47" t="s">
        <v>18</v>
      </c>
      <c r="F1027" s="26">
        <v>9</v>
      </c>
      <c r="G1027" s="26">
        <v>2</v>
      </c>
      <c r="H1027" s="39">
        <v>5056.01</v>
      </c>
      <c r="I1027" s="119">
        <v>286.89999999999998</v>
      </c>
      <c r="J1027" s="41">
        <v>3610.94</v>
      </c>
      <c r="K1027" s="232">
        <f t="shared" ref="K1027" si="281">SUM(L1027:O1027)</f>
        <v>6018489.4299999997</v>
      </c>
      <c r="L1027" s="196">
        <v>0</v>
      </c>
      <c r="M1027" s="196">
        <v>0</v>
      </c>
      <c r="N1027" s="196">
        <v>0</v>
      </c>
      <c r="O1027" s="39">
        <f>'[2]Прод. прилож (2)'!$D$1463</f>
        <v>6018489.4299999997</v>
      </c>
      <c r="P1027" s="196">
        <f t="shared" si="280"/>
        <v>1190.3634348033329</v>
      </c>
      <c r="Q1027" s="41">
        <v>9673</v>
      </c>
      <c r="R1027" s="57" t="s">
        <v>35</v>
      </c>
      <c r="S1027" s="46"/>
      <c r="T1027" s="15"/>
      <c r="U1027" s="15"/>
    </row>
    <row r="1028" spans="1:207" s="116" customFormat="1" ht="30" customHeight="1" x14ac:dyDescent="0.25">
      <c r="A1028" s="228">
        <v>790</v>
      </c>
      <c r="B1028" s="234" t="s">
        <v>1197</v>
      </c>
      <c r="C1028" s="230">
        <v>1988</v>
      </c>
      <c r="D1028" s="230" t="s">
        <v>141</v>
      </c>
      <c r="E1028" s="230" t="s">
        <v>18</v>
      </c>
      <c r="F1028" s="231">
        <v>9</v>
      </c>
      <c r="G1028" s="231">
        <v>4</v>
      </c>
      <c r="H1028" s="41">
        <v>5853.33</v>
      </c>
      <c r="I1028" s="125">
        <v>0</v>
      </c>
      <c r="J1028" s="41">
        <v>5853.33</v>
      </c>
      <c r="K1028" s="232">
        <f>L1028+M1028+N1028+O1028</f>
        <v>6681463.2000000002</v>
      </c>
      <c r="L1028" s="39">
        <v>0</v>
      </c>
      <c r="M1028" s="39">
        <v>0</v>
      </c>
      <c r="N1028" s="39">
        <v>0</v>
      </c>
      <c r="O1028" s="196">
        <f>'[1]Прод. прилож (2)'!$D$854</f>
        <v>6681463.2000000002</v>
      </c>
      <c r="P1028" s="41">
        <f t="shared" si="280"/>
        <v>1141.4806956040409</v>
      </c>
      <c r="Q1028" s="232">
        <v>9673</v>
      </c>
      <c r="R1028" s="57" t="s">
        <v>34</v>
      </c>
      <c r="S1028" s="90"/>
      <c r="T1028" s="89"/>
      <c r="U1028" s="89"/>
      <c r="V1028" s="89"/>
      <c r="W1028" s="89"/>
      <c r="X1028" s="89"/>
      <c r="Y1028" s="89"/>
      <c r="Z1028" s="89"/>
      <c r="AA1028" s="89"/>
      <c r="AB1028" s="89"/>
      <c r="AC1028" s="89"/>
      <c r="AD1028" s="89"/>
      <c r="AE1028" s="89"/>
      <c r="AF1028" s="89"/>
      <c r="AG1028" s="89"/>
      <c r="AH1028" s="89"/>
      <c r="AI1028" s="89"/>
      <c r="AJ1028" s="89"/>
      <c r="AK1028" s="89"/>
      <c r="AL1028" s="89"/>
      <c r="AM1028" s="89"/>
      <c r="AN1028" s="89"/>
      <c r="AO1028" s="89"/>
      <c r="AP1028" s="89"/>
      <c r="AQ1028" s="89"/>
      <c r="AR1028" s="89"/>
      <c r="AS1028" s="89"/>
      <c r="AT1028" s="89"/>
      <c r="AU1028" s="89"/>
      <c r="AV1028" s="89"/>
      <c r="AW1028" s="89"/>
      <c r="AX1028" s="89"/>
      <c r="AY1028" s="89"/>
      <c r="AZ1028" s="89"/>
      <c r="BA1028" s="89"/>
      <c r="BB1028" s="89"/>
      <c r="BC1028" s="89"/>
      <c r="BD1028" s="89"/>
      <c r="BE1028" s="89"/>
      <c r="BF1028" s="89"/>
      <c r="BG1028" s="89"/>
      <c r="BH1028" s="89"/>
      <c r="BI1028" s="89"/>
      <c r="BJ1028" s="89"/>
      <c r="BK1028" s="89"/>
      <c r="BL1028" s="89"/>
      <c r="BM1028" s="89"/>
      <c r="BN1028" s="89"/>
      <c r="BO1028" s="89"/>
      <c r="BP1028" s="89"/>
      <c r="BQ1028" s="89"/>
      <c r="BR1028" s="89"/>
      <c r="BS1028" s="89"/>
      <c r="BT1028" s="89"/>
      <c r="BU1028" s="89"/>
      <c r="BV1028" s="89"/>
      <c r="BW1028" s="89"/>
      <c r="BX1028" s="89"/>
      <c r="BY1028" s="89"/>
      <c r="BZ1028" s="89"/>
      <c r="CA1028" s="89"/>
      <c r="CB1028" s="89"/>
      <c r="CC1028" s="89"/>
      <c r="CD1028" s="89"/>
      <c r="CE1028" s="89"/>
      <c r="CF1028" s="89"/>
      <c r="CG1028" s="89"/>
      <c r="CH1028" s="89"/>
      <c r="CI1028" s="89"/>
      <c r="CJ1028" s="89"/>
      <c r="CK1028" s="89"/>
      <c r="CL1028" s="89"/>
      <c r="CM1028" s="89"/>
      <c r="CN1028" s="89"/>
      <c r="CO1028" s="89"/>
      <c r="CP1028" s="89"/>
      <c r="CQ1028" s="89"/>
      <c r="CR1028" s="89"/>
      <c r="CS1028" s="89"/>
      <c r="CT1028" s="89"/>
      <c r="CU1028" s="89"/>
      <c r="CV1028" s="89"/>
      <c r="CW1028" s="89"/>
      <c r="CX1028" s="89"/>
      <c r="CY1028" s="89"/>
      <c r="CZ1028" s="89"/>
      <c r="DA1028" s="89"/>
      <c r="DB1028" s="89"/>
      <c r="DC1028" s="89"/>
      <c r="DD1028" s="89"/>
      <c r="DE1028" s="89"/>
      <c r="DF1028" s="89"/>
      <c r="DG1028" s="89"/>
      <c r="DH1028" s="89"/>
      <c r="DI1028" s="89"/>
      <c r="DJ1028" s="89"/>
      <c r="DK1028" s="89"/>
      <c r="DL1028" s="89"/>
      <c r="DM1028" s="89"/>
      <c r="DN1028" s="89"/>
      <c r="DO1028" s="89"/>
      <c r="DP1028" s="89"/>
      <c r="DQ1028" s="89"/>
      <c r="DR1028" s="89"/>
      <c r="DS1028" s="89"/>
      <c r="DT1028" s="89"/>
      <c r="DU1028" s="89"/>
      <c r="DV1028" s="89"/>
      <c r="DW1028" s="89"/>
      <c r="DX1028" s="89"/>
      <c r="DY1028" s="89"/>
      <c r="DZ1028" s="89"/>
      <c r="EA1028" s="89"/>
      <c r="EB1028" s="89"/>
      <c r="EC1028" s="89"/>
      <c r="ED1028" s="89"/>
      <c r="EE1028" s="89"/>
      <c r="EF1028" s="89"/>
      <c r="EG1028" s="89"/>
      <c r="EH1028" s="89"/>
      <c r="EI1028" s="89"/>
      <c r="EJ1028" s="89"/>
      <c r="EK1028" s="89"/>
      <c r="EL1028" s="89"/>
      <c r="EM1028" s="89"/>
      <c r="EN1028" s="89"/>
      <c r="EO1028" s="89"/>
      <c r="EP1028" s="89"/>
      <c r="EQ1028" s="89"/>
      <c r="ER1028" s="89"/>
      <c r="ES1028" s="89"/>
      <c r="ET1028" s="89"/>
      <c r="EU1028" s="89"/>
      <c r="EV1028" s="89"/>
      <c r="EW1028" s="89"/>
      <c r="EX1028" s="89"/>
      <c r="EY1028" s="89"/>
      <c r="EZ1028" s="89"/>
      <c r="FA1028" s="89"/>
      <c r="FB1028" s="89"/>
      <c r="FC1028" s="89"/>
      <c r="FD1028" s="89"/>
      <c r="FE1028" s="89"/>
      <c r="FF1028" s="89"/>
      <c r="FG1028" s="89"/>
      <c r="FH1028" s="89"/>
      <c r="FI1028" s="89"/>
      <c r="FJ1028" s="89"/>
      <c r="FK1028" s="89"/>
      <c r="FL1028" s="89"/>
      <c r="FM1028" s="89"/>
      <c r="FN1028" s="89"/>
      <c r="FO1028" s="89"/>
      <c r="FP1028" s="89"/>
      <c r="FQ1028" s="89"/>
      <c r="FR1028" s="89"/>
      <c r="FS1028" s="89"/>
      <c r="FT1028" s="89"/>
      <c r="FU1028" s="89"/>
      <c r="FV1028" s="89"/>
      <c r="FW1028" s="89"/>
      <c r="FX1028" s="89"/>
      <c r="FY1028" s="89"/>
      <c r="FZ1028" s="89"/>
      <c r="GA1028" s="89"/>
      <c r="GB1028" s="89"/>
      <c r="GC1028" s="89"/>
      <c r="GD1028" s="89"/>
      <c r="GE1028" s="89"/>
      <c r="GF1028" s="89"/>
      <c r="GG1028" s="89"/>
      <c r="GH1028" s="89"/>
      <c r="GI1028" s="89"/>
      <c r="GJ1028" s="89"/>
      <c r="GK1028" s="89"/>
      <c r="GL1028" s="89"/>
      <c r="GM1028" s="89"/>
      <c r="GN1028" s="89"/>
      <c r="GO1028" s="89"/>
      <c r="GP1028" s="89"/>
      <c r="GQ1028" s="89"/>
      <c r="GR1028" s="89"/>
      <c r="GS1028" s="89"/>
      <c r="GT1028" s="89"/>
      <c r="GU1028" s="89"/>
      <c r="GV1028" s="89"/>
      <c r="GW1028" s="89"/>
      <c r="GX1028" s="89"/>
      <c r="GY1028" s="89"/>
    </row>
    <row r="1029" spans="1:207" s="116" customFormat="1" ht="30" customHeight="1" x14ac:dyDescent="0.25">
      <c r="A1029" s="228">
        <v>791</v>
      </c>
      <c r="B1029" s="234" t="s">
        <v>953</v>
      </c>
      <c r="C1029" s="47">
        <v>1994</v>
      </c>
      <c r="D1029" s="230" t="s">
        <v>141</v>
      </c>
      <c r="E1029" s="47" t="s">
        <v>16</v>
      </c>
      <c r="F1029" s="26">
        <v>9</v>
      </c>
      <c r="G1029" s="26">
        <v>1</v>
      </c>
      <c r="H1029" s="39">
        <v>7548.8</v>
      </c>
      <c r="I1029" s="119">
        <v>208.9</v>
      </c>
      <c r="J1029" s="41">
        <v>4350.8</v>
      </c>
      <c r="K1029" s="232">
        <f t="shared" si="271"/>
        <v>6157648.9199999999</v>
      </c>
      <c r="L1029" s="196">
        <v>0</v>
      </c>
      <c r="M1029" s="196">
        <v>0</v>
      </c>
      <c r="N1029" s="196">
        <v>0</v>
      </c>
      <c r="O1029" s="39">
        <f>'[1]Прод. прилож (2)'!$D$855</f>
        <v>6157648.9199999999</v>
      </c>
      <c r="P1029" s="196">
        <f t="shared" si="276"/>
        <v>815.71228804578209</v>
      </c>
      <c r="Q1029" s="41">
        <v>9673</v>
      </c>
      <c r="R1029" s="57" t="s">
        <v>34</v>
      </c>
      <c r="S1029" s="46"/>
      <c r="T1029" s="15"/>
      <c r="U1029" s="15"/>
    </row>
    <row r="1030" spans="1:207" s="116" customFormat="1" ht="30" customHeight="1" x14ac:dyDescent="0.25">
      <c r="A1030" s="379">
        <v>792</v>
      </c>
      <c r="B1030" s="356" t="s">
        <v>455</v>
      </c>
      <c r="C1030" s="360">
        <v>1959</v>
      </c>
      <c r="D1030" s="360" t="s">
        <v>141</v>
      </c>
      <c r="E1030" s="360" t="s">
        <v>16</v>
      </c>
      <c r="F1030" s="362">
        <v>5</v>
      </c>
      <c r="G1030" s="362">
        <v>2</v>
      </c>
      <c r="H1030" s="364">
        <v>1615.85</v>
      </c>
      <c r="I1030" s="366">
        <v>0</v>
      </c>
      <c r="J1030" s="364">
        <v>1338.7</v>
      </c>
      <c r="K1030" s="232">
        <f t="shared" ref="K1030" si="282">SUM(L1030:O1030)</f>
        <v>13940328.640000001</v>
      </c>
      <c r="L1030" s="196">
        <v>0</v>
      </c>
      <c r="M1030" s="196">
        <v>0</v>
      </c>
      <c r="N1030" s="196">
        <v>0</v>
      </c>
      <c r="O1030" s="39">
        <f>'[1]Прод. прилож (2)'!$D$295</f>
        <v>13940328.640000001</v>
      </c>
      <c r="P1030" s="196">
        <f t="shared" ref="P1030" si="283">K1030/H1030</f>
        <v>8627.2417860568748</v>
      </c>
      <c r="Q1030" s="41">
        <v>9673</v>
      </c>
      <c r="R1030" s="57" t="s">
        <v>33</v>
      </c>
      <c r="S1030" s="141"/>
      <c r="T1030" s="15"/>
      <c r="U1030" s="15"/>
      <c r="V1030" s="15"/>
      <c r="W1030" s="15"/>
      <c r="X1030" s="15"/>
      <c r="Y1030" s="15"/>
      <c r="Z1030" s="15"/>
      <c r="AA1030" s="15"/>
      <c r="AB1030" s="15"/>
      <c r="AC1030" s="15"/>
      <c r="AD1030" s="15"/>
      <c r="AE1030" s="15"/>
      <c r="AF1030" s="15"/>
      <c r="AG1030" s="15"/>
      <c r="AH1030" s="15"/>
      <c r="AI1030" s="15"/>
      <c r="AJ1030" s="15"/>
      <c r="AK1030" s="15"/>
      <c r="AL1030" s="15"/>
      <c r="AM1030" s="15"/>
      <c r="AN1030" s="15"/>
      <c r="AO1030" s="15"/>
      <c r="AP1030" s="15"/>
      <c r="AQ1030" s="15"/>
      <c r="AR1030" s="15"/>
      <c r="AS1030" s="15"/>
      <c r="AT1030" s="15"/>
      <c r="AU1030" s="15"/>
      <c r="AV1030" s="15"/>
      <c r="AW1030" s="15"/>
      <c r="AX1030" s="15"/>
      <c r="AY1030" s="15"/>
      <c r="AZ1030" s="15"/>
      <c r="BA1030" s="15"/>
      <c r="BB1030" s="15"/>
      <c r="BC1030" s="15"/>
      <c r="BD1030" s="15"/>
      <c r="BE1030" s="15"/>
      <c r="BF1030" s="15"/>
      <c r="BG1030" s="15"/>
      <c r="BH1030" s="15"/>
      <c r="BI1030" s="15"/>
      <c r="BJ1030" s="15"/>
      <c r="BK1030" s="15"/>
      <c r="BL1030" s="15"/>
      <c r="BM1030" s="15"/>
      <c r="BN1030" s="15"/>
      <c r="BO1030" s="15"/>
      <c r="BP1030" s="15"/>
      <c r="BQ1030" s="15"/>
      <c r="BR1030" s="15"/>
      <c r="BS1030" s="15"/>
      <c r="BT1030" s="15"/>
      <c r="BU1030" s="15"/>
      <c r="BV1030" s="15"/>
      <c r="BW1030" s="15"/>
      <c r="BX1030" s="15"/>
      <c r="BY1030" s="15"/>
      <c r="BZ1030" s="15"/>
      <c r="CA1030" s="15"/>
      <c r="CB1030" s="15"/>
      <c r="CC1030" s="15"/>
      <c r="CD1030" s="15"/>
      <c r="CE1030" s="15"/>
      <c r="CF1030" s="15"/>
      <c r="CG1030" s="15"/>
      <c r="CH1030" s="15"/>
      <c r="CI1030" s="15"/>
      <c r="CJ1030" s="15"/>
      <c r="CK1030" s="15"/>
      <c r="CL1030" s="15"/>
      <c r="CM1030" s="15"/>
      <c r="CN1030" s="15"/>
      <c r="CO1030" s="15"/>
      <c r="CP1030" s="15"/>
      <c r="CQ1030" s="15"/>
      <c r="CR1030" s="15"/>
      <c r="CS1030" s="15"/>
      <c r="CT1030" s="15"/>
      <c r="CU1030" s="15"/>
      <c r="CV1030" s="15"/>
      <c r="CW1030" s="15"/>
      <c r="CX1030" s="15"/>
      <c r="CY1030" s="15"/>
      <c r="CZ1030" s="15"/>
      <c r="DA1030" s="15"/>
      <c r="DB1030" s="15"/>
      <c r="DC1030" s="15"/>
      <c r="DD1030" s="15"/>
      <c r="DE1030" s="15"/>
      <c r="DF1030" s="15"/>
      <c r="DG1030" s="15"/>
      <c r="DH1030" s="15"/>
      <c r="DI1030" s="15"/>
      <c r="DJ1030" s="15"/>
      <c r="DK1030" s="15"/>
      <c r="DL1030" s="15"/>
      <c r="DM1030" s="15"/>
      <c r="DN1030" s="15"/>
      <c r="DO1030" s="15"/>
      <c r="DP1030" s="15"/>
      <c r="DQ1030" s="15"/>
      <c r="DR1030" s="15"/>
      <c r="DS1030" s="15"/>
      <c r="DT1030" s="15"/>
      <c r="DU1030" s="15"/>
      <c r="DV1030" s="15"/>
      <c r="DW1030" s="15"/>
      <c r="DX1030" s="15"/>
      <c r="DY1030" s="15"/>
      <c r="DZ1030" s="15"/>
      <c r="EA1030" s="15"/>
      <c r="EB1030" s="15"/>
      <c r="EC1030" s="15"/>
      <c r="ED1030" s="15"/>
      <c r="EE1030" s="15"/>
      <c r="EF1030" s="15"/>
      <c r="EG1030" s="15"/>
      <c r="EH1030" s="15"/>
      <c r="EI1030" s="15"/>
      <c r="EJ1030" s="15"/>
      <c r="EK1030" s="15"/>
      <c r="EL1030" s="15"/>
      <c r="EM1030" s="15"/>
      <c r="EN1030" s="15"/>
      <c r="EO1030" s="15"/>
      <c r="EP1030" s="15"/>
      <c r="EQ1030" s="15"/>
      <c r="ER1030" s="15"/>
      <c r="ES1030" s="15"/>
      <c r="ET1030" s="15"/>
      <c r="EU1030" s="15"/>
      <c r="EV1030" s="15"/>
      <c r="EW1030" s="15"/>
      <c r="EX1030" s="15"/>
      <c r="EY1030" s="15"/>
      <c r="EZ1030" s="15"/>
      <c r="FA1030" s="15"/>
      <c r="FB1030" s="15"/>
      <c r="FC1030" s="15"/>
      <c r="FD1030" s="15"/>
      <c r="FE1030" s="15"/>
      <c r="FF1030" s="15"/>
      <c r="FG1030" s="15"/>
      <c r="FH1030" s="15"/>
      <c r="FI1030" s="15"/>
      <c r="FJ1030" s="15"/>
      <c r="FK1030" s="15"/>
      <c r="FL1030" s="15"/>
      <c r="FM1030" s="15"/>
      <c r="FN1030" s="15"/>
      <c r="FO1030" s="15"/>
      <c r="FP1030" s="15"/>
      <c r="FQ1030" s="15"/>
      <c r="FR1030" s="15"/>
      <c r="FS1030" s="15"/>
      <c r="FT1030" s="15"/>
      <c r="FU1030" s="15"/>
      <c r="FV1030" s="15"/>
      <c r="FW1030" s="15"/>
      <c r="FX1030" s="15"/>
      <c r="FY1030" s="15"/>
      <c r="FZ1030" s="15"/>
      <c r="GA1030" s="15"/>
      <c r="GB1030" s="15"/>
      <c r="GC1030" s="15"/>
      <c r="GD1030" s="15"/>
      <c r="GE1030" s="15"/>
      <c r="GF1030" s="15"/>
      <c r="GG1030" s="15"/>
      <c r="GH1030" s="15"/>
      <c r="GI1030" s="15"/>
      <c r="GJ1030" s="15"/>
      <c r="GK1030" s="15"/>
      <c r="GL1030" s="15"/>
      <c r="GM1030" s="15"/>
      <c r="GN1030" s="15"/>
      <c r="GO1030" s="15"/>
      <c r="GP1030" s="15"/>
      <c r="GQ1030" s="15"/>
      <c r="GR1030" s="15"/>
      <c r="GS1030" s="15"/>
      <c r="GT1030" s="15"/>
      <c r="GU1030" s="15"/>
      <c r="GV1030" s="15"/>
      <c r="GW1030" s="15"/>
      <c r="GX1030" s="15"/>
      <c r="GY1030" s="15"/>
    </row>
    <row r="1031" spans="1:207" s="116" customFormat="1" ht="30" customHeight="1" x14ac:dyDescent="0.25">
      <c r="A1031" s="380"/>
      <c r="B1031" s="357"/>
      <c r="C1031" s="361"/>
      <c r="D1031" s="361"/>
      <c r="E1031" s="361"/>
      <c r="F1031" s="363"/>
      <c r="G1031" s="363"/>
      <c r="H1031" s="365"/>
      <c r="I1031" s="367"/>
      <c r="J1031" s="365"/>
      <c r="K1031" s="232">
        <f t="shared" si="271"/>
        <v>375262.57</v>
      </c>
      <c r="L1031" s="196">
        <v>0</v>
      </c>
      <c r="M1031" s="196">
        <v>0</v>
      </c>
      <c r="N1031" s="196">
        <v>0</v>
      </c>
      <c r="O1031" s="39">
        <f>'[1]Прод. прилож (2)'!$D$856</f>
        <v>375262.57</v>
      </c>
      <c r="P1031" s="196">
        <f>K1031/H1030</f>
        <v>232.23849367206117</v>
      </c>
      <c r="Q1031" s="41">
        <v>9673</v>
      </c>
      <c r="R1031" s="57" t="s">
        <v>34</v>
      </c>
      <c r="S1031" s="46"/>
      <c r="T1031" s="15"/>
      <c r="U1031" s="15"/>
      <c r="V1031" s="15"/>
      <c r="W1031" s="15"/>
      <c r="X1031" s="15"/>
      <c r="Y1031" s="15"/>
      <c r="Z1031" s="15"/>
      <c r="AA1031" s="15"/>
      <c r="AB1031" s="15"/>
      <c r="AC1031" s="15"/>
      <c r="AD1031" s="15"/>
      <c r="AE1031" s="15"/>
      <c r="AF1031" s="15"/>
      <c r="AG1031" s="15"/>
      <c r="AH1031" s="15"/>
      <c r="AI1031" s="15"/>
      <c r="AJ1031" s="15"/>
      <c r="AK1031" s="15"/>
      <c r="AL1031" s="15"/>
      <c r="AM1031" s="15"/>
      <c r="AN1031" s="15"/>
      <c r="AO1031" s="15"/>
      <c r="AP1031" s="15"/>
      <c r="AQ1031" s="15"/>
      <c r="AR1031" s="15"/>
      <c r="AS1031" s="15"/>
      <c r="AT1031" s="15"/>
      <c r="AU1031" s="15"/>
      <c r="AV1031" s="15"/>
      <c r="AW1031" s="15"/>
      <c r="AX1031" s="15"/>
      <c r="AY1031" s="15"/>
      <c r="AZ1031" s="15"/>
      <c r="BA1031" s="15"/>
      <c r="BB1031" s="15"/>
      <c r="BC1031" s="15"/>
      <c r="BD1031" s="15"/>
      <c r="BE1031" s="15"/>
      <c r="BF1031" s="15"/>
      <c r="BG1031" s="15"/>
      <c r="BH1031" s="15"/>
      <c r="BI1031" s="15"/>
      <c r="BJ1031" s="15"/>
      <c r="BK1031" s="15"/>
      <c r="BL1031" s="15"/>
      <c r="BM1031" s="15"/>
      <c r="BN1031" s="15"/>
      <c r="BO1031" s="15"/>
      <c r="BP1031" s="15"/>
      <c r="BQ1031" s="15"/>
      <c r="BR1031" s="15"/>
      <c r="BS1031" s="15"/>
      <c r="BT1031" s="15"/>
      <c r="BU1031" s="15"/>
      <c r="BV1031" s="15"/>
      <c r="BW1031" s="15"/>
      <c r="BX1031" s="15"/>
      <c r="BY1031" s="15"/>
      <c r="BZ1031" s="15"/>
      <c r="CA1031" s="15"/>
      <c r="CB1031" s="15"/>
      <c r="CC1031" s="15"/>
      <c r="CD1031" s="15"/>
      <c r="CE1031" s="15"/>
      <c r="CF1031" s="15"/>
      <c r="CG1031" s="15"/>
      <c r="CH1031" s="15"/>
      <c r="CI1031" s="15"/>
      <c r="CJ1031" s="15"/>
      <c r="CK1031" s="15"/>
      <c r="CL1031" s="15"/>
      <c r="CM1031" s="15"/>
      <c r="CN1031" s="15"/>
      <c r="CO1031" s="15"/>
      <c r="CP1031" s="15"/>
      <c r="CQ1031" s="15"/>
      <c r="CR1031" s="15"/>
      <c r="CS1031" s="15"/>
      <c r="CT1031" s="15"/>
      <c r="CU1031" s="15"/>
      <c r="CV1031" s="15"/>
      <c r="CW1031" s="15"/>
      <c r="CX1031" s="15"/>
      <c r="CY1031" s="15"/>
      <c r="CZ1031" s="15"/>
      <c r="DA1031" s="15"/>
      <c r="DB1031" s="15"/>
      <c r="DC1031" s="15"/>
      <c r="DD1031" s="15"/>
      <c r="DE1031" s="15"/>
      <c r="DF1031" s="15"/>
      <c r="DG1031" s="15"/>
      <c r="DH1031" s="15"/>
      <c r="DI1031" s="15"/>
      <c r="DJ1031" s="15"/>
      <c r="DK1031" s="15"/>
      <c r="DL1031" s="15"/>
      <c r="DM1031" s="15"/>
      <c r="DN1031" s="15"/>
      <c r="DO1031" s="15"/>
      <c r="DP1031" s="15"/>
      <c r="DQ1031" s="15"/>
      <c r="DR1031" s="15"/>
      <c r="DS1031" s="15"/>
      <c r="DT1031" s="15"/>
      <c r="DU1031" s="15"/>
      <c r="DV1031" s="15"/>
      <c r="DW1031" s="15"/>
      <c r="DX1031" s="15"/>
      <c r="DY1031" s="15"/>
      <c r="DZ1031" s="15"/>
      <c r="EA1031" s="15"/>
      <c r="EB1031" s="15"/>
      <c r="EC1031" s="15"/>
      <c r="ED1031" s="15"/>
      <c r="EE1031" s="15"/>
      <c r="EF1031" s="15"/>
      <c r="EG1031" s="15"/>
      <c r="EH1031" s="15"/>
      <c r="EI1031" s="15"/>
      <c r="EJ1031" s="15"/>
      <c r="EK1031" s="15"/>
      <c r="EL1031" s="15"/>
      <c r="EM1031" s="15"/>
      <c r="EN1031" s="15"/>
      <c r="EO1031" s="15"/>
      <c r="EP1031" s="15"/>
      <c r="EQ1031" s="15"/>
      <c r="ER1031" s="15"/>
      <c r="ES1031" s="15"/>
      <c r="ET1031" s="15"/>
      <c r="EU1031" s="15"/>
      <c r="EV1031" s="15"/>
      <c r="EW1031" s="15"/>
      <c r="EX1031" s="15"/>
      <c r="EY1031" s="15"/>
      <c r="EZ1031" s="15"/>
      <c r="FA1031" s="15"/>
      <c r="FB1031" s="15"/>
      <c r="FC1031" s="15"/>
      <c r="FD1031" s="15"/>
      <c r="FE1031" s="15"/>
      <c r="FF1031" s="15"/>
      <c r="FG1031" s="15"/>
      <c r="FH1031" s="15"/>
      <c r="FI1031" s="15"/>
      <c r="FJ1031" s="15"/>
      <c r="FK1031" s="15"/>
      <c r="FL1031" s="15"/>
      <c r="FM1031" s="15"/>
      <c r="FN1031" s="15"/>
      <c r="FO1031" s="15"/>
      <c r="FP1031" s="15"/>
      <c r="FQ1031" s="15"/>
      <c r="FR1031" s="15"/>
      <c r="FS1031" s="15"/>
      <c r="FT1031" s="15"/>
      <c r="FU1031" s="15"/>
      <c r="FV1031" s="15"/>
      <c r="FW1031" s="15"/>
      <c r="FX1031" s="15"/>
      <c r="FY1031" s="15"/>
      <c r="FZ1031" s="15"/>
      <c r="GA1031" s="15"/>
      <c r="GB1031" s="15"/>
      <c r="GC1031" s="15"/>
      <c r="GD1031" s="15"/>
      <c r="GE1031" s="15"/>
      <c r="GF1031" s="15"/>
      <c r="GG1031" s="15"/>
      <c r="GH1031" s="15"/>
      <c r="GI1031" s="15"/>
      <c r="GJ1031" s="15"/>
      <c r="GK1031" s="15"/>
      <c r="GL1031" s="15"/>
      <c r="GM1031" s="15"/>
      <c r="GN1031" s="15"/>
      <c r="GO1031" s="15"/>
      <c r="GP1031" s="15"/>
      <c r="GQ1031" s="15"/>
      <c r="GR1031" s="15"/>
      <c r="GS1031" s="15"/>
      <c r="GT1031" s="15"/>
      <c r="GU1031" s="15"/>
      <c r="GV1031" s="15"/>
      <c r="GW1031" s="15"/>
      <c r="GX1031" s="15"/>
      <c r="GY1031" s="15"/>
    </row>
    <row r="1032" spans="1:207" s="116" customFormat="1" ht="30" customHeight="1" x14ac:dyDescent="0.25">
      <c r="A1032" s="228">
        <v>793</v>
      </c>
      <c r="B1032" s="234" t="s">
        <v>456</v>
      </c>
      <c r="C1032" s="47">
        <v>1941</v>
      </c>
      <c r="D1032" s="230" t="s">
        <v>141</v>
      </c>
      <c r="E1032" s="230" t="s">
        <v>16</v>
      </c>
      <c r="F1032" s="26">
        <v>4</v>
      </c>
      <c r="G1032" s="26">
        <v>3</v>
      </c>
      <c r="H1032" s="39">
        <v>4266.6899999999996</v>
      </c>
      <c r="I1032" s="119">
        <v>477.1</v>
      </c>
      <c r="J1032" s="283">
        <v>2200.19</v>
      </c>
      <c r="K1032" s="232">
        <f t="shared" si="271"/>
        <v>39928.99</v>
      </c>
      <c r="L1032" s="196">
        <v>0</v>
      </c>
      <c r="M1032" s="196">
        <v>0</v>
      </c>
      <c r="N1032" s="196">
        <v>0</v>
      </c>
      <c r="O1032" s="39">
        <f>'[1]Прод. прилож (2)'!$D$857</f>
        <v>39928.99</v>
      </c>
      <c r="P1032" s="196">
        <f t="shared" si="276"/>
        <v>9.3583058530148673</v>
      </c>
      <c r="Q1032" s="41">
        <v>9673</v>
      </c>
      <c r="R1032" s="57" t="s">
        <v>34</v>
      </c>
      <c r="S1032" s="46"/>
      <c r="T1032" s="15"/>
      <c r="U1032" s="15"/>
    </row>
    <row r="1033" spans="1:207" s="116" customFormat="1" ht="30" customHeight="1" x14ac:dyDescent="0.25">
      <c r="A1033" s="228">
        <v>794</v>
      </c>
      <c r="B1033" s="234" t="s">
        <v>1402</v>
      </c>
      <c r="C1033" s="47">
        <v>1946</v>
      </c>
      <c r="D1033" s="230" t="s">
        <v>141</v>
      </c>
      <c r="E1033" s="230" t="s">
        <v>16</v>
      </c>
      <c r="F1033" s="26">
        <v>4</v>
      </c>
      <c r="G1033" s="26">
        <v>4</v>
      </c>
      <c r="H1033" s="39">
        <v>2138.81</v>
      </c>
      <c r="I1033" s="119">
        <v>300.2</v>
      </c>
      <c r="J1033" s="283">
        <v>800</v>
      </c>
      <c r="K1033" s="232">
        <f>SUM(L1033:O1033)</f>
        <v>200000</v>
      </c>
      <c r="L1033" s="196">
        <v>0</v>
      </c>
      <c r="M1033" s="196">
        <v>0</v>
      </c>
      <c r="N1033" s="196">
        <v>0</v>
      </c>
      <c r="O1033" s="39">
        <f>'[2]Прод. прилож (2)'!$D$1464</f>
        <v>200000</v>
      </c>
      <c r="P1033" s="196">
        <f>K1033/H1033</f>
        <v>93.509942444630425</v>
      </c>
      <c r="Q1033" s="41">
        <v>9673</v>
      </c>
      <c r="R1033" s="57" t="s">
        <v>35</v>
      </c>
      <c r="S1033" s="46"/>
      <c r="T1033" s="15"/>
      <c r="U1033" s="15"/>
    </row>
    <row r="1034" spans="1:207" s="89" customFormat="1" ht="30" customHeight="1" x14ac:dyDescent="0.25">
      <c r="A1034" s="228">
        <v>795</v>
      </c>
      <c r="B1034" s="234" t="s">
        <v>1092</v>
      </c>
      <c r="C1034" s="229">
        <v>1960</v>
      </c>
      <c r="D1034" s="230" t="s">
        <v>141</v>
      </c>
      <c r="E1034" s="230" t="s">
        <v>16</v>
      </c>
      <c r="F1034" s="231">
        <v>5</v>
      </c>
      <c r="G1034" s="231">
        <v>9</v>
      </c>
      <c r="H1034" s="41">
        <v>10097.799999999999</v>
      </c>
      <c r="I1034" s="283">
        <v>1803.7</v>
      </c>
      <c r="J1034" s="283">
        <v>7275.2</v>
      </c>
      <c r="K1034" s="232">
        <f t="shared" ref="K1034" si="284">SUM(L1034:O1034)</f>
        <v>19310156.620000001</v>
      </c>
      <c r="L1034" s="39">
        <v>0</v>
      </c>
      <c r="M1034" s="39">
        <v>0</v>
      </c>
      <c r="N1034" s="39">
        <v>0</v>
      </c>
      <c r="O1034" s="196">
        <f>'[1]Прод. прилож (2)'!$D$296</f>
        <v>19310156.620000001</v>
      </c>
      <c r="P1034" s="41">
        <f t="shared" si="276"/>
        <v>1912.3132385272042</v>
      </c>
      <c r="Q1034" s="232">
        <v>9673</v>
      </c>
      <c r="R1034" s="45" t="s">
        <v>33</v>
      </c>
      <c r="S1034" s="148"/>
    </row>
    <row r="1035" spans="1:207" s="116" customFormat="1" ht="30" customHeight="1" x14ac:dyDescent="0.25">
      <c r="A1035" s="354">
        <v>796</v>
      </c>
      <c r="B1035" s="356" t="s">
        <v>457</v>
      </c>
      <c r="C1035" s="377">
        <v>1962</v>
      </c>
      <c r="D1035" s="360" t="s">
        <v>141</v>
      </c>
      <c r="E1035" s="377" t="s">
        <v>16</v>
      </c>
      <c r="F1035" s="362">
        <v>5</v>
      </c>
      <c r="G1035" s="362">
        <v>4</v>
      </c>
      <c r="H1035" s="364">
        <v>5192.91</v>
      </c>
      <c r="I1035" s="366">
        <v>404.4</v>
      </c>
      <c r="J1035" s="397">
        <v>3006.79</v>
      </c>
      <c r="K1035" s="232">
        <f t="shared" ref="K1035" si="285">SUM(L1035:O1035)</f>
        <v>323467.87</v>
      </c>
      <c r="L1035" s="196">
        <v>0</v>
      </c>
      <c r="M1035" s="196">
        <v>0</v>
      </c>
      <c r="N1035" s="196">
        <v>0</v>
      </c>
      <c r="O1035" s="39">
        <f>'[1]Прод. прилож (2)'!$D$297</f>
        <v>323467.87</v>
      </c>
      <c r="P1035" s="196">
        <f t="shared" ref="P1035" si="286">K1035/H1035</f>
        <v>62.29029003006022</v>
      </c>
      <c r="Q1035" s="41">
        <v>9673</v>
      </c>
      <c r="R1035" s="57" t="s">
        <v>33</v>
      </c>
      <c r="S1035" s="141"/>
      <c r="T1035" s="15"/>
      <c r="U1035" s="15"/>
      <c r="V1035" s="15"/>
      <c r="W1035" s="15"/>
      <c r="X1035" s="15"/>
      <c r="Y1035" s="15"/>
      <c r="Z1035" s="15"/>
      <c r="AA1035" s="15"/>
      <c r="AB1035" s="15"/>
      <c r="AC1035" s="15"/>
      <c r="AD1035" s="15"/>
      <c r="AE1035" s="15"/>
      <c r="AF1035" s="15"/>
      <c r="AG1035" s="15"/>
      <c r="AH1035" s="15"/>
      <c r="AI1035" s="15"/>
      <c r="AJ1035" s="15"/>
      <c r="AK1035" s="15"/>
      <c r="AL1035" s="15"/>
      <c r="AM1035" s="15"/>
      <c r="AN1035" s="15"/>
      <c r="AO1035" s="15"/>
      <c r="AP1035" s="15"/>
      <c r="AQ1035" s="15"/>
      <c r="AR1035" s="15"/>
      <c r="AS1035" s="15"/>
      <c r="AT1035" s="15"/>
      <c r="AU1035" s="15"/>
      <c r="AV1035" s="15"/>
      <c r="AW1035" s="15"/>
      <c r="AX1035" s="15"/>
      <c r="AY1035" s="15"/>
      <c r="AZ1035" s="15"/>
      <c r="BA1035" s="15"/>
      <c r="BB1035" s="15"/>
      <c r="BC1035" s="15"/>
      <c r="BD1035" s="15"/>
      <c r="BE1035" s="15"/>
      <c r="BF1035" s="15"/>
      <c r="BG1035" s="15"/>
      <c r="BH1035" s="15"/>
      <c r="BI1035" s="15"/>
      <c r="BJ1035" s="15"/>
      <c r="BK1035" s="15"/>
      <c r="BL1035" s="15"/>
      <c r="BM1035" s="15"/>
      <c r="BN1035" s="15"/>
      <c r="BO1035" s="15"/>
      <c r="BP1035" s="15"/>
      <c r="BQ1035" s="15"/>
      <c r="BR1035" s="15"/>
      <c r="BS1035" s="15"/>
      <c r="BT1035" s="15"/>
      <c r="BU1035" s="15"/>
      <c r="BV1035" s="15"/>
      <c r="BW1035" s="15"/>
      <c r="BX1035" s="15"/>
      <c r="BY1035" s="15"/>
      <c r="BZ1035" s="15"/>
      <c r="CA1035" s="15"/>
      <c r="CB1035" s="15"/>
      <c r="CC1035" s="15"/>
      <c r="CD1035" s="15"/>
      <c r="CE1035" s="15"/>
      <c r="CF1035" s="15"/>
      <c r="CG1035" s="15"/>
      <c r="CH1035" s="15"/>
      <c r="CI1035" s="15"/>
      <c r="CJ1035" s="15"/>
      <c r="CK1035" s="15"/>
      <c r="CL1035" s="15"/>
      <c r="CM1035" s="15"/>
      <c r="CN1035" s="15"/>
      <c r="CO1035" s="15"/>
      <c r="CP1035" s="15"/>
      <c r="CQ1035" s="15"/>
      <c r="CR1035" s="15"/>
      <c r="CS1035" s="15"/>
      <c r="CT1035" s="15"/>
      <c r="CU1035" s="15"/>
      <c r="CV1035" s="15"/>
      <c r="CW1035" s="15"/>
      <c r="CX1035" s="15"/>
      <c r="CY1035" s="15"/>
      <c r="CZ1035" s="15"/>
      <c r="DA1035" s="15"/>
      <c r="DB1035" s="15"/>
      <c r="DC1035" s="15"/>
      <c r="DD1035" s="15"/>
      <c r="DE1035" s="15"/>
      <c r="DF1035" s="15"/>
      <c r="DG1035" s="15"/>
      <c r="DH1035" s="15"/>
      <c r="DI1035" s="15"/>
      <c r="DJ1035" s="15"/>
      <c r="DK1035" s="15"/>
      <c r="DL1035" s="15"/>
      <c r="DM1035" s="15"/>
      <c r="DN1035" s="15"/>
      <c r="DO1035" s="15"/>
      <c r="DP1035" s="15"/>
      <c r="DQ1035" s="15"/>
      <c r="DR1035" s="15"/>
      <c r="DS1035" s="15"/>
      <c r="DT1035" s="15"/>
      <c r="DU1035" s="15"/>
      <c r="DV1035" s="15"/>
      <c r="DW1035" s="15"/>
      <c r="DX1035" s="15"/>
      <c r="DY1035" s="15"/>
      <c r="DZ1035" s="15"/>
      <c r="EA1035" s="15"/>
      <c r="EB1035" s="15"/>
      <c r="EC1035" s="15"/>
      <c r="ED1035" s="15"/>
      <c r="EE1035" s="15"/>
      <c r="EF1035" s="15"/>
      <c r="EG1035" s="15"/>
      <c r="EH1035" s="15"/>
      <c r="EI1035" s="15"/>
      <c r="EJ1035" s="15"/>
      <c r="EK1035" s="15"/>
      <c r="EL1035" s="15"/>
      <c r="EM1035" s="15"/>
      <c r="EN1035" s="15"/>
      <c r="EO1035" s="15"/>
      <c r="EP1035" s="15"/>
      <c r="EQ1035" s="15"/>
      <c r="ER1035" s="15"/>
      <c r="ES1035" s="15"/>
      <c r="ET1035" s="15"/>
      <c r="EU1035" s="15"/>
      <c r="EV1035" s="15"/>
      <c r="EW1035" s="15"/>
      <c r="EX1035" s="15"/>
      <c r="EY1035" s="15"/>
      <c r="EZ1035" s="15"/>
      <c r="FA1035" s="15"/>
      <c r="FB1035" s="15"/>
      <c r="FC1035" s="15"/>
      <c r="FD1035" s="15"/>
      <c r="FE1035" s="15"/>
      <c r="FF1035" s="15"/>
      <c r="FG1035" s="15"/>
      <c r="FH1035" s="15"/>
      <c r="FI1035" s="15"/>
      <c r="FJ1035" s="15"/>
      <c r="FK1035" s="15"/>
      <c r="FL1035" s="15"/>
      <c r="FM1035" s="15"/>
      <c r="FN1035" s="15"/>
      <c r="FO1035" s="15"/>
      <c r="FP1035" s="15"/>
      <c r="FQ1035" s="15"/>
      <c r="FR1035" s="15"/>
      <c r="FS1035" s="15"/>
      <c r="FT1035" s="15"/>
      <c r="FU1035" s="15"/>
      <c r="FV1035" s="15"/>
      <c r="FW1035" s="15"/>
      <c r="FX1035" s="15"/>
      <c r="FY1035" s="15"/>
      <c r="FZ1035" s="15"/>
      <c r="GA1035" s="15"/>
      <c r="GB1035" s="15"/>
      <c r="GC1035" s="15"/>
      <c r="GD1035" s="15"/>
      <c r="GE1035" s="15"/>
      <c r="GF1035" s="15"/>
      <c r="GG1035" s="15"/>
      <c r="GH1035" s="15"/>
      <c r="GI1035" s="15"/>
      <c r="GJ1035" s="15"/>
      <c r="GK1035" s="15"/>
      <c r="GL1035" s="15"/>
      <c r="GM1035" s="15"/>
      <c r="GN1035" s="15"/>
      <c r="GO1035" s="15"/>
      <c r="GP1035" s="15"/>
      <c r="GQ1035" s="15"/>
      <c r="GR1035" s="15"/>
      <c r="GS1035" s="15"/>
      <c r="GT1035" s="15"/>
      <c r="GU1035" s="15"/>
      <c r="GV1035" s="15"/>
      <c r="GW1035" s="15"/>
      <c r="GX1035" s="15"/>
      <c r="GY1035" s="15"/>
    </row>
    <row r="1036" spans="1:207" s="116" customFormat="1" ht="30" customHeight="1" x14ac:dyDescent="0.25">
      <c r="A1036" s="355"/>
      <c r="B1036" s="357"/>
      <c r="C1036" s="378"/>
      <c r="D1036" s="361"/>
      <c r="E1036" s="378"/>
      <c r="F1036" s="363"/>
      <c r="G1036" s="363"/>
      <c r="H1036" s="365"/>
      <c r="I1036" s="367"/>
      <c r="J1036" s="398"/>
      <c r="K1036" s="232">
        <f t="shared" si="271"/>
        <v>6505950.3000000007</v>
      </c>
      <c r="L1036" s="196">
        <v>0</v>
      </c>
      <c r="M1036" s="196">
        <v>0</v>
      </c>
      <c r="N1036" s="196">
        <v>0</v>
      </c>
      <c r="O1036" s="39">
        <f>'[1]Прод. прилож (2)'!$D$858</f>
        <v>6505950.3000000007</v>
      </c>
      <c r="P1036" s="196">
        <f>K1036/H1035</f>
        <v>1252.8525046650145</v>
      </c>
      <c r="Q1036" s="41">
        <v>9673</v>
      </c>
      <c r="R1036" s="57" t="s">
        <v>34</v>
      </c>
      <c r="S1036" s="141"/>
      <c r="T1036" s="15"/>
      <c r="U1036" s="15"/>
      <c r="V1036" s="15"/>
      <c r="W1036" s="15"/>
      <c r="X1036" s="15"/>
      <c r="Y1036" s="15"/>
      <c r="Z1036" s="15"/>
      <c r="AA1036" s="15"/>
      <c r="AB1036" s="15"/>
      <c r="AC1036" s="15"/>
      <c r="AD1036" s="15"/>
      <c r="AE1036" s="15"/>
      <c r="AF1036" s="15"/>
      <c r="AG1036" s="15"/>
      <c r="AH1036" s="15"/>
      <c r="AI1036" s="15"/>
      <c r="AJ1036" s="15"/>
      <c r="AK1036" s="15"/>
      <c r="AL1036" s="15"/>
      <c r="AM1036" s="15"/>
      <c r="AN1036" s="15"/>
      <c r="AO1036" s="15"/>
      <c r="AP1036" s="15"/>
      <c r="AQ1036" s="15"/>
      <c r="AR1036" s="15"/>
      <c r="AS1036" s="15"/>
      <c r="AT1036" s="15"/>
      <c r="AU1036" s="15"/>
      <c r="AV1036" s="15"/>
      <c r="AW1036" s="15"/>
      <c r="AX1036" s="15"/>
      <c r="AY1036" s="15"/>
      <c r="AZ1036" s="15"/>
      <c r="BA1036" s="15"/>
      <c r="BB1036" s="15"/>
      <c r="BC1036" s="15"/>
      <c r="BD1036" s="15"/>
      <c r="BE1036" s="15"/>
      <c r="BF1036" s="15"/>
      <c r="BG1036" s="15"/>
      <c r="BH1036" s="15"/>
      <c r="BI1036" s="15"/>
      <c r="BJ1036" s="15"/>
      <c r="BK1036" s="15"/>
      <c r="BL1036" s="15"/>
      <c r="BM1036" s="15"/>
      <c r="BN1036" s="15"/>
      <c r="BO1036" s="15"/>
      <c r="BP1036" s="15"/>
      <c r="BQ1036" s="15"/>
      <c r="BR1036" s="15"/>
      <c r="BS1036" s="15"/>
      <c r="BT1036" s="15"/>
      <c r="BU1036" s="15"/>
      <c r="BV1036" s="15"/>
      <c r="BW1036" s="15"/>
      <c r="BX1036" s="15"/>
      <c r="BY1036" s="15"/>
      <c r="BZ1036" s="15"/>
      <c r="CA1036" s="15"/>
      <c r="CB1036" s="15"/>
      <c r="CC1036" s="15"/>
      <c r="CD1036" s="15"/>
      <c r="CE1036" s="15"/>
      <c r="CF1036" s="15"/>
      <c r="CG1036" s="15"/>
      <c r="CH1036" s="15"/>
      <c r="CI1036" s="15"/>
      <c r="CJ1036" s="15"/>
      <c r="CK1036" s="15"/>
      <c r="CL1036" s="15"/>
      <c r="CM1036" s="15"/>
      <c r="CN1036" s="15"/>
      <c r="CO1036" s="15"/>
      <c r="CP1036" s="15"/>
      <c r="CQ1036" s="15"/>
      <c r="CR1036" s="15"/>
      <c r="CS1036" s="15"/>
      <c r="CT1036" s="15"/>
      <c r="CU1036" s="15"/>
      <c r="CV1036" s="15"/>
      <c r="CW1036" s="15"/>
      <c r="CX1036" s="15"/>
      <c r="CY1036" s="15"/>
      <c r="CZ1036" s="15"/>
      <c r="DA1036" s="15"/>
      <c r="DB1036" s="15"/>
      <c r="DC1036" s="15"/>
      <c r="DD1036" s="15"/>
      <c r="DE1036" s="15"/>
      <c r="DF1036" s="15"/>
      <c r="DG1036" s="15"/>
      <c r="DH1036" s="15"/>
      <c r="DI1036" s="15"/>
      <c r="DJ1036" s="15"/>
      <c r="DK1036" s="15"/>
      <c r="DL1036" s="15"/>
      <c r="DM1036" s="15"/>
      <c r="DN1036" s="15"/>
      <c r="DO1036" s="15"/>
      <c r="DP1036" s="15"/>
      <c r="DQ1036" s="15"/>
      <c r="DR1036" s="15"/>
      <c r="DS1036" s="15"/>
      <c r="DT1036" s="15"/>
      <c r="DU1036" s="15"/>
      <c r="DV1036" s="15"/>
      <c r="DW1036" s="15"/>
      <c r="DX1036" s="15"/>
      <c r="DY1036" s="15"/>
      <c r="DZ1036" s="15"/>
      <c r="EA1036" s="15"/>
      <c r="EB1036" s="15"/>
      <c r="EC1036" s="15"/>
      <c r="ED1036" s="15"/>
      <c r="EE1036" s="15"/>
      <c r="EF1036" s="15"/>
      <c r="EG1036" s="15"/>
      <c r="EH1036" s="15"/>
      <c r="EI1036" s="15"/>
      <c r="EJ1036" s="15"/>
      <c r="EK1036" s="15"/>
      <c r="EL1036" s="15"/>
      <c r="EM1036" s="15"/>
      <c r="EN1036" s="15"/>
      <c r="EO1036" s="15"/>
      <c r="EP1036" s="15"/>
      <c r="EQ1036" s="15"/>
      <c r="ER1036" s="15"/>
      <c r="ES1036" s="15"/>
      <c r="ET1036" s="15"/>
      <c r="EU1036" s="15"/>
      <c r="EV1036" s="15"/>
      <c r="EW1036" s="15"/>
      <c r="EX1036" s="15"/>
      <c r="EY1036" s="15"/>
      <c r="EZ1036" s="15"/>
      <c r="FA1036" s="15"/>
      <c r="FB1036" s="15"/>
      <c r="FC1036" s="15"/>
      <c r="FD1036" s="15"/>
      <c r="FE1036" s="15"/>
      <c r="FF1036" s="15"/>
      <c r="FG1036" s="15"/>
      <c r="FH1036" s="15"/>
      <c r="FI1036" s="15"/>
      <c r="FJ1036" s="15"/>
      <c r="FK1036" s="15"/>
      <c r="FL1036" s="15"/>
      <c r="FM1036" s="15"/>
      <c r="FN1036" s="15"/>
      <c r="FO1036" s="15"/>
      <c r="FP1036" s="15"/>
      <c r="FQ1036" s="15"/>
      <c r="FR1036" s="15"/>
      <c r="FS1036" s="15"/>
      <c r="FT1036" s="15"/>
      <c r="FU1036" s="15"/>
      <c r="FV1036" s="15"/>
      <c r="FW1036" s="15"/>
      <c r="FX1036" s="15"/>
      <c r="FY1036" s="15"/>
      <c r="FZ1036" s="15"/>
      <c r="GA1036" s="15"/>
      <c r="GB1036" s="15"/>
      <c r="GC1036" s="15"/>
      <c r="GD1036" s="15"/>
      <c r="GE1036" s="15"/>
      <c r="GF1036" s="15"/>
      <c r="GG1036" s="15"/>
      <c r="GH1036" s="15"/>
      <c r="GI1036" s="15"/>
      <c r="GJ1036" s="15"/>
      <c r="GK1036" s="15"/>
      <c r="GL1036" s="15"/>
      <c r="GM1036" s="15"/>
      <c r="GN1036" s="15"/>
      <c r="GO1036" s="15"/>
      <c r="GP1036" s="15"/>
      <c r="GQ1036" s="15"/>
      <c r="GR1036" s="15"/>
      <c r="GS1036" s="15"/>
      <c r="GT1036" s="15"/>
      <c r="GU1036" s="15"/>
      <c r="GV1036" s="15"/>
      <c r="GW1036" s="15"/>
      <c r="GX1036" s="15"/>
      <c r="GY1036" s="15"/>
    </row>
    <row r="1037" spans="1:207" s="116" customFormat="1" ht="30" customHeight="1" x14ac:dyDescent="0.25">
      <c r="A1037" s="228">
        <v>797</v>
      </c>
      <c r="B1037" s="234" t="s">
        <v>458</v>
      </c>
      <c r="C1037" s="47">
        <v>1962</v>
      </c>
      <c r="D1037" s="230" t="s">
        <v>141</v>
      </c>
      <c r="E1037" s="47" t="s">
        <v>16</v>
      </c>
      <c r="F1037" s="26">
        <v>2</v>
      </c>
      <c r="G1037" s="26">
        <v>1</v>
      </c>
      <c r="H1037" s="39">
        <v>276.39999999999998</v>
      </c>
      <c r="I1037" s="119">
        <v>0</v>
      </c>
      <c r="J1037" s="283">
        <v>276.39999999999998</v>
      </c>
      <c r="K1037" s="232">
        <f t="shared" si="271"/>
        <v>1956875</v>
      </c>
      <c r="L1037" s="196">
        <v>0</v>
      </c>
      <c r="M1037" s="196">
        <v>0</v>
      </c>
      <c r="N1037" s="196">
        <v>0</v>
      </c>
      <c r="O1037" s="39">
        <f>'[1]Прод. прилож (2)'!$D$298</f>
        <v>1956875</v>
      </c>
      <c r="P1037" s="196">
        <f t="shared" si="276"/>
        <v>7079.8661360347332</v>
      </c>
      <c r="Q1037" s="41">
        <v>9673</v>
      </c>
      <c r="R1037" s="57" t="s">
        <v>33</v>
      </c>
      <c r="S1037" s="141"/>
      <c r="T1037" s="15"/>
      <c r="U1037" s="15"/>
      <c r="V1037" s="15"/>
      <c r="W1037" s="15"/>
      <c r="X1037" s="15"/>
      <c r="Y1037" s="15"/>
      <c r="Z1037" s="15"/>
      <c r="AA1037" s="15"/>
      <c r="AB1037" s="15"/>
      <c r="AC1037" s="15"/>
      <c r="AD1037" s="15"/>
      <c r="AE1037" s="15"/>
      <c r="AF1037" s="15"/>
      <c r="AG1037" s="15"/>
      <c r="AH1037" s="15"/>
      <c r="AI1037" s="15"/>
      <c r="AJ1037" s="15"/>
      <c r="AK1037" s="15"/>
      <c r="AL1037" s="15"/>
      <c r="AM1037" s="15"/>
      <c r="AN1037" s="15"/>
      <c r="AO1037" s="15"/>
      <c r="AP1037" s="15"/>
      <c r="AQ1037" s="15"/>
      <c r="AR1037" s="15"/>
      <c r="AS1037" s="15"/>
      <c r="AT1037" s="15"/>
      <c r="AU1037" s="15"/>
      <c r="AV1037" s="15"/>
      <c r="AW1037" s="15"/>
      <c r="AX1037" s="15"/>
      <c r="AY1037" s="15"/>
      <c r="AZ1037" s="15"/>
      <c r="BA1037" s="15"/>
      <c r="BB1037" s="15"/>
      <c r="BC1037" s="15"/>
      <c r="BD1037" s="15"/>
      <c r="BE1037" s="15"/>
      <c r="BF1037" s="15"/>
      <c r="BG1037" s="15"/>
      <c r="BH1037" s="15"/>
      <c r="BI1037" s="15"/>
      <c r="BJ1037" s="15"/>
      <c r="BK1037" s="15"/>
      <c r="BL1037" s="15"/>
      <c r="BM1037" s="15"/>
      <c r="BN1037" s="15"/>
      <c r="BO1037" s="15"/>
      <c r="BP1037" s="15"/>
      <c r="BQ1037" s="15"/>
      <c r="BR1037" s="15"/>
      <c r="BS1037" s="15"/>
      <c r="BT1037" s="15"/>
      <c r="BU1037" s="15"/>
      <c r="BV1037" s="15"/>
      <c r="BW1037" s="15"/>
      <c r="BX1037" s="15"/>
      <c r="BY1037" s="15"/>
      <c r="BZ1037" s="15"/>
      <c r="CA1037" s="15"/>
      <c r="CB1037" s="15"/>
      <c r="CC1037" s="15"/>
      <c r="CD1037" s="15"/>
      <c r="CE1037" s="15"/>
      <c r="CF1037" s="15"/>
      <c r="CG1037" s="15"/>
      <c r="CH1037" s="15"/>
      <c r="CI1037" s="15"/>
      <c r="CJ1037" s="15"/>
      <c r="CK1037" s="15"/>
      <c r="CL1037" s="15"/>
      <c r="CM1037" s="15"/>
      <c r="CN1037" s="15"/>
      <c r="CO1037" s="15"/>
      <c r="CP1037" s="15"/>
      <c r="CQ1037" s="15"/>
      <c r="CR1037" s="15"/>
      <c r="CS1037" s="15"/>
      <c r="CT1037" s="15"/>
      <c r="CU1037" s="15"/>
      <c r="CV1037" s="15"/>
      <c r="CW1037" s="15"/>
      <c r="CX1037" s="15"/>
      <c r="CY1037" s="15"/>
      <c r="CZ1037" s="15"/>
      <c r="DA1037" s="15"/>
      <c r="DB1037" s="15"/>
      <c r="DC1037" s="15"/>
      <c r="DD1037" s="15"/>
      <c r="DE1037" s="15"/>
      <c r="DF1037" s="15"/>
      <c r="DG1037" s="15"/>
      <c r="DH1037" s="15"/>
      <c r="DI1037" s="15"/>
      <c r="DJ1037" s="15"/>
      <c r="DK1037" s="15"/>
      <c r="DL1037" s="15"/>
      <c r="DM1037" s="15"/>
      <c r="DN1037" s="15"/>
      <c r="DO1037" s="15"/>
      <c r="DP1037" s="15"/>
      <c r="DQ1037" s="15"/>
      <c r="DR1037" s="15"/>
      <c r="DS1037" s="15"/>
      <c r="DT1037" s="15"/>
      <c r="DU1037" s="15"/>
      <c r="DV1037" s="15"/>
      <c r="DW1037" s="15"/>
      <c r="DX1037" s="15"/>
      <c r="DY1037" s="15"/>
      <c r="DZ1037" s="15"/>
      <c r="EA1037" s="15"/>
      <c r="EB1037" s="15"/>
      <c r="EC1037" s="15"/>
      <c r="ED1037" s="15"/>
      <c r="EE1037" s="15"/>
      <c r="EF1037" s="15"/>
      <c r="EG1037" s="15"/>
      <c r="EH1037" s="15"/>
      <c r="EI1037" s="15"/>
      <c r="EJ1037" s="15"/>
      <c r="EK1037" s="15"/>
      <c r="EL1037" s="15"/>
      <c r="EM1037" s="15"/>
      <c r="EN1037" s="15"/>
      <c r="EO1037" s="15"/>
      <c r="EP1037" s="15"/>
      <c r="EQ1037" s="15"/>
      <c r="ER1037" s="15"/>
      <c r="ES1037" s="15"/>
      <c r="ET1037" s="15"/>
      <c r="EU1037" s="15"/>
      <c r="EV1037" s="15"/>
      <c r="EW1037" s="15"/>
      <c r="EX1037" s="15"/>
      <c r="EY1037" s="15"/>
      <c r="EZ1037" s="15"/>
      <c r="FA1037" s="15"/>
      <c r="FB1037" s="15"/>
      <c r="FC1037" s="15"/>
      <c r="FD1037" s="15"/>
      <c r="FE1037" s="15"/>
      <c r="FF1037" s="15"/>
      <c r="FG1037" s="15"/>
      <c r="FH1037" s="15"/>
      <c r="FI1037" s="15"/>
      <c r="FJ1037" s="15"/>
      <c r="FK1037" s="15"/>
      <c r="FL1037" s="15"/>
      <c r="FM1037" s="15"/>
      <c r="FN1037" s="15"/>
      <c r="FO1037" s="15"/>
      <c r="FP1037" s="15"/>
      <c r="FQ1037" s="15"/>
      <c r="FR1037" s="15"/>
      <c r="FS1037" s="15"/>
      <c r="FT1037" s="15"/>
      <c r="FU1037" s="15"/>
      <c r="FV1037" s="15"/>
      <c r="FW1037" s="15"/>
      <c r="FX1037" s="15"/>
      <c r="FY1037" s="15"/>
      <c r="FZ1037" s="15"/>
      <c r="GA1037" s="15"/>
      <c r="GB1037" s="15"/>
      <c r="GC1037" s="15"/>
      <c r="GD1037" s="15"/>
      <c r="GE1037" s="15"/>
      <c r="GF1037" s="15"/>
      <c r="GG1037" s="15"/>
      <c r="GH1037" s="15"/>
      <c r="GI1037" s="15"/>
      <c r="GJ1037" s="15"/>
      <c r="GK1037" s="15"/>
      <c r="GL1037" s="15"/>
      <c r="GM1037" s="15"/>
      <c r="GN1037" s="15"/>
      <c r="GO1037" s="15"/>
      <c r="GP1037" s="15"/>
      <c r="GQ1037" s="15"/>
      <c r="GR1037" s="15"/>
      <c r="GS1037" s="15"/>
      <c r="GT1037" s="15"/>
      <c r="GU1037" s="15"/>
      <c r="GV1037" s="15"/>
      <c r="GW1037" s="15"/>
      <c r="GX1037" s="15"/>
      <c r="GY1037" s="15"/>
    </row>
    <row r="1038" spans="1:207" s="116" customFormat="1" ht="30" customHeight="1" x14ac:dyDescent="0.25">
      <c r="A1038" s="228">
        <v>798</v>
      </c>
      <c r="B1038" s="234" t="s">
        <v>459</v>
      </c>
      <c r="C1038" s="47">
        <v>1963</v>
      </c>
      <c r="D1038" s="230" t="s">
        <v>141</v>
      </c>
      <c r="E1038" s="47" t="s">
        <v>16</v>
      </c>
      <c r="F1038" s="26">
        <v>2</v>
      </c>
      <c r="G1038" s="26">
        <v>1</v>
      </c>
      <c r="H1038" s="39">
        <v>500.37</v>
      </c>
      <c r="I1038" s="119">
        <v>0</v>
      </c>
      <c r="J1038" s="283">
        <v>279.97000000000003</v>
      </c>
      <c r="K1038" s="232">
        <f t="shared" si="271"/>
        <v>1991440</v>
      </c>
      <c r="L1038" s="196">
        <v>0</v>
      </c>
      <c r="M1038" s="196">
        <v>0</v>
      </c>
      <c r="N1038" s="196">
        <v>0</v>
      </c>
      <c r="O1038" s="39">
        <f>'[1]Прод. прилож (2)'!$D$859</f>
        <v>1991440</v>
      </c>
      <c r="P1038" s="196">
        <f t="shared" si="276"/>
        <v>3979.9348482123228</v>
      </c>
      <c r="Q1038" s="41">
        <v>9673</v>
      </c>
      <c r="R1038" s="57" t="s">
        <v>34</v>
      </c>
      <c r="S1038" s="46"/>
      <c r="T1038" s="15"/>
      <c r="U1038" s="15"/>
    </row>
    <row r="1039" spans="1:207" s="116" customFormat="1" ht="30" customHeight="1" x14ac:dyDescent="0.25">
      <c r="A1039" s="228">
        <v>799</v>
      </c>
      <c r="B1039" s="234" t="s">
        <v>1158</v>
      </c>
      <c r="C1039" s="47">
        <v>1978</v>
      </c>
      <c r="D1039" s="230" t="s">
        <v>141</v>
      </c>
      <c r="E1039" s="47" t="s">
        <v>16</v>
      </c>
      <c r="F1039" s="26">
        <v>9</v>
      </c>
      <c r="G1039" s="26">
        <v>2</v>
      </c>
      <c r="H1039" s="39">
        <v>5758.93</v>
      </c>
      <c r="I1039" s="119">
        <v>0</v>
      </c>
      <c r="J1039" s="283">
        <v>5758.93</v>
      </c>
      <c r="K1039" s="232">
        <f t="shared" ref="K1039" si="287">SUM(L1039:O1039)</f>
        <v>7162561.5899999999</v>
      </c>
      <c r="L1039" s="196">
        <v>0</v>
      </c>
      <c r="M1039" s="196">
        <v>6964999.9900000002</v>
      </c>
      <c r="N1039" s="196">
        <v>0</v>
      </c>
      <c r="O1039" s="39">
        <v>197561.60000000001</v>
      </c>
      <c r="P1039" s="196">
        <f t="shared" ref="P1039" si="288">K1039/H1039</f>
        <v>1243.7313164077354</v>
      </c>
      <c r="Q1039" s="41">
        <v>9673</v>
      </c>
      <c r="R1039" s="57" t="s">
        <v>34</v>
      </c>
      <c r="S1039" s="46"/>
      <c r="T1039" s="15"/>
      <c r="U1039" s="15"/>
    </row>
    <row r="1040" spans="1:207" s="116" customFormat="1" ht="30" customHeight="1" x14ac:dyDescent="0.25">
      <c r="A1040" s="228">
        <v>800</v>
      </c>
      <c r="B1040" s="234" t="s">
        <v>886</v>
      </c>
      <c r="C1040" s="47">
        <v>1973</v>
      </c>
      <c r="D1040" s="230" t="s">
        <v>141</v>
      </c>
      <c r="E1040" s="47" t="s">
        <v>16</v>
      </c>
      <c r="F1040" s="229">
        <v>9</v>
      </c>
      <c r="G1040" s="229">
        <v>4</v>
      </c>
      <c r="H1040" s="39">
        <v>4552.6000000000004</v>
      </c>
      <c r="I1040" s="39">
        <v>109.3</v>
      </c>
      <c r="J1040" s="283">
        <v>3302.66</v>
      </c>
      <c r="K1040" s="232">
        <f t="shared" si="271"/>
        <v>104973.97</v>
      </c>
      <c r="L1040" s="196">
        <v>0</v>
      </c>
      <c r="M1040" s="196">
        <v>0</v>
      </c>
      <c r="N1040" s="196">
        <v>0</v>
      </c>
      <c r="O1040" s="39">
        <f>'[2]Прод. прилож (2)'!$D$1465</f>
        <v>104973.97</v>
      </c>
      <c r="P1040" s="196">
        <f t="shared" si="276"/>
        <v>23.058026182840575</v>
      </c>
      <c r="Q1040" s="41">
        <v>9673</v>
      </c>
      <c r="R1040" s="57" t="s">
        <v>35</v>
      </c>
      <c r="S1040" s="46"/>
      <c r="T1040" s="15"/>
      <c r="U1040" s="15"/>
    </row>
    <row r="1041" spans="1:207" s="116" customFormat="1" ht="30" customHeight="1" x14ac:dyDescent="0.25">
      <c r="A1041" s="228">
        <v>801</v>
      </c>
      <c r="B1041" s="234" t="s">
        <v>460</v>
      </c>
      <c r="C1041" s="47">
        <v>1967</v>
      </c>
      <c r="D1041" s="230" t="s">
        <v>141</v>
      </c>
      <c r="E1041" s="47" t="s">
        <v>16</v>
      </c>
      <c r="F1041" s="229">
        <v>5</v>
      </c>
      <c r="G1041" s="229">
        <v>8</v>
      </c>
      <c r="H1041" s="39">
        <v>8264.2000000000007</v>
      </c>
      <c r="I1041" s="39">
        <v>0</v>
      </c>
      <c r="J1041" s="283">
        <v>4960.7</v>
      </c>
      <c r="K1041" s="232">
        <f t="shared" si="271"/>
        <v>143245.01</v>
      </c>
      <c r="L1041" s="196">
        <v>0</v>
      </c>
      <c r="M1041" s="196">
        <v>0</v>
      </c>
      <c r="N1041" s="196">
        <v>0</v>
      </c>
      <c r="O1041" s="39">
        <f>'[2]Прод. прилож (2)'!$D$1466</f>
        <v>143245.01</v>
      </c>
      <c r="P1041" s="196">
        <f t="shared" si="276"/>
        <v>17.333197405677499</v>
      </c>
      <c r="Q1041" s="41">
        <v>9673</v>
      </c>
      <c r="R1041" s="57" t="s">
        <v>35</v>
      </c>
      <c r="S1041" s="15"/>
      <c r="T1041" s="15"/>
      <c r="U1041" s="15"/>
    </row>
    <row r="1042" spans="1:207" s="116" customFormat="1" ht="30" customHeight="1" x14ac:dyDescent="0.25">
      <c r="A1042" s="228">
        <v>802</v>
      </c>
      <c r="B1042" s="234" t="s">
        <v>461</v>
      </c>
      <c r="C1042" s="47">
        <v>1964</v>
      </c>
      <c r="D1042" s="230" t="s">
        <v>141</v>
      </c>
      <c r="E1042" s="47" t="s">
        <v>16</v>
      </c>
      <c r="F1042" s="26">
        <v>5</v>
      </c>
      <c r="G1042" s="26">
        <v>3</v>
      </c>
      <c r="H1042" s="39">
        <v>4404.8999999999996</v>
      </c>
      <c r="I1042" s="119">
        <v>657.4</v>
      </c>
      <c r="J1042" s="283">
        <v>2026.5</v>
      </c>
      <c r="K1042" s="232">
        <f t="shared" si="271"/>
        <v>78267.64</v>
      </c>
      <c r="L1042" s="196">
        <v>0</v>
      </c>
      <c r="M1042" s="196">
        <v>0</v>
      </c>
      <c r="N1042" s="196">
        <v>0</v>
      </c>
      <c r="O1042" s="39">
        <f>'[1]Прод. прилож (2)'!$D$861</f>
        <v>78267.64</v>
      </c>
      <c r="P1042" s="196">
        <f t="shared" si="276"/>
        <v>17.768312561011602</v>
      </c>
      <c r="Q1042" s="41">
        <v>9673</v>
      </c>
      <c r="R1042" s="57" t="s">
        <v>34</v>
      </c>
      <c r="S1042" s="46"/>
      <c r="T1042" s="15"/>
      <c r="U1042" s="15"/>
    </row>
    <row r="1043" spans="1:207" s="116" customFormat="1" ht="30" customHeight="1" x14ac:dyDescent="0.25">
      <c r="A1043" s="228">
        <v>803</v>
      </c>
      <c r="B1043" s="234" t="s">
        <v>462</v>
      </c>
      <c r="C1043" s="47">
        <v>1964</v>
      </c>
      <c r="D1043" s="230" t="s">
        <v>141</v>
      </c>
      <c r="E1043" s="47" t="s">
        <v>16</v>
      </c>
      <c r="F1043" s="26">
        <v>5</v>
      </c>
      <c r="G1043" s="26">
        <v>1</v>
      </c>
      <c r="H1043" s="39">
        <v>2330.54</v>
      </c>
      <c r="I1043" s="119">
        <v>0</v>
      </c>
      <c r="J1043" s="283">
        <v>1380.04</v>
      </c>
      <c r="K1043" s="232">
        <f t="shared" si="271"/>
        <v>60933.73</v>
      </c>
      <c r="L1043" s="196">
        <v>0</v>
      </c>
      <c r="M1043" s="196">
        <v>0</v>
      </c>
      <c r="N1043" s="196">
        <v>0</v>
      </c>
      <c r="O1043" s="39">
        <f>'[1]Прод. прилож (2)'!$D$862</f>
        <v>60933.73</v>
      </c>
      <c r="P1043" s="196">
        <f t="shared" si="276"/>
        <v>26.145755919229021</v>
      </c>
      <c r="Q1043" s="41">
        <v>9673</v>
      </c>
      <c r="R1043" s="57" t="s">
        <v>34</v>
      </c>
      <c r="S1043" s="46"/>
      <c r="T1043" s="15"/>
      <c r="U1043" s="15"/>
    </row>
    <row r="1044" spans="1:207" s="116" customFormat="1" ht="30" customHeight="1" x14ac:dyDescent="0.25">
      <c r="A1044" s="228">
        <v>804</v>
      </c>
      <c r="B1044" s="234" t="s">
        <v>463</v>
      </c>
      <c r="C1044" s="47">
        <v>1967</v>
      </c>
      <c r="D1044" s="230" t="s">
        <v>141</v>
      </c>
      <c r="E1044" s="47" t="s">
        <v>16</v>
      </c>
      <c r="F1044" s="229">
        <v>5</v>
      </c>
      <c r="G1044" s="229">
        <v>2</v>
      </c>
      <c r="H1044" s="39">
        <v>2580.48</v>
      </c>
      <c r="I1044" s="39">
        <v>0</v>
      </c>
      <c r="J1044" s="283">
        <v>1558.08</v>
      </c>
      <c r="K1044" s="232">
        <f t="shared" si="271"/>
        <v>41719.550000000003</v>
      </c>
      <c r="L1044" s="196">
        <v>0</v>
      </c>
      <c r="M1044" s="196">
        <v>0</v>
      </c>
      <c r="N1044" s="196">
        <v>0</v>
      </c>
      <c r="O1044" s="39">
        <f>'[2]Прод. прилож (2)'!$D$1467</f>
        <v>41719.550000000003</v>
      </c>
      <c r="P1044" s="196">
        <f t="shared" si="276"/>
        <v>16.16736033606151</v>
      </c>
      <c r="Q1044" s="41">
        <v>9673</v>
      </c>
      <c r="R1044" s="57" t="s">
        <v>35</v>
      </c>
      <c r="S1044" s="46"/>
      <c r="T1044" s="15"/>
      <c r="U1044" s="15"/>
    </row>
    <row r="1045" spans="1:207" s="116" customFormat="1" ht="30" customHeight="1" x14ac:dyDescent="0.25">
      <c r="A1045" s="228">
        <v>805</v>
      </c>
      <c r="B1045" s="234" t="s">
        <v>464</v>
      </c>
      <c r="C1045" s="47">
        <v>1967</v>
      </c>
      <c r="D1045" s="230" t="s">
        <v>141</v>
      </c>
      <c r="E1045" s="47" t="s">
        <v>16</v>
      </c>
      <c r="F1045" s="229">
        <v>5</v>
      </c>
      <c r="G1045" s="229">
        <v>2</v>
      </c>
      <c r="H1045" s="39">
        <v>2550.42</v>
      </c>
      <c r="I1045" s="39">
        <v>74.900000000000006</v>
      </c>
      <c r="J1045" s="283">
        <v>1558.52</v>
      </c>
      <c r="K1045" s="232">
        <f t="shared" si="271"/>
        <v>41719.550000000003</v>
      </c>
      <c r="L1045" s="196">
        <v>0</v>
      </c>
      <c r="M1045" s="196">
        <v>0</v>
      </c>
      <c r="N1045" s="196">
        <v>0</v>
      </c>
      <c r="O1045" s="39">
        <f>'[2]Прод. прилож (2)'!$D$1468</f>
        <v>41719.550000000003</v>
      </c>
      <c r="P1045" s="196">
        <f t="shared" si="276"/>
        <v>16.357913598544553</v>
      </c>
      <c r="Q1045" s="41">
        <v>9673</v>
      </c>
      <c r="R1045" s="57" t="s">
        <v>35</v>
      </c>
      <c r="S1045" s="46"/>
      <c r="T1045" s="15"/>
      <c r="U1045" s="15"/>
    </row>
    <row r="1046" spans="1:207" s="116" customFormat="1" ht="30" customHeight="1" x14ac:dyDescent="0.25">
      <c r="A1046" s="228">
        <v>806</v>
      </c>
      <c r="B1046" s="234" t="s">
        <v>465</v>
      </c>
      <c r="C1046" s="47">
        <v>1962</v>
      </c>
      <c r="D1046" s="230" t="s">
        <v>141</v>
      </c>
      <c r="E1046" s="47" t="s">
        <v>16</v>
      </c>
      <c r="F1046" s="26">
        <v>4</v>
      </c>
      <c r="G1046" s="26">
        <v>1</v>
      </c>
      <c r="H1046" s="39">
        <v>4633.92</v>
      </c>
      <c r="I1046" s="119">
        <v>234.32</v>
      </c>
      <c r="J1046" s="283">
        <v>1899.46</v>
      </c>
      <c r="K1046" s="232">
        <f t="shared" si="271"/>
        <v>11506605.109999999</v>
      </c>
      <c r="L1046" s="196">
        <v>0</v>
      </c>
      <c r="M1046" s="196">
        <v>0</v>
      </c>
      <c r="N1046" s="196">
        <v>0</v>
      </c>
      <c r="O1046" s="39">
        <f>'[1]Прод. прилож (2)'!$D$863</f>
        <v>11506605.109999999</v>
      </c>
      <c r="P1046" s="196">
        <f t="shared" si="276"/>
        <v>2483.1255416580343</v>
      </c>
      <c r="Q1046" s="41">
        <v>9673</v>
      </c>
      <c r="R1046" s="57" t="s">
        <v>34</v>
      </c>
      <c r="S1046" s="46"/>
      <c r="T1046" s="15"/>
      <c r="U1046" s="15"/>
      <c r="V1046" s="15"/>
      <c r="W1046" s="15"/>
      <c r="X1046" s="15"/>
      <c r="Y1046" s="15"/>
      <c r="Z1046" s="15"/>
      <c r="AA1046" s="15"/>
      <c r="AB1046" s="15"/>
      <c r="AC1046" s="15"/>
      <c r="AD1046" s="15"/>
      <c r="AE1046" s="15"/>
      <c r="AF1046" s="15"/>
      <c r="AG1046" s="15"/>
      <c r="AH1046" s="15"/>
      <c r="AI1046" s="15"/>
      <c r="AJ1046" s="15"/>
      <c r="AK1046" s="15"/>
      <c r="AL1046" s="15"/>
      <c r="AM1046" s="15"/>
      <c r="AN1046" s="15"/>
      <c r="AO1046" s="15"/>
      <c r="AP1046" s="15"/>
      <c r="AQ1046" s="15"/>
      <c r="AR1046" s="15"/>
      <c r="AS1046" s="15"/>
      <c r="AT1046" s="15"/>
      <c r="AU1046" s="15"/>
      <c r="AV1046" s="15"/>
      <c r="AW1046" s="15"/>
      <c r="AX1046" s="15"/>
      <c r="AY1046" s="15"/>
      <c r="AZ1046" s="15"/>
      <c r="BA1046" s="15"/>
      <c r="BB1046" s="15"/>
      <c r="BC1046" s="15"/>
      <c r="BD1046" s="15"/>
      <c r="BE1046" s="15"/>
      <c r="BF1046" s="15"/>
      <c r="BG1046" s="15"/>
      <c r="BH1046" s="15"/>
      <c r="BI1046" s="15"/>
      <c r="BJ1046" s="15"/>
      <c r="BK1046" s="15"/>
      <c r="BL1046" s="15"/>
      <c r="BM1046" s="15"/>
      <c r="BN1046" s="15"/>
      <c r="BO1046" s="15"/>
      <c r="BP1046" s="15"/>
      <c r="BQ1046" s="15"/>
      <c r="BR1046" s="15"/>
      <c r="BS1046" s="15"/>
      <c r="BT1046" s="15"/>
      <c r="BU1046" s="15"/>
      <c r="BV1046" s="15"/>
      <c r="BW1046" s="15"/>
      <c r="BX1046" s="15"/>
      <c r="BY1046" s="15"/>
      <c r="BZ1046" s="15"/>
      <c r="CA1046" s="15"/>
      <c r="CB1046" s="15"/>
      <c r="CC1046" s="15"/>
      <c r="CD1046" s="15"/>
      <c r="CE1046" s="15"/>
      <c r="CF1046" s="15"/>
      <c r="CG1046" s="15"/>
      <c r="CH1046" s="15"/>
      <c r="CI1046" s="15"/>
      <c r="CJ1046" s="15"/>
      <c r="CK1046" s="15"/>
      <c r="CL1046" s="15"/>
      <c r="CM1046" s="15"/>
      <c r="CN1046" s="15"/>
      <c r="CO1046" s="15"/>
      <c r="CP1046" s="15"/>
      <c r="CQ1046" s="15"/>
      <c r="CR1046" s="15"/>
      <c r="CS1046" s="15"/>
      <c r="CT1046" s="15"/>
      <c r="CU1046" s="15"/>
      <c r="CV1046" s="15"/>
      <c r="CW1046" s="15"/>
      <c r="CX1046" s="15"/>
      <c r="CY1046" s="15"/>
      <c r="CZ1046" s="15"/>
      <c r="DA1046" s="15"/>
      <c r="DB1046" s="15"/>
      <c r="DC1046" s="15"/>
      <c r="DD1046" s="15"/>
      <c r="DE1046" s="15"/>
      <c r="DF1046" s="15"/>
      <c r="DG1046" s="15"/>
      <c r="DH1046" s="15"/>
      <c r="DI1046" s="15"/>
      <c r="DJ1046" s="15"/>
      <c r="DK1046" s="15"/>
      <c r="DL1046" s="15"/>
      <c r="DM1046" s="15"/>
      <c r="DN1046" s="15"/>
      <c r="DO1046" s="15"/>
      <c r="DP1046" s="15"/>
      <c r="DQ1046" s="15"/>
      <c r="DR1046" s="15"/>
      <c r="DS1046" s="15"/>
      <c r="DT1046" s="15"/>
      <c r="DU1046" s="15"/>
      <c r="DV1046" s="15"/>
      <c r="DW1046" s="15"/>
      <c r="DX1046" s="15"/>
      <c r="DY1046" s="15"/>
      <c r="DZ1046" s="15"/>
      <c r="EA1046" s="15"/>
      <c r="EB1046" s="15"/>
      <c r="EC1046" s="15"/>
      <c r="ED1046" s="15"/>
      <c r="EE1046" s="15"/>
      <c r="EF1046" s="15"/>
      <c r="EG1046" s="15"/>
      <c r="EH1046" s="15"/>
      <c r="EI1046" s="15"/>
      <c r="EJ1046" s="15"/>
      <c r="EK1046" s="15"/>
      <c r="EL1046" s="15"/>
      <c r="EM1046" s="15"/>
      <c r="EN1046" s="15"/>
      <c r="EO1046" s="15"/>
      <c r="EP1046" s="15"/>
      <c r="EQ1046" s="15"/>
      <c r="ER1046" s="15"/>
      <c r="ES1046" s="15"/>
      <c r="ET1046" s="15"/>
      <c r="EU1046" s="15"/>
      <c r="EV1046" s="15"/>
      <c r="EW1046" s="15"/>
      <c r="EX1046" s="15"/>
      <c r="EY1046" s="15"/>
      <c r="EZ1046" s="15"/>
      <c r="FA1046" s="15"/>
      <c r="FB1046" s="15"/>
      <c r="FC1046" s="15"/>
      <c r="FD1046" s="15"/>
      <c r="FE1046" s="15"/>
      <c r="FF1046" s="15"/>
      <c r="FG1046" s="15"/>
      <c r="FH1046" s="15"/>
      <c r="FI1046" s="15"/>
      <c r="FJ1046" s="15"/>
      <c r="FK1046" s="15"/>
      <c r="FL1046" s="15"/>
      <c r="FM1046" s="15"/>
      <c r="FN1046" s="15"/>
      <c r="FO1046" s="15"/>
      <c r="FP1046" s="15"/>
      <c r="FQ1046" s="15"/>
      <c r="FR1046" s="15"/>
      <c r="FS1046" s="15"/>
      <c r="FT1046" s="15"/>
      <c r="FU1046" s="15"/>
      <c r="FV1046" s="15"/>
      <c r="FW1046" s="15"/>
      <c r="FX1046" s="15"/>
      <c r="FY1046" s="15"/>
      <c r="FZ1046" s="15"/>
      <c r="GA1046" s="15"/>
      <c r="GB1046" s="15"/>
      <c r="GC1046" s="15"/>
      <c r="GD1046" s="15"/>
      <c r="GE1046" s="15"/>
      <c r="GF1046" s="15"/>
      <c r="GG1046" s="15"/>
      <c r="GH1046" s="15"/>
      <c r="GI1046" s="15"/>
      <c r="GJ1046" s="15"/>
      <c r="GK1046" s="15"/>
      <c r="GL1046" s="15"/>
      <c r="GM1046" s="15"/>
      <c r="GN1046" s="15"/>
      <c r="GO1046" s="15"/>
      <c r="GP1046" s="15"/>
      <c r="GQ1046" s="15"/>
      <c r="GR1046" s="15"/>
      <c r="GS1046" s="15"/>
      <c r="GT1046" s="15"/>
      <c r="GU1046" s="15"/>
      <c r="GV1046" s="15"/>
      <c r="GW1046" s="15"/>
      <c r="GX1046" s="15"/>
      <c r="GY1046" s="15"/>
    </row>
    <row r="1047" spans="1:207" s="116" customFormat="1" ht="30" customHeight="1" x14ac:dyDescent="0.25">
      <c r="A1047" s="228">
        <v>807</v>
      </c>
      <c r="B1047" s="234" t="s">
        <v>466</v>
      </c>
      <c r="C1047" s="47">
        <v>1965</v>
      </c>
      <c r="D1047" s="230" t="s">
        <v>141</v>
      </c>
      <c r="E1047" s="230" t="s">
        <v>16</v>
      </c>
      <c r="F1047" s="229">
        <v>5</v>
      </c>
      <c r="G1047" s="229">
        <v>3</v>
      </c>
      <c r="H1047" s="39">
        <v>3876.55</v>
      </c>
      <c r="I1047" s="39">
        <v>16.600000000000001</v>
      </c>
      <c r="J1047" s="283">
        <v>2539.35</v>
      </c>
      <c r="K1047" s="232">
        <f t="shared" si="271"/>
        <v>74478.67</v>
      </c>
      <c r="L1047" s="196">
        <v>0</v>
      </c>
      <c r="M1047" s="196">
        <v>0</v>
      </c>
      <c r="N1047" s="196">
        <v>0</v>
      </c>
      <c r="O1047" s="39">
        <f>'[2]Прод. прилож (2)'!$D$1473</f>
        <v>74478.67</v>
      </c>
      <c r="P1047" s="196">
        <f t="shared" si="276"/>
        <v>19.212616888728377</v>
      </c>
      <c r="Q1047" s="41">
        <v>9673</v>
      </c>
      <c r="R1047" s="57" t="s">
        <v>35</v>
      </c>
      <c r="S1047" s="46"/>
      <c r="T1047" s="15"/>
      <c r="U1047" s="15"/>
      <c r="V1047" s="15"/>
      <c r="W1047" s="15"/>
      <c r="X1047" s="15"/>
      <c r="Y1047" s="15"/>
      <c r="Z1047" s="15"/>
      <c r="AA1047" s="15"/>
      <c r="AB1047" s="15"/>
      <c r="AC1047" s="15"/>
      <c r="AD1047" s="15"/>
      <c r="AE1047" s="15"/>
      <c r="AF1047" s="15"/>
      <c r="AG1047" s="15"/>
      <c r="AH1047" s="15"/>
      <c r="AI1047" s="15"/>
      <c r="AJ1047" s="15"/>
      <c r="AK1047" s="15"/>
      <c r="AL1047" s="15"/>
      <c r="AM1047" s="15"/>
      <c r="AN1047" s="15"/>
      <c r="AO1047" s="15"/>
      <c r="AP1047" s="15"/>
      <c r="AQ1047" s="15"/>
      <c r="AR1047" s="15"/>
      <c r="AS1047" s="15"/>
      <c r="AT1047" s="15"/>
      <c r="AU1047" s="15"/>
      <c r="AV1047" s="15"/>
      <c r="AW1047" s="15"/>
      <c r="AX1047" s="15"/>
      <c r="AY1047" s="15"/>
      <c r="AZ1047" s="15"/>
      <c r="BA1047" s="15"/>
      <c r="BB1047" s="15"/>
      <c r="BC1047" s="15"/>
      <c r="BD1047" s="15"/>
      <c r="BE1047" s="15"/>
      <c r="BF1047" s="15"/>
      <c r="BG1047" s="15"/>
      <c r="BH1047" s="15"/>
      <c r="BI1047" s="15"/>
      <c r="BJ1047" s="15"/>
      <c r="BK1047" s="15"/>
      <c r="BL1047" s="15"/>
      <c r="BM1047" s="15"/>
      <c r="BN1047" s="15"/>
      <c r="BO1047" s="15"/>
      <c r="BP1047" s="15"/>
      <c r="BQ1047" s="15"/>
      <c r="BR1047" s="15"/>
      <c r="BS1047" s="15"/>
      <c r="BT1047" s="15"/>
      <c r="BU1047" s="15"/>
      <c r="BV1047" s="15"/>
      <c r="BW1047" s="15"/>
      <c r="BX1047" s="15"/>
      <c r="BY1047" s="15"/>
      <c r="BZ1047" s="15"/>
      <c r="CA1047" s="15"/>
      <c r="CB1047" s="15"/>
      <c r="CC1047" s="15"/>
      <c r="CD1047" s="15"/>
      <c r="CE1047" s="15"/>
      <c r="CF1047" s="15"/>
      <c r="CG1047" s="15"/>
      <c r="CH1047" s="15"/>
      <c r="CI1047" s="15"/>
      <c r="CJ1047" s="15"/>
      <c r="CK1047" s="15"/>
      <c r="CL1047" s="15"/>
      <c r="CM1047" s="15"/>
      <c r="CN1047" s="15"/>
      <c r="CO1047" s="15"/>
      <c r="CP1047" s="15"/>
      <c r="CQ1047" s="15"/>
      <c r="CR1047" s="15"/>
      <c r="CS1047" s="15"/>
      <c r="CT1047" s="15"/>
      <c r="CU1047" s="15"/>
      <c r="CV1047" s="15"/>
      <c r="CW1047" s="15"/>
      <c r="CX1047" s="15"/>
      <c r="CY1047" s="15"/>
      <c r="CZ1047" s="15"/>
      <c r="DA1047" s="15"/>
      <c r="DB1047" s="15"/>
      <c r="DC1047" s="15"/>
      <c r="DD1047" s="15"/>
      <c r="DE1047" s="15"/>
      <c r="DF1047" s="15"/>
      <c r="DG1047" s="15"/>
      <c r="DH1047" s="15"/>
      <c r="DI1047" s="15"/>
      <c r="DJ1047" s="15"/>
      <c r="DK1047" s="15"/>
      <c r="DL1047" s="15"/>
      <c r="DM1047" s="15"/>
      <c r="DN1047" s="15"/>
      <c r="DO1047" s="15"/>
      <c r="DP1047" s="15"/>
      <c r="DQ1047" s="15"/>
      <c r="DR1047" s="15"/>
      <c r="DS1047" s="15"/>
      <c r="DT1047" s="15"/>
      <c r="DU1047" s="15"/>
      <c r="DV1047" s="15"/>
      <c r="DW1047" s="15"/>
      <c r="DX1047" s="15"/>
      <c r="DY1047" s="15"/>
      <c r="DZ1047" s="15"/>
      <c r="EA1047" s="15"/>
      <c r="EB1047" s="15"/>
      <c r="EC1047" s="15"/>
      <c r="ED1047" s="15"/>
      <c r="EE1047" s="15"/>
      <c r="EF1047" s="15"/>
      <c r="EG1047" s="15"/>
      <c r="EH1047" s="15"/>
      <c r="EI1047" s="15"/>
      <c r="EJ1047" s="15"/>
      <c r="EK1047" s="15"/>
      <c r="EL1047" s="15"/>
      <c r="EM1047" s="15"/>
      <c r="EN1047" s="15"/>
      <c r="EO1047" s="15"/>
      <c r="EP1047" s="15"/>
      <c r="EQ1047" s="15"/>
      <c r="ER1047" s="15"/>
      <c r="ES1047" s="15"/>
      <c r="ET1047" s="15"/>
      <c r="EU1047" s="15"/>
      <c r="EV1047" s="15"/>
      <c r="EW1047" s="15"/>
      <c r="EX1047" s="15"/>
      <c r="EY1047" s="15"/>
      <c r="EZ1047" s="15"/>
      <c r="FA1047" s="15"/>
      <c r="FB1047" s="15"/>
      <c r="FC1047" s="15"/>
      <c r="FD1047" s="15"/>
      <c r="FE1047" s="15"/>
      <c r="FF1047" s="15"/>
      <c r="FG1047" s="15"/>
      <c r="FH1047" s="15"/>
      <c r="FI1047" s="15"/>
      <c r="FJ1047" s="15"/>
      <c r="FK1047" s="15"/>
      <c r="FL1047" s="15"/>
      <c r="FM1047" s="15"/>
      <c r="FN1047" s="15"/>
      <c r="FO1047" s="15"/>
      <c r="FP1047" s="15"/>
      <c r="FQ1047" s="15"/>
      <c r="FR1047" s="15"/>
      <c r="FS1047" s="15"/>
      <c r="FT1047" s="15"/>
      <c r="FU1047" s="15"/>
      <c r="FV1047" s="15"/>
      <c r="FW1047" s="15"/>
      <c r="FX1047" s="15"/>
      <c r="FY1047" s="15"/>
      <c r="FZ1047" s="15"/>
      <c r="GA1047" s="15"/>
      <c r="GB1047" s="15"/>
      <c r="GC1047" s="15"/>
      <c r="GD1047" s="15"/>
      <c r="GE1047" s="15"/>
      <c r="GF1047" s="15"/>
      <c r="GG1047" s="15"/>
      <c r="GH1047" s="15"/>
      <c r="GI1047" s="15"/>
      <c r="GJ1047" s="15"/>
      <c r="GK1047" s="15"/>
      <c r="GL1047" s="15"/>
      <c r="GM1047" s="15"/>
      <c r="GN1047" s="15"/>
      <c r="GO1047" s="15"/>
      <c r="GP1047" s="15"/>
      <c r="GQ1047" s="15"/>
      <c r="GR1047" s="15"/>
      <c r="GS1047" s="15"/>
      <c r="GT1047" s="15"/>
      <c r="GU1047" s="15"/>
      <c r="GV1047" s="15"/>
      <c r="GW1047" s="15"/>
      <c r="GX1047" s="15"/>
      <c r="GY1047" s="15"/>
    </row>
    <row r="1048" spans="1:207" s="116" customFormat="1" ht="30" customHeight="1" x14ac:dyDescent="0.25">
      <c r="A1048" s="228">
        <v>808</v>
      </c>
      <c r="B1048" s="234" t="s">
        <v>467</v>
      </c>
      <c r="C1048" s="47">
        <v>1965</v>
      </c>
      <c r="D1048" s="230" t="s">
        <v>141</v>
      </c>
      <c r="E1048" s="230" t="s">
        <v>16</v>
      </c>
      <c r="F1048" s="229">
        <v>5</v>
      </c>
      <c r="G1048" s="229">
        <v>4</v>
      </c>
      <c r="H1048" s="39">
        <v>3491.7</v>
      </c>
      <c r="I1048" s="39">
        <v>216.1</v>
      </c>
      <c r="J1048" s="283">
        <v>3009.2</v>
      </c>
      <c r="K1048" s="232">
        <f t="shared" si="271"/>
        <v>93274.91</v>
      </c>
      <c r="L1048" s="196">
        <v>0</v>
      </c>
      <c r="M1048" s="196">
        <v>0</v>
      </c>
      <c r="N1048" s="196">
        <v>0</v>
      </c>
      <c r="O1048" s="39">
        <f>'[2]Прод. прилож (2)'!$D$1474</f>
        <v>93274.91</v>
      </c>
      <c r="P1048" s="196">
        <f t="shared" si="276"/>
        <v>26.713323023169231</v>
      </c>
      <c r="Q1048" s="41">
        <v>9673</v>
      </c>
      <c r="R1048" s="57" t="s">
        <v>35</v>
      </c>
      <c r="S1048" s="46"/>
      <c r="T1048" s="15"/>
      <c r="U1048" s="15"/>
      <c r="V1048" s="15"/>
      <c r="W1048" s="15"/>
      <c r="X1048" s="15"/>
      <c r="Y1048" s="15"/>
      <c r="Z1048" s="15"/>
      <c r="AA1048" s="15"/>
      <c r="AB1048" s="15"/>
      <c r="AC1048" s="15"/>
      <c r="AD1048" s="15"/>
      <c r="AE1048" s="15"/>
      <c r="AF1048" s="15"/>
      <c r="AG1048" s="15"/>
      <c r="AH1048" s="15"/>
      <c r="AI1048" s="15"/>
      <c r="AJ1048" s="15"/>
      <c r="AK1048" s="15"/>
      <c r="AL1048" s="15"/>
      <c r="AM1048" s="15"/>
      <c r="AN1048" s="15"/>
      <c r="AO1048" s="15"/>
      <c r="AP1048" s="15"/>
      <c r="AQ1048" s="15"/>
      <c r="AR1048" s="15"/>
      <c r="AS1048" s="15"/>
      <c r="AT1048" s="15"/>
      <c r="AU1048" s="15"/>
      <c r="AV1048" s="15"/>
      <c r="AW1048" s="15"/>
      <c r="AX1048" s="15"/>
      <c r="AY1048" s="15"/>
      <c r="AZ1048" s="15"/>
      <c r="BA1048" s="15"/>
      <c r="BB1048" s="15"/>
      <c r="BC1048" s="15"/>
      <c r="BD1048" s="15"/>
      <c r="BE1048" s="15"/>
      <c r="BF1048" s="15"/>
      <c r="BG1048" s="15"/>
      <c r="BH1048" s="15"/>
      <c r="BI1048" s="15"/>
      <c r="BJ1048" s="15"/>
      <c r="BK1048" s="15"/>
      <c r="BL1048" s="15"/>
      <c r="BM1048" s="15"/>
      <c r="BN1048" s="15"/>
      <c r="BO1048" s="15"/>
      <c r="BP1048" s="15"/>
      <c r="BQ1048" s="15"/>
      <c r="BR1048" s="15"/>
      <c r="BS1048" s="15"/>
      <c r="BT1048" s="15"/>
      <c r="BU1048" s="15"/>
      <c r="BV1048" s="15"/>
      <c r="BW1048" s="15"/>
      <c r="BX1048" s="15"/>
      <c r="BY1048" s="15"/>
      <c r="BZ1048" s="15"/>
      <c r="CA1048" s="15"/>
      <c r="CB1048" s="15"/>
      <c r="CC1048" s="15"/>
      <c r="CD1048" s="15"/>
      <c r="CE1048" s="15"/>
      <c r="CF1048" s="15"/>
      <c r="CG1048" s="15"/>
      <c r="CH1048" s="15"/>
      <c r="CI1048" s="15"/>
      <c r="CJ1048" s="15"/>
      <c r="CK1048" s="15"/>
      <c r="CL1048" s="15"/>
      <c r="CM1048" s="15"/>
      <c r="CN1048" s="15"/>
      <c r="CO1048" s="15"/>
      <c r="CP1048" s="15"/>
      <c r="CQ1048" s="15"/>
      <c r="CR1048" s="15"/>
      <c r="CS1048" s="15"/>
      <c r="CT1048" s="15"/>
      <c r="CU1048" s="15"/>
      <c r="CV1048" s="15"/>
      <c r="CW1048" s="15"/>
      <c r="CX1048" s="15"/>
      <c r="CY1048" s="15"/>
      <c r="CZ1048" s="15"/>
      <c r="DA1048" s="15"/>
      <c r="DB1048" s="15"/>
      <c r="DC1048" s="15"/>
      <c r="DD1048" s="15"/>
      <c r="DE1048" s="15"/>
      <c r="DF1048" s="15"/>
      <c r="DG1048" s="15"/>
      <c r="DH1048" s="15"/>
      <c r="DI1048" s="15"/>
      <c r="DJ1048" s="15"/>
      <c r="DK1048" s="15"/>
      <c r="DL1048" s="15"/>
      <c r="DM1048" s="15"/>
      <c r="DN1048" s="15"/>
      <c r="DO1048" s="15"/>
      <c r="DP1048" s="15"/>
      <c r="DQ1048" s="15"/>
      <c r="DR1048" s="15"/>
      <c r="DS1048" s="15"/>
      <c r="DT1048" s="15"/>
      <c r="DU1048" s="15"/>
      <c r="DV1048" s="15"/>
      <c r="DW1048" s="15"/>
      <c r="DX1048" s="15"/>
      <c r="DY1048" s="15"/>
      <c r="DZ1048" s="15"/>
      <c r="EA1048" s="15"/>
      <c r="EB1048" s="15"/>
      <c r="EC1048" s="15"/>
      <c r="ED1048" s="15"/>
      <c r="EE1048" s="15"/>
      <c r="EF1048" s="15"/>
      <c r="EG1048" s="15"/>
      <c r="EH1048" s="15"/>
      <c r="EI1048" s="15"/>
      <c r="EJ1048" s="15"/>
      <c r="EK1048" s="15"/>
      <c r="EL1048" s="15"/>
      <c r="EM1048" s="15"/>
      <c r="EN1048" s="15"/>
      <c r="EO1048" s="15"/>
      <c r="EP1048" s="15"/>
      <c r="EQ1048" s="15"/>
      <c r="ER1048" s="15"/>
      <c r="ES1048" s="15"/>
      <c r="ET1048" s="15"/>
      <c r="EU1048" s="15"/>
      <c r="EV1048" s="15"/>
      <c r="EW1048" s="15"/>
      <c r="EX1048" s="15"/>
      <c r="EY1048" s="15"/>
      <c r="EZ1048" s="15"/>
      <c r="FA1048" s="15"/>
      <c r="FB1048" s="15"/>
      <c r="FC1048" s="15"/>
      <c r="FD1048" s="15"/>
      <c r="FE1048" s="15"/>
      <c r="FF1048" s="15"/>
      <c r="FG1048" s="15"/>
      <c r="FH1048" s="15"/>
      <c r="FI1048" s="15"/>
      <c r="FJ1048" s="15"/>
      <c r="FK1048" s="15"/>
      <c r="FL1048" s="15"/>
      <c r="FM1048" s="15"/>
      <c r="FN1048" s="15"/>
      <c r="FO1048" s="15"/>
      <c r="FP1048" s="15"/>
      <c r="FQ1048" s="15"/>
      <c r="FR1048" s="15"/>
      <c r="FS1048" s="15"/>
      <c r="FT1048" s="15"/>
      <c r="FU1048" s="15"/>
      <c r="FV1048" s="15"/>
      <c r="FW1048" s="15"/>
      <c r="FX1048" s="15"/>
      <c r="FY1048" s="15"/>
      <c r="FZ1048" s="15"/>
      <c r="GA1048" s="15"/>
      <c r="GB1048" s="15"/>
      <c r="GC1048" s="15"/>
      <c r="GD1048" s="15"/>
      <c r="GE1048" s="15"/>
      <c r="GF1048" s="15"/>
      <c r="GG1048" s="15"/>
      <c r="GH1048" s="15"/>
      <c r="GI1048" s="15"/>
      <c r="GJ1048" s="15"/>
      <c r="GK1048" s="15"/>
      <c r="GL1048" s="15"/>
      <c r="GM1048" s="15"/>
      <c r="GN1048" s="15"/>
      <c r="GO1048" s="15"/>
      <c r="GP1048" s="15"/>
      <c r="GQ1048" s="15"/>
      <c r="GR1048" s="15"/>
      <c r="GS1048" s="15"/>
      <c r="GT1048" s="15"/>
      <c r="GU1048" s="15"/>
      <c r="GV1048" s="15"/>
      <c r="GW1048" s="15"/>
      <c r="GX1048" s="15"/>
      <c r="GY1048" s="15"/>
    </row>
    <row r="1049" spans="1:207" s="117" customFormat="1" ht="30" customHeight="1" x14ac:dyDescent="0.25">
      <c r="A1049" s="354">
        <v>809</v>
      </c>
      <c r="B1049" s="356" t="s">
        <v>468</v>
      </c>
      <c r="C1049" s="377">
        <v>1964</v>
      </c>
      <c r="D1049" s="360" t="s">
        <v>141</v>
      </c>
      <c r="E1049" s="377" t="s">
        <v>16</v>
      </c>
      <c r="F1049" s="362">
        <v>5</v>
      </c>
      <c r="G1049" s="362">
        <v>4</v>
      </c>
      <c r="H1049" s="364">
        <v>5612.47</v>
      </c>
      <c r="I1049" s="397">
        <v>1089.23</v>
      </c>
      <c r="J1049" s="397">
        <v>2530</v>
      </c>
      <c r="K1049" s="224">
        <f t="shared" si="271"/>
        <v>83914.28</v>
      </c>
      <c r="L1049" s="237">
        <v>0</v>
      </c>
      <c r="M1049" s="237">
        <v>0</v>
      </c>
      <c r="N1049" s="237">
        <v>0</v>
      </c>
      <c r="O1049" s="202">
        <f>'[1]Прод. прилож (2)'!$D$864</f>
        <v>83914.28</v>
      </c>
      <c r="P1049" s="237">
        <f t="shared" si="276"/>
        <v>14.951399294784649</v>
      </c>
      <c r="Q1049" s="239">
        <v>9673</v>
      </c>
      <c r="R1049" s="279" t="s">
        <v>34</v>
      </c>
      <c r="S1049" s="169"/>
      <c r="T1049" s="118"/>
      <c r="U1049" s="118"/>
      <c r="V1049" s="118"/>
      <c r="W1049" s="118"/>
      <c r="X1049" s="118"/>
      <c r="Y1049" s="118"/>
      <c r="Z1049" s="118"/>
      <c r="AA1049" s="118"/>
      <c r="AB1049" s="118"/>
      <c r="AC1049" s="118"/>
      <c r="AD1049" s="118"/>
      <c r="AE1049" s="118"/>
      <c r="AF1049" s="118"/>
      <c r="AG1049" s="118"/>
      <c r="AH1049" s="118"/>
      <c r="AI1049" s="118"/>
      <c r="AJ1049" s="118"/>
      <c r="AK1049" s="118"/>
      <c r="AL1049" s="118"/>
      <c r="AM1049" s="118"/>
      <c r="AN1049" s="118"/>
      <c r="AO1049" s="118"/>
      <c r="AP1049" s="118"/>
      <c r="AQ1049" s="118"/>
      <c r="AR1049" s="118"/>
      <c r="AS1049" s="118"/>
      <c r="AT1049" s="118"/>
      <c r="AU1049" s="118"/>
      <c r="AV1049" s="118"/>
      <c r="AW1049" s="118"/>
      <c r="AX1049" s="118"/>
      <c r="AY1049" s="118"/>
      <c r="AZ1049" s="118"/>
      <c r="BA1049" s="118"/>
      <c r="BB1049" s="118"/>
      <c r="BC1049" s="118"/>
      <c r="BD1049" s="118"/>
      <c r="BE1049" s="118"/>
      <c r="BF1049" s="118"/>
      <c r="BG1049" s="118"/>
      <c r="BH1049" s="118"/>
      <c r="BI1049" s="118"/>
      <c r="BJ1049" s="118"/>
      <c r="BK1049" s="118"/>
      <c r="BL1049" s="118"/>
      <c r="BM1049" s="118"/>
      <c r="BN1049" s="118"/>
      <c r="BO1049" s="118"/>
      <c r="BP1049" s="118"/>
      <c r="BQ1049" s="118"/>
      <c r="BR1049" s="118"/>
      <c r="BS1049" s="118"/>
      <c r="BT1049" s="118"/>
      <c r="BU1049" s="118"/>
      <c r="BV1049" s="118"/>
      <c r="BW1049" s="118"/>
      <c r="BX1049" s="118"/>
      <c r="BY1049" s="118"/>
      <c r="BZ1049" s="118"/>
      <c r="CA1049" s="118"/>
      <c r="CB1049" s="118"/>
      <c r="CC1049" s="118"/>
      <c r="CD1049" s="118"/>
      <c r="CE1049" s="118"/>
      <c r="CF1049" s="118"/>
      <c r="CG1049" s="118"/>
      <c r="CH1049" s="118"/>
      <c r="CI1049" s="118"/>
      <c r="CJ1049" s="118"/>
      <c r="CK1049" s="118"/>
      <c r="CL1049" s="118"/>
      <c r="CM1049" s="118"/>
      <c r="CN1049" s="118"/>
      <c r="CO1049" s="118"/>
      <c r="CP1049" s="118"/>
      <c r="CQ1049" s="118"/>
      <c r="CR1049" s="118"/>
      <c r="CS1049" s="118"/>
      <c r="CT1049" s="118"/>
      <c r="CU1049" s="118"/>
      <c r="CV1049" s="118"/>
      <c r="CW1049" s="118"/>
      <c r="CX1049" s="118"/>
      <c r="CY1049" s="118"/>
      <c r="CZ1049" s="118"/>
      <c r="DA1049" s="118"/>
      <c r="DB1049" s="118"/>
      <c r="DC1049" s="118"/>
      <c r="DD1049" s="118"/>
      <c r="DE1049" s="118"/>
      <c r="DF1049" s="118"/>
      <c r="DG1049" s="118"/>
      <c r="DH1049" s="118"/>
      <c r="DI1049" s="118"/>
      <c r="DJ1049" s="118"/>
      <c r="DK1049" s="118"/>
      <c r="DL1049" s="118"/>
      <c r="DM1049" s="118"/>
      <c r="DN1049" s="118"/>
      <c r="DO1049" s="118"/>
      <c r="DP1049" s="118"/>
      <c r="DQ1049" s="118"/>
      <c r="DR1049" s="118"/>
      <c r="DS1049" s="118"/>
      <c r="DT1049" s="118"/>
      <c r="DU1049" s="118"/>
      <c r="DV1049" s="118"/>
      <c r="DW1049" s="118"/>
      <c r="DX1049" s="118"/>
      <c r="DY1049" s="118"/>
      <c r="DZ1049" s="118"/>
      <c r="EA1049" s="118"/>
      <c r="EB1049" s="118"/>
      <c r="EC1049" s="118"/>
      <c r="ED1049" s="118"/>
      <c r="EE1049" s="118"/>
      <c r="EF1049" s="118"/>
      <c r="EG1049" s="118"/>
      <c r="EH1049" s="118"/>
      <c r="EI1049" s="118"/>
      <c r="EJ1049" s="118"/>
      <c r="EK1049" s="118"/>
      <c r="EL1049" s="118"/>
      <c r="EM1049" s="118"/>
      <c r="EN1049" s="118"/>
      <c r="EO1049" s="118"/>
      <c r="EP1049" s="118"/>
      <c r="EQ1049" s="118"/>
      <c r="ER1049" s="118"/>
      <c r="ES1049" s="118"/>
      <c r="ET1049" s="118"/>
      <c r="EU1049" s="118"/>
      <c r="EV1049" s="118"/>
      <c r="EW1049" s="118"/>
      <c r="EX1049" s="118"/>
      <c r="EY1049" s="118"/>
      <c r="EZ1049" s="118"/>
      <c r="FA1049" s="118"/>
      <c r="FB1049" s="118"/>
      <c r="FC1049" s="118"/>
      <c r="FD1049" s="118"/>
      <c r="FE1049" s="118"/>
      <c r="FF1049" s="118"/>
      <c r="FG1049" s="118"/>
      <c r="FH1049" s="118"/>
      <c r="FI1049" s="118"/>
      <c r="FJ1049" s="118"/>
      <c r="FK1049" s="118"/>
      <c r="FL1049" s="118"/>
      <c r="FM1049" s="118"/>
      <c r="FN1049" s="118"/>
      <c r="FO1049" s="118"/>
      <c r="FP1049" s="118"/>
      <c r="FQ1049" s="118"/>
      <c r="FR1049" s="118"/>
      <c r="FS1049" s="118"/>
      <c r="FT1049" s="118"/>
      <c r="FU1049" s="118"/>
      <c r="FV1049" s="118"/>
      <c r="FW1049" s="118"/>
      <c r="FX1049" s="118"/>
      <c r="FY1049" s="118"/>
      <c r="FZ1049" s="118"/>
      <c r="GA1049" s="118"/>
      <c r="GB1049" s="118"/>
      <c r="GC1049" s="118"/>
      <c r="GD1049" s="118"/>
      <c r="GE1049" s="118"/>
      <c r="GF1049" s="118"/>
      <c r="GG1049" s="118"/>
      <c r="GH1049" s="118"/>
      <c r="GI1049" s="118"/>
      <c r="GJ1049" s="118"/>
      <c r="GK1049" s="118"/>
      <c r="GL1049" s="118"/>
      <c r="GM1049" s="118"/>
      <c r="GN1049" s="118"/>
      <c r="GO1049" s="118"/>
      <c r="GP1049" s="118"/>
      <c r="GQ1049" s="118"/>
      <c r="GR1049" s="118"/>
      <c r="GS1049" s="118"/>
      <c r="GT1049" s="118"/>
      <c r="GU1049" s="118"/>
      <c r="GV1049" s="118"/>
      <c r="GW1049" s="118"/>
      <c r="GX1049" s="118"/>
      <c r="GY1049" s="118"/>
    </row>
    <row r="1050" spans="1:207" s="116" customFormat="1" ht="30" customHeight="1" x14ac:dyDescent="0.25">
      <c r="A1050" s="355"/>
      <c r="B1050" s="357"/>
      <c r="C1050" s="378"/>
      <c r="D1050" s="361"/>
      <c r="E1050" s="378"/>
      <c r="F1050" s="363"/>
      <c r="G1050" s="363"/>
      <c r="H1050" s="365"/>
      <c r="I1050" s="398"/>
      <c r="J1050" s="398"/>
      <c r="K1050" s="232">
        <f t="shared" si="271"/>
        <v>24564254.43</v>
      </c>
      <c r="L1050" s="39">
        <v>0</v>
      </c>
      <c r="M1050" s="39">
        <v>0</v>
      </c>
      <c r="N1050" s="39">
        <v>0</v>
      </c>
      <c r="O1050" s="39">
        <f>'[2]Прод. прилож (2)'!$D$1469</f>
        <v>24564254.43</v>
      </c>
      <c r="P1050" s="196">
        <f>K1050/H1049</f>
        <v>4376.7279700381469</v>
      </c>
      <c r="Q1050" s="41">
        <v>9673</v>
      </c>
      <c r="R1050" s="57" t="s">
        <v>35</v>
      </c>
      <c r="S1050" s="15"/>
      <c r="T1050" s="15"/>
      <c r="U1050" s="15"/>
      <c r="V1050" s="15"/>
      <c r="W1050" s="15"/>
      <c r="X1050" s="15"/>
      <c r="Y1050" s="15"/>
      <c r="Z1050" s="15"/>
      <c r="AA1050" s="15"/>
      <c r="AB1050" s="15"/>
      <c r="AC1050" s="15"/>
      <c r="AD1050" s="15"/>
      <c r="AE1050" s="15"/>
      <c r="AF1050" s="15"/>
      <c r="AG1050" s="15"/>
      <c r="AH1050" s="15"/>
      <c r="AI1050" s="15"/>
      <c r="AJ1050" s="15"/>
      <c r="AK1050" s="15"/>
      <c r="AL1050" s="15"/>
      <c r="AM1050" s="15"/>
      <c r="AN1050" s="15"/>
      <c r="AO1050" s="15"/>
      <c r="AP1050" s="15"/>
      <c r="AQ1050" s="15"/>
      <c r="AR1050" s="15"/>
      <c r="AS1050" s="15"/>
      <c r="AT1050" s="15"/>
      <c r="AU1050" s="15"/>
      <c r="AV1050" s="15"/>
      <c r="AW1050" s="15"/>
      <c r="AX1050" s="15"/>
      <c r="AY1050" s="15"/>
      <c r="AZ1050" s="15"/>
      <c r="BA1050" s="15"/>
      <c r="BB1050" s="15"/>
      <c r="BC1050" s="15"/>
      <c r="BD1050" s="15"/>
      <c r="BE1050" s="15"/>
      <c r="BF1050" s="15"/>
      <c r="BG1050" s="15"/>
      <c r="BH1050" s="15"/>
      <c r="BI1050" s="15"/>
      <c r="BJ1050" s="15"/>
      <c r="BK1050" s="15"/>
      <c r="BL1050" s="15"/>
      <c r="BM1050" s="15"/>
      <c r="BN1050" s="15"/>
      <c r="BO1050" s="15"/>
      <c r="BP1050" s="15"/>
      <c r="BQ1050" s="15"/>
      <c r="BR1050" s="15"/>
      <c r="BS1050" s="15"/>
      <c r="BT1050" s="15"/>
      <c r="BU1050" s="15"/>
      <c r="BV1050" s="15"/>
      <c r="BW1050" s="15"/>
      <c r="BX1050" s="15"/>
      <c r="BY1050" s="15"/>
      <c r="BZ1050" s="15"/>
      <c r="CA1050" s="15"/>
      <c r="CB1050" s="15"/>
      <c r="CC1050" s="15"/>
      <c r="CD1050" s="15"/>
      <c r="CE1050" s="15"/>
      <c r="CF1050" s="15"/>
      <c r="CG1050" s="15"/>
      <c r="CH1050" s="15"/>
      <c r="CI1050" s="15"/>
      <c r="CJ1050" s="15"/>
      <c r="CK1050" s="15"/>
      <c r="CL1050" s="15"/>
      <c r="CM1050" s="15"/>
      <c r="CN1050" s="15"/>
      <c r="CO1050" s="15"/>
      <c r="CP1050" s="15"/>
      <c r="CQ1050" s="15"/>
      <c r="CR1050" s="15"/>
      <c r="CS1050" s="15"/>
      <c r="CT1050" s="15"/>
      <c r="CU1050" s="15"/>
      <c r="CV1050" s="15"/>
      <c r="CW1050" s="15"/>
      <c r="CX1050" s="15"/>
      <c r="CY1050" s="15"/>
      <c r="CZ1050" s="15"/>
      <c r="DA1050" s="15"/>
      <c r="DB1050" s="15"/>
      <c r="DC1050" s="15"/>
      <c r="DD1050" s="15"/>
      <c r="DE1050" s="15"/>
      <c r="DF1050" s="15"/>
      <c r="DG1050" s="15"/>
      <c r="DH1050" s="15"/>
      <c r="DI1050" s="15"/>
      <c r="DJ1050" s="15"/>
      <c r="DK1050" s="15"/>
      <c r="DL1050" s="15"/>
      <c r="DM1050" s="15"/>
      <c r="DN1050" s="15"/>
      <c r="DO1050" s="15"/>
      <c r="DP1050" s="15"/>
      <c r="DQ1050" s="15"/>
      <c r="DR1050" s="15"/>
      <c r="DS1050" s="15"/>
      <c r="DT1050" s="15"/>
      <c r="DU1050" s="15"/>
      <c r="DV1050" s="15"/>
      <c r="DW1050" s="15"/>
      <c r="DX1050" s="15"/>
      <c r="DY1050" s="15"/>
      <c r="DZ1050" s="15"/>
      <c r="EA1050" s="15"/>
      <c r="EB1050" s="15"/>
      <c r="EC1050" s="15"/>
      <c r="ED1050" s="15"/>
      <c r="EE1050" s="15"/>
      <c r="EF1050" s="15"/>
      <c r="EG1050" s="15"/>
      <c r="EH1050" s="15"/>
      <c r="EI1050" s="15"/>
      <c r="EJ1050" s="15"/>
      <c r="EK1050" s="15"/>
      <c r="EL1050" s="15"/>
      <c r="EM1050" s="15"/>
      <c r="EN1050" s="15"/>
      <c r="EO1050" s="15"/>
      <c r="EP1050" s="15"/>
      <c r="EQ1050" s="15"/>
      <c r="ER1050" s="15"/>
      <c r="ES1050" s="15"/>
      <c r="ET1050" s="15"/>
      <c r="EU1050" s="15"/>
      <c r="EV1050" s="15"/>
      <c r="EW1050" s="15"/>
      <c r="EX1050" s="15"/>
      <c r="EY1050" s="15"/>
      <c r="EZ1050" s="15"/>
      <c r="FA1050" s="15"/>
      <c r="FB1050" s="15"/>
      <c r="FC1050" s="15"/>
      <c r="FD1050" s="15"/>
      <c r="FE1050" s="15"/>
      <c r="FF1050" s="15"/>
      <c r="FG1050" s="15"/>
      <c r="FH1050" s="15"/>
      <c r="FI1050" s="15"/>
      <c r="FJ1050" s="15"/>
      <c r="FK1050" s="15"/>
      <c r="FL1050" s="15"/>
      <c r="FM1050" s="15"/>
      <c r="FN1050" s="15"/>
      <c r="FO1050" s="15"/>
      <c r="FP1050" s="15"/>
      <c r="FQ1050" s="15"/>
      <c r="FR1050" s="15"/>
      <c r="FS1050" s="15"/>
      <c r="FT1050" s="15"/>
      <c r="FU1050" s="15"/>
      <c r="FV1050" s="15"/>
      <c r="FW1050" s="15"/>
      <c r="FX1050" s="15"/>
      <c r="FY1050" s="15"/>
      <c r="FZ1050" s="15"/>
      <c r="GA1050" s="15"/>
      <c r="GB1050" s="15"/>
      <c r="GC1050" s="15"/>
      <c r="GD1050" s="15"/>
      <c r="GE1050" s="15"/>
      <c r="GF1050" s="15"/>
      <c r="GG1050" s="15"/>
      <c r="GH1050" s="15"/>
      <c r="GI1050" s="15"/>
      <c r="GJ1050" s="15"/>
      <c r="GK1050" s="15"/>
      <c r="GL1050" s="15"/>
      <c r="GM1050" s="15"/>
      <c r="GN1050" s="15"/>
      <c r="GO1050" s="15"/>
      <c r="GP1050" s="15"/>
      <c r="GQ1050" s="15"/>
      <c r="GR1050" s="15"/>
      <c r="GS1050" s="15"/>
      <c r="GT1050" s="15"/>
      <c r="GU1050" s="15"/>
      <c r="GV1050" s="15"/>
      <c r="GW1050" s="15"/>
      <c r="GX1050" s="15"/>
      <c r="GY1050" s="15"/>
    </row>
    <row r="1051" spans="1:207" s="116" customFormat="1" ht="30" customHeight="1" x14ac:dyDescent="0.25">
      <c r="A1051" s="354">
        <v>810</v>
      </c>
      <c r="B1051" s="356" t="s">
        <v>469</v>
      </c>
      <c r="C1051" s="377">
        <v>1964</v>
      </c>
      <c r="D1051" s="360" t="s">
        <v>141</v>
      </c>
      <c r="E1051" s="377" t="s">
        <v>18</v>
      </c>
      <c r="F1051" s="362">
        <v>5</v>
      </c>
      <c r="G1051" s="362">
        <v>4</v>
      </c>
      <c r="H1051" s="364">
        <v>4681.83</v>
      </c>
      <c r="I1051" s="366">
        <v>0</v>
      </c>
      <c r="J1051" s="397">
        <v>3505.35</v>
      </c>
      <c r="K1051" s="232">
        <f t="shared" si="271"/>
        <v>94704.41</v>
      </c>
      <c r="L1051" s="196">
        <v>0</v>
      </c>
      <c r="M1051" s="196">
        <v>0</v>
      </c>
      <c r="N1051" s="196">
        <v>0</v>
      </c>
      <c r="O1051" s="39">
        <f>'[1]Прод. прилож (2)'!$D$865</f>
        <v>94704.41</v>
      </c>
      <c r="P1051" s="196">
        <f t="shared" si="276"/>
        <v>20.228075346605923</v>
      </c>
      <c r="Q1051" s="41">
        <v>9673</v>
      </c>
      <c r="R1051" s="57" t="s">
        <v>34</v>
      </c>
      <c r="S1051" s="46"/>
      <c r="T1051" s="15"/>
      <c r="U1051" s="15"/>
      <c r="V1051" s="15"/>
      <c r="W1051" s="15"/>
      <c r="X1051" s="15"/>
      <c r="Y1051" s="15"/>
      <c r="Z1051" s="15"/>
      <c r="AA1051" s="15"/>
      <c r="AB1051" s="15"/>
      <c r="AC1051" s="15"/>
      <c r="AD1051" s="15"/>
      <c r="AE1051" s="15"/>
      <c r="AF1051" s="15"/>
      <c r="AG1051" s="15"/>
      <c r="AH1051" s="15"/>
      <c r="AI1051" s="15"/>
      <c r="AJ1051" s="15"/>
      <c r="AK1051" s="15"/>
      <c r="AL1051" s="15"/>
      <c r="AM1051" s="15"/>
      <c r="AN1051" s="15"/>
      <c r="AO1051" s="15"/>
      <c r="AP1051" s="15"/>
      <c r="AQ1051" s="15"/>
      <c r="AR1051" s="15"/>
      <c r="AS1051" s="15"/>
      <c r="AT1051" s="15"/>
      <c r="AU1051" s="15"/>
      <c r="AV1051" s="15"/>
      <c r="AW1051" s="15"/>
      <c r="AX1051" s="15"/>
      <c r="AY1051" s="15"/>
      <c r="AZ1051" s="15"/>
      <c r="BA1051" s="15"/>
      <c r="BB1051" s="15"/>
      <c r="BC1051" s="15"/>
      <c r="BD1051" s="15"/>
      <c r="BE1051" s="15"/>
      <c r="BF1051" s="15"/>
      <c r="BG1051" s="15"/>
      <c r="BH1051" s="15"/>
      <c r="BI1051" s="15"/>
      <c r="BJ1051" s="15"/>
      <c r="BK1051" s="15"/>
      <c r="BL1051" s="15"/>
      <c r="BM1051" s="15"/>
      <c r="BN1051" s="15"/>
      <c r="BO1051" s="15"/>
      <c r="BP1051" s="15"/>
      <c r="BQ1051" s="15"/>
      <c r="BR1051" s="15"/>
      <c r="BS1051" s="15"/>
      <c r="BT1051" s="15"/>
      <c r="BU1051" s="15"/>
      <c r="BV1051" s="15"/>
      <c r="BW1051" s="15"/>
      <c r="BX1051" s="15"/>
      <c r="BY1051" s="15"/>
      <c r="BZ1051" s="15"/>
      <c r="CA1051" s="15"/>
      <c r="CB1051" s="15"/>
      <c r="CC1051" s="15"/>
      <c r="CD1051" s="15"/>
      <c r="CE1051" s="15"/>
      <c r="CF1051" s="15"/>
      <c r="CG1051" s="15"/>
      <c r="CH1051" s="15"/>
      <c r="CI1051" s="15"/>
      <c r="CJ1051" s="15"/>
      <c r="CK1051" s="15"/>
      <c r="CL1051" s="15"/>
      <c r="CM1051" s="15"/>
      <c r="CN1051" s="15"/>
      <c r="CO1051" s="15"/>
      <c r="CP1051" s="15"/>
      <c r="CQ1051" s="15"/>
      <c r="CR1051" s="15"/>
      <c r="CS1051" s="15"/>
      <c r="CT1051" s="15"/>
      <c r="CU1051" s="15"/>
      <c r="CV1051" s="15"/>
      <c r="CW1051" s="15"/>
      <c r="CX1051" s="15"/>
      <c r="CY1051" s="15"/>
      <c r="CZ1051" s="15"/>
      <c r="DA1051" s="15"/>
      <c r="DB1051" s="15"/>
      <c r="DC1051" s="15"/>
      <c r="DD1051" s="15"/>
      <c r="DE1051" s="15"/>
      <c r="DF1051" s="15"/>
      <c r="DG1051" s="15"/>
      <c r="DH1051" s="15"/>
      <c r="DI1051" s="15"/>
      <c r="DJ1051" s="15"/>
      <c r="DK1051" s="15"/>
      <c r="DL1051" s="15"/>
      <c r="DM1051" s="15"/>
      <c r="DN1051" s="15"/>
      <c r="DO1051" s="15"/>
      <c r="DP1051" s="15"/>
      <c r="DQ1051" s="15"/>
      <c r="DR1051" s="15"/>
      <c r="DS1051" s="15"/>
      <c r="DT1051" s="15"/>
      <c r="DU1051" s="15"/>
      <c r="DV1051" s="15"/>
      <c r="DW1051" s="15"/>
      <c r="DX1051" s="15"/>
      <c r="DY1051" s="15"/>
      <c r="DZ1051" s="15"/>
      <c r="EA1051" s="15"/>
      <c r="EB1051" s="15"/>
      <c r="EC1051" s="15"/>
      <c r="ED1051" s="15"/>
      <c r="EE1051" s="15"/>
      <c r="EF1051" s="15"/>
      <c r="EG1051" s="15"/>
      <c r="EH1051" s="15"/>
      <c r="EI1051" s="15"/>
      <c r="EJ1051" s="15"/>
      <c r="EK1051" s="15"/>
      <c r="EL1051" s="15"/>
      <c r="EM1051" s="15"/>
      <c r="EN1051" s="15"/>
      <c r="EO1051" s="15"/>
      <c r="EP1051" s="15"/>
      <c r="EQ1051" s="15"/>
      <c r="ER1051" s="15"/>
      <c r="ES1051" s="15"/>
      <c r="ET1051" s="15"/>
      <c r="EU1051" s="15"/>
      <c r="EV1051" s="15"/>
      <c r="EW1051" s="15"/>
      <c r="EX1051" s="15"/>
      <c r="EY1051" s="15"/>
      <c r="EZ1051" s="15"/>
      <c r="FA1051" s="15"/>
      <c r="FB1051" s="15"/>
      <c r="FC1051" s="15"/>
      <c r="FD1051" s="15"/>
      <c r="FE1051" s="15"/>
      <c r="FF1051" s="15"/>
      <c r="FG1051" s="15"/>
      <c r="FH1051" s="15"/>
      <c r="FI1051" s="15"/>
      <c r="FJ1051" s="15"/>
      <c r="FK1051" s="15"/>
      <c r="FL1051" s="15"/>
      <c r="FM1051" s="15"/>
      <c r="FN1051" s="15"/>
      <c r="FO1051" s="15"/>
      <c r="FP1051" s="15"/>
      <c r="FQ1051" s="15"/>
      <c r="FR1051" s="15"/>
      <c r="FS1051" s="15"/>
      <c r="FT1051" s="15"/>
      <c r="FU1051" s="15"/>
      <c r="FV1051" s="15"/>
      <c r="FW1051" s="15"/>
      <c r="FX1051" s="15"/>
      <c r="FY1051" s="15"/>
      <c r="FZ1051" s="15"/>
      <c r="GA1051" s="15"/>
      <c r="GB1051" s="15"/>
      <c r="GC1051" s="15"/>
      <c r="GD1051" s="15"/>
      <c r="GE1051" s="15"/>
      <c r="GF1051" s="15"/>
      <c r="GG1051" s="15"/>
      <c r="GH1051" s="15"/>
      <c r="GI1051" s="15"/>
      <c r="GJ1051" s="15"/>
      <c r="GK1051" s="15"/>
      <c r="GL1051" s="15"/>
      <c r="GM1051" s="15"/>
      <c r="GN1051" s="15"/>
      <c r="GO1051" s="15"/>
      <c r="GP1051" s="15"/>
      <c r="GQ1051" s="15"/>
      <c r="GR1051" s="15"/>
      <c r="GS1051" s="15"/>
      <c r="GT1051" s="15"/>
      <c r="GU1051" s="15"/>
      <c r="GV1051" s="15"/>
      <c r="GW1051" s="15"/>
      <c r="GX1051" s="15"/>
      <c r="GY1051" s="15"/>
    </row>
    <row r="1052" spans="1:207" s="346" customFormat="1" ht="30" customHeight="1" x14ac:dyDescent="0.25">
      <c r="A1052" s="355"/>
      <c r="B1052" s="357"/>
      <c r="C1052" s="378"/>
      <c r="D1052" s="361"/>
      <c r="E1052" s="378"/>
      <c r="F1052" s="363"/>
      <c r="G1052" s="363"/>
      <c r="H1052" s="365"/>
      <c r="I1052" s="367"/>
      <c r="J1052" s="398"/>
      <c r="K1052" s="343">
        <f t="shared" si="271"/>
        <v>4777489.7300000004</v>
      </c>
      <c r="L1052" s="39">
        <v>0</v>
      </c>
      <c r="M1052" s="39">
        <v>0</v>
      </c>
      <c r="N1052" s="39">
        <v>0</v>
      </c>
      <c r="O1052" s="39">
        <f>'[2]Прод. прилож (2)'!$D$1475</f>
        <v>4777489.7300000004</v>
      </c>
      <c r="P1052" s="196">
        <f>K1052/H1051</f>
        <v>1020.4321237635712</v>
      </c>
      <c r="Q1052" s="41">
        <v>9673</v>
      </c>
      <c r="R1052" s="57" t="s">
        <v>35</v>
      </c>
      <c r="S1052" s="347"/>
      <c r="T1052" s="347"/>
      <c r="U1052" s="347"/>
      <c r="V1052" s="347"/>
      <c r="W1052" s="347"/>
      <c r="X1052" s="347"/>
      <c r="Y1052" s="347"/>
      <c r="Z1052" s="347"/>
      <c r="AA1052" s="347"/>
      <c r="AB1052" s="347"/>
      <c r="AC1052" s="347"/>
      <c r="AD1052" s="347"/>
      <c r="AE1052" s="347"/>
      <c r="AF1052" s="347"/>
      <c r="AG1052" s="347"/>
      <c r="AH1052" s="347"/>
      <c r="AI1052" s="347"/>
      <c r="AJ1052" s="347"/>
      <c r="AK1052" s="347"/>
      <c r="AL1052" s="347"/>
      <c r="AM1052" s="347"/>
      <c r="AN1052" s="347"/>
      <c r="AO1052" s="347"/>
      <c r="AP1052" s="347"/>
      <c r="AQ1052" s="347"/>
      <c r="AR1052" s="347"/>
      <c r="AS1052" s="347"/>
      <c r="AT1052" s="347"/>
      <c r="AU1052" s="347"/>
      <c r="AV1052" s="347"/>
      <c r="AW1052" s="347"/>
      <c r="AX1052" s="347"/>
      <c r="AY1052" s="347"/>
      <c r="AZ1052" s="347"/>
      <c r="BA1052" s="347"/>
      <c r="BB1052" s="347"/>
      <c r="BC1052" s="347"/>
      <c r="BD1052" s="347"/>
      <c r="BE1052" s="347"/>
      <c r="BF1052" s="347"/>
      <c r="BG1052" s="347"/>
      <c r="BH1052" s="347"/>
      <c r="BI1052" s="347"/>
      <c r="BJ1052" s="347"/>
      <c r="BK1052" s="347"/>
      <c r="BL1052" s="347"/>
      <c r="BM1052" s="347"/>
      <c r="BN1052" s="347"/>
      <c r="BO1052" s="347"/>
      <c r="BP1052" s="347"/>
      <c r="BQ1052" s="347"/>
      <c r="BR1052" s="347"/>
      <c r="BS1052" s="347"/>
      <c r="BT1052" s="347"/>
      <c r="BU1052" s="347"/>
      <c r="BV1052" s="347"/>
      <c r="BW1052" s="347"/>
      <c r="BX1052" s="347"/>
      <c r="BY1052" s="347"/>
      <c r="BZ1052" s="347"/>
      <c r="CA1052" s="347"/>
      <c r="CB1052" s="347"/>
      <c r="CC1052" s="347"/>
      <c r="CD1052" s="347"/>
      <c r="CE1052" s="347"/>
      <c r="CF1052" s="347"/>
      <c r="CG1052" s="347"/>
      <c r="CH1052" s="347"/>
      <c r="CI1052" s="347"/>
      <c r="CJ1052" s="347"/>
      <c r="CK1052" s="347"/>
      <c r="CL1052" s="347"/>
      <c r="CM1052" s="347"/>
      <c r="CN1052" s="347"/>
      <c r="CO1052" s="347"/>
      <c r="CP1052" s="347"/>
      <c r="CQ1052" s="347"/>
      <c r="CR1052" s="347"/>
      <c r="CS1052" s="347"/>
      <c r="CT1052" s="347"/>
      <c r="CU1052" s="347"/>
      <c r="CV1052" s="347"/>
      <c r="CW1052" s="347"/>
      <c r="CX1052" s="347"/>
      <c r="CY1052" s="347"/>
      <c r="CZ1052" s="347"/>
      <c r="DA1052" s="347"/>
      <c r="DB1052" s="347"/>
      <c r="DC1052" s="347"/>
      <c r="DD1052" s="347"/>
      <c r="DE1052" s="347"/>
      <c r="DF1052" s="347"/>
      <c r="DG1052" s="347"/>
      <c r="DH1052" s="347"/>
      <c r="DI1052" s="347"/>
      <c r="DJ1052" s="347"/>
      <c r="DK1052" s="347"/>
      <c r="DL1052" s="347"/>
      <c r="DM1052" s="347"/>
      <c r="DN1052" s="347"/>
      <c r="DO1052" s="347"/>
      <c r="DP1052" s="347"/>
      <c r="DQ1052" s="347"/>
      <c r="DR1052" s="347"/>
      <c r="DS1052" s="347"/>
      <c r="DT1052" s="347"/>
      <c r="DU1052" s="347"/>
      <c r="DV1052" s="347"/>
      <c r="DW1052" s="347"/>
      <c r="DX1052" s="347"/>
      <c r="DY1052" s="347"/>
      <c r="DZ1052" s="347"/>
      <c r="EA1052" s="347"/>
      <c r="EB1052" s="347"/>
      <c r="EC1052" s="347"/>
      <c r="ED1052" s="347"/>
      <c r="EE1052" s="347"/>
      <c r="EF1052" s="347"/>
      <c r="EG1052" s="347"/>
      <c r="EH1052" s="347"/>
      <c r="EI1052" s="347"/>
      <c r="EJ1052" s="347"/>
      <c r="EK1052" s="347"/>
      <c r="EL1052" s="347"/>
      <c r="EM1052" s="347"/>
      <c r="EN1052" s="347"/>
      <c r="EO1052" s="347"/>
      <c r="EP1052" s="347"/>
      <c r="EQ1052" s="347"/>
      <c r="ER1052" s="347"/>
      <c r="ES1052" s="347"/>
      <c r="ET1052" s="347"/>
      <c r="EU1052" s="347"/>
      <c r="EV1052" s="347"/>
      <c r="EW1052" s="347"/>
      <c r="EX1052" s="347"/>
      <c r="EY1052" s="347"/>
      <c r="EZ1052" s="347"/>
      <c r="FA1052" s="347"/>
      <c r="FB1052" s="347"/>
      <c r="FC1052" s="347"/>
      <c r="FD1052" s="347"/>
      <c r="FE1052" s="347"/>
      <c r="FF1052" s="347"/>
      <c r="FG1052" s="347"/>
      <c r="FH1052" s="347"/>
      <c r="FI1052" s="347"/>
      <c r="FJ1052" s="347"/>
      <c r="FK1052" s="347"/>
      <c r="FL1052" s="347"/>
      <c r="FM1052" s="347"/>
      <c r="FN1052" s="347"/>
      <c r="FO1052" s="347"/>
      <c r="FP1052" s="347"/>
      <c r="FQ1052" s="347"/>
      <c r="FR1052" s="347"/>
      <c r="FS1052" s="347"/>
      <c r="FT1052" s="347"/>
      <c r="FU1052" s="347"/>
      <c r="FV1052" s="347"/>
      <c r="FW1052" s="347"/>
      <c r="FX1052" s="347"/>
      <c r="FY1052" s="347"/>
      <c r="FZ1052" s="347"/>
      <c r="GA1052" s="347"/>
      <c r="GB1052" s="347"/>
      <c r="GC1052" s="347"/>
      <c r="GD1052" s="347"/>
      <c r="GE1052" s="347"/>
      <c r="GF1052" s="347"/>
      <c r="GG1052" s="347"/>
      <c r="GH1052" s="347"/>
      <c r="GI1052" s="347"/>
      <c r="GJ1052" s="347"/>
      <c r="GK1052" s="347"/>
      <c r="GL1052" s="347"/>
      <c r="GM1052" s="347"/>
      <c r="GN1052" s="347"/>
      <c r="GO1052" s="347"/>
      <c r="GP1052" s="347"/>
      <c r="GQ1052" s="347"/>
      <c r="GR1052" s="347"/>
      <c r="GS1052" s="347"/>
      <c r="GT1052" s="347"/>
      <c r="GU1052" s="347"/>
      <c r="GV1052" s="347"/>
      <c r="GW1052" s="347"/>
      <c r="GX1052" s="347"/>
      <c r="GY1052" s="347"/>
    </row>
    <row r="1053" spans="1:207" s="14" customFormat="1" ht="30" customHeight="1" x14ac:dyDescent="0.25">
      <c r="A1053" s="354">
        <v>811</v>
      </c>
      <c r="B1053" s="356" t="s">
        <v>470</v>
      </c>
      <c r="C1053" s="377">
        <v>1963</v>
      </c>
      <c r="D1053" s="360" t="s">
        <v>141</v>
      </c>
      <c r="E1053" s="377" t="s">
        <v>16</v>
      </c>
      <c r="F1053" s="362">
        <v>5</v>
      </c>
      <c r="G1053" s="362">
        <v>4</v>
      </c>
      <c r="H1053" s="364">
        <v>5203.82</v>
      </c>
      <c r="I1053" s="366">
        <v>405.7</v>
      </c>
      <c r="J1053" s="397">
        <v>2797.3</v>
      </c>
      <c r="K1053" s="317">
        <f t="shared" si="271"/>
        <v>96568.81</v>
      </c>
      <c r="L1053" s="332">
        <v>0</v>
      </c>
      <c r="M1053" s="332">
        <v>0</v>
      </c>
      <c r="N1053" s="332">
        <v>0</v>
      </c>
      <c r="O1053" s="311">
        <f>'[1]Прод. прилож (2)'!$D$866</f>
        <v>96568.81</v>
      </c>
      <c r="P1053" s="332">
        <f t="shared" si="276"/>
        <v>18.557292527412557</v>
      </c>
      <c r="Q1053" s="316">
        <v>9673</v>
      </c>
      <c r="R1053" s="318" t="s">
        <v>34</v>
      </c>
    </row>
    <row r="1054" spans="1:207" s="14" customFormat="1" ht="30" customHeight="1" x14ac:dyDescent="0.25">
      <c r="A1054" s="355"/>
      <c r="B1054" s="357"/>
      <c r="C1054" s="378"/>
      <c r="D1054" s="361"/>
      <c r="E1054" s="378"/>
      <c r="F1054" s="363"/>
      <c r="G1054" s="363"/>
      <c r="H1054" s="365"/>
      <c r="I1054" s="367"/>
      <c r="J1054" s="398"/>
      <c r="K1054" s="232">
        <f t="shared" si="271"/>
        <v>23762374.870000001</v>
      </c>
      <c r="L1054" s="39">
        <v>0</v>
      </c>
      <c r="M1054" s="39">
        <v>0</v>
      </c>
      <c r="N1054" s="39">
        <v>0</v>
      </c>
      <c r="O1054" s="39">
        <f>'[2]Прод. прилож (2)'!$D$1470</f>
        <v>23762374.870000001</v>
      </c>
      <c r="P1054" s="196">
        <f>K1054/H1053</f>
        <v>4566.3329765441549</v>
      </c>
      <c r="Q1054" s="41">
        <v>9673</v>
      </c>
      <c r="R1054" s="57" t="s">
        <v>35</v>
      </c>
    </row>
    <row r="1055" spans="1:207" s="14" customFormat="1" ht="30" customHeight="1" x14ac:dyDescent="0.25">
      <c r="A1055" s="354">
        <v>812</v>
      </c>
      <c r="B1055" s="356" t="s">
        <v>471</v>
      </c>
      <c r="C1055" s="377">
        <v>1964</v>
      </c>
      <c r="D1055" s="360" t="s">
        <v>141</v>
      </c>
      <c r="E1055" s="377" t="s">
        <v>16</v>
      </c>
      <c r="F1055" s="362">
        <v>5</v>
      </c>
      <c r="G1055" s="362">
        <v>4</v>
      </c>
      <c r="H1055" s="364">
        <v>5146.17</v>
      </c>
      <c r="I1055" s="366">
        <v>205.4</v>
      </c>
      <c r="J1055" s="397">
        <v>3119.07</v>
      </c>
      <c r="K1055" s="232">
        <f t="shared" si="271"/>
        <v>95913.52</v>
      </c>
      <c r="L1055" s="196">
        <v>0</v>
      </c>
      <c r="M1055" s="196">
        <v>0</v>
      </c>
      <c r="N1055" s="196">
        <v>0</v>
      </c>
      <c r="O1055" s="39">
        <f>'[1]Прод. прилож (2)'!$D$867</f>
        <v>95913.52</v>
      </c>
      <c r="P1055" s="196">
        <f t="shared" si="276"/>
        <v>18.637845232473861</v>
      </c>
      <c r="Q1055" s="41">
        <v>9673</v>
      </c>
      <c r="R1055" s="57" t="s">
        <v>34</v>
      </c>
      <c r="S1055" s="17"/>
      <c r="T1055" s="17"/>
    </row>
    <row r="1056" spans="1:207" s="14" customFormat="1" ht="30" customHeight="1" x14ac:dyDescent="0.25">
      <c r="A1056" s="355"/>
      <c r="B1056" s="357"/>
      <c r="C1056" s="378"/>
      <c r="D1056" s="361"/>
      <c r="E1056" s="378"/>
      <c r="F1056" s="363"/>
      <c r="G1056" s="363"/>
      <c r="H1056" s="365"/>
      <c r="I1056" s="367"/>
      <c r="J1056" s="398"/>
      <c r="K1056" s="232">
        <f t="shared" si="271"/>
        <v>202915.22</v>
      </c>
      <c r="L1056" s="202">
        <v>0</v>
      </c>
      <c r="M1056" s="202">
        <v>0</v>
      </c>
      <c r="N1056" s="202">
        <v>0</v>
      </c>
      <c r="O1056" s="39">
        <f>'[2]Прод. прилож (2)'!$D$1471</f>
        <v>202915.22</v>
      </c>
      <c r="P1056" s="196">
        <f>K1056/H1055</f>
        <v>39.430337513140842</v>
      </c>
      <c r="Q1056" s="41">
        <v>9673</v>
      </c>
      <c r="R1056" s="57" t="s">
        <v>35</v>
      </c>
      <c r="S1056" s="17"/>
      <c r="T1056" s="17"/>
    </row>
    <row r="1057" spans="1:207" s="117" customFormat="1" ht="30" customHeight="1" x14ac:dyDescent="0.25">
      <c r="A1057" s="354">
        <v>813</v>
      </c>
      <c r="B1057" s="356" t="s">
        <v>472</v>
      </c>
      <c r="C1057" s="360">
        <v>1964</v>
      </c>
      <c r="D1057" s="360" t="s">
        <v>141</v>
      </c>
      <c r="E1057" s="360" t="s">
        <v>16</v>
      </c>
      <c r="F1057" s="362">
        <v>5</v>
      </c>
      <c r="G1057" s="362">
        <v>3</v>
      </c>
      <c r="H1057" s="364">
        <v>2945.23</v>
      </c>
      <c r="I1057" s="366">
        <v>0</v>
      </c>
      <c r="J1057" s="397">
        <v>2567.13</v>
      </c>
      <c r="K1057" s="224">
        <f t="shared" si="271"/>
        <v>70630.39</v>
      </c>
      <c r="L1057" s="237">
        <v>0</v>
      </c>
      <c r="M1057" s="237">
        <v>0</v>
      </c>
      <c r="N1057" s="237">
        <v>0</v>
      </c>
      <c r="O1057" s="202">
        <f>'[1]Прод. прилож (2)'!$D$868</f>
        <v>70630.39</v>
      </c>
      <c r="P1057" s="237">
        <f t="shared" si="276"/>
        <v>23.981281597702047</v>
      </c>
      <c r="Q1057" s="239">
        <v>9673</v>
      </c>
      <c r="R1057" s="279" t="s">
        <v>34</v>
      </c>
      <c r="S1057" s="169"/>
      <c r="T1057" s="118"/>
      <c r="U1057" s="118"/>
      <c r="V1057" s="118"/>
      <c r="W1057" s="118"/>
      <c r="X1057" s="118"/>
      <c r="Y1057" s="118"/>
      <c r="Z1057" s="118"/>
      <c r="AA1057" s="118"/>
      <c r="AB1057" s="118"/>
      <c r="AC1057" s="118"/>
      <c r="AD1057" s="118"/>
      <c r="AE1057" s="118"/>
      <c r="AF1057" s="118"/>
      <c r="AG1057" s="118"/>
      <c r="AH1057" s="118"/>
      <c r="AI1057" s="118"/>
      <c r="AJ1057" s="118"/>
      <c r="AK1057" s="118"/>
      <c r="AL1057" s="118"/>
      <c r="AM1057" s="118"/>
      <c r="AN1057" s="118"/>
      <c r="AO1057" s="118"/>
      <c r="AP1057" s="118"/>
      <c r="AQ1057" s="118"/>
      <c r="AR1057" s="118"/>
      <c r="AS1057" s="118"/>
      <c r="AT1057" s="118"/>
      <c r="AU1057" s="118"/>
      <c r="AV1057" s="118"/>
      <c r="AW1057" s="118"/>
      <c r="AX1057" s="118"/>
      <c r="AY1057" s="118"/>
      <c r="AZ1057" s="118"/>
      <c r="BA1057" s="118"/>
      <c r="BB1057" s="118"/>
      <c r="BC1057" s="118"/>
      <c r="BD1057" s="118"/>
      <c r="BE1057" s="118"/>
      <c r="BF1057" s="118"/>
      <c r="BG1057" s="118"/>
      <c r="BH1057" s="118"/>
      <c r="BI1057" s="118"/>
      <c r="BJ1057" s="118"/>
      <c r="BK1057" s="118"/>
      <c r="BL1057" s="118"/>
      <c r="BM1057" s="118"/>
      <c r="BN1057" s="118"/>
      <c r="BO1057" s="118"/>
      <c r="BP1057" s="118"/>
      <c r="BQ1057" s="118"/>
      <c r="BR1057" s="118"/>
      <c r="BS1057" s="118"/>
      <c r="BT1057" s="118"/>
      <c r="BU1057" s="118"/>
      <c r="BV1057" s="118"/>
      <c r="BW1057" s="118"/>
      <c r="BX1057" s="118"/>
      <c r="BY1057" s="118"/>
      <c r="BZ1057" s="118"/>
      <c r="CA1057" s="118"/>
      <c r="CB1057" s="118"/>
      <c r="CC1057" s="118"/>
      <c r="CD1057" s="118"/>
      <c r="CE1057" s="118"/>
      <c r="CF1057" s="118"/>
      <c r="CG1057" s="118"/>
      <c r="CH1057" s="118"/>
      <c r="CI1057" s="118"/>
      <c r="CJ1057" s="118"/>
      <c r="CK1057" s="118"/>
      <c r="CL1057" s="118"/>
      <c r="CM1057" s="118"/>
      <c r="CN1057" s="118"/>
      <c r="CO1057" s="118"/>
      <c r="CP1057" s="118"/>
      <c r="CQ1057" s="118"/>
      <c r="CR1057" s="118"/>
      <c r="CS1057" s="118"/>
      <c r="CT1057" s="118"/>
      <c r="CU1057" s="118"/>
      <c r="CV1057" s="118"/>
      <c r="CW1057" s="118"/>
      <c r="CX1057" s="118"/>
      <c r="CY1057" s="118"/>
      <c r="CZ1057" s="118"/>
      <c r="DA1057" s="118"/>
      <c r="DB1057" s="118"/>
      <c r="DC1057" s="118"/>
      <c r="DD1057" s="118"/>
      <c r="DE1057" s="118"/>
      <c r="DF1057" s="118"/>
      <c r="DG1057" s="118"/>
      <c r="DH1057" s="118"/>
      <c r="DI1057" s="118"/>
      <c r="DJ1057" s="118"/>
      <c r="DK1057" s="118"/>
      <c r="DL1057" s="118"/>
      <c r="DM1057" s="118"/>
      <c r="DN1057" s="118"/>
      <c r="DO1057" s="118"/>
      <c r="DP1057" s="118"/>
      <c r="DQ1057" s="118"/>
      <c r="DR1057" s="118"/>
      <c r="DS1057" s="118"/>
      <c r="DT1057" s="118"/>
      <c r="DU1057" s="118"/>
      <c r="DV1057" s="118"/>
      <c r="DW1057" s="118"/>
      <c r="DX1057" s="118"/>
      <c r="DY1057" s="118"/>
      <c r="DZ1057" s="118"/>
      <c r="EA1057" s="118"/>
      <c r="EB1057" s="118"/>
      <c r="EC1057" s="118"/>
      <c r="ED1057" s="118"/>
      <c r="EE1057" s="118"/>
      <c r="EF1057" s="118"/>
      <c r="EG1057" s="118"/>
      <c r="EH1057" s="118"/>
      <c r="EI1057" s="118"/>
      <c r="EJ1057" s="118"/>
      <c r="EK1057" s="118"/>
      <c r="EL1057" s="118"/>
      <c r="EM1057" s="118"/>
      <c r="EN1057" s="118"/>
      <c r="EO1057" s="118"/>
      <c r="EP1057" s="118"/>
      <c r="EQ1057" s="118"/>
      <c r="ER1057" s="118"/>
      <c r="ES1057" s="118"/>
      <c r="ET1057" s="118"/>
      <c r="EU1057" s="118"/>
      <c r="EV1057" s="118"/>
      <c r="EW1057" s="118"/>
      <c r="EX1057" s="118"/>
      <c r="EY1057" s="118"/>
      <c r="EZ1057" s="118"/>
      <c r="FA1057" s="118"/>
      <c r="FB1057" s="118"/>
      <c r="FC1057" s="118"/>
      <c r="FD1057" s="118"/>
      <c r="FE1057" s="118"/>
      <c r="FF1057" s="118"/>
      <c r="FG1057" s="118"/>
      <c r="FH1057" s="118"/>
      <c r="FI1057" s="118"/>
      <c r="FJ1057" s="118"/>
      <c r="FK1057" s="118"/>
      <c r="FL1057" s="118"/>
      <c r="FM1057" s="118"/>
      <c r="FN1057" s="118"/>
      <c r="FO1057" s="118"/>
      <c r="FP1057" s="118"/>
      <c r="FQ1057" s="118"/>
      <c r="FR1057" s="118"/>
      <c r="FS1057" s="118"/>
      <c r="FT1057" s="118"/>
      <c r="FU1057" s="118"/>
      <c r="FV1057" s="118"/>
      <c r="FW1057" s="118"/>
      <c r="FX1057" s="118"/>
      <c r="FY1057" s="118"/>
      <c r="FZ1057" s="118"/>
      <c r="GA1057" s="118"/>
      <c r="GB1057" s="118"/>
      <c r="GC1057" s="118"/>
      <c r="GD1057" s="118"/>
      <c r="GE1057" s="118"/>
      <c r="GF1057" s="118"/>
      <c r="GG1057" s="118"/>
      <c r="GH1057" s="118"/>
      <c r="GI1057" s="118"/>
      <c r="GJ1057" s="118"/>
      <c r="GK1057" s="118"/>
      <c r="GL1057" s="118"/>
      <c r="GM1057" s="118"/>
      <c r="GN1057" s="118"/>
      <c r="GO1057" s="118"/>
      <c r="GP1057" s="118"/>
      <c r="GQ1057" s="118"/>
      <c r="GR1057" s="118"/>
      <c r="GS1057" s="118"/>
      <c r="GT1057" s="118"/>
      <c r="GU1057" s="118"/>
      <c r="GV1057" s="118"/>
      <c r="GW1057" s="118"/>
      <c r="GX1057" s="118"/>
      <c r="GY1057" s="118"/>
    </row>
    <row r="1058" spans="1:207" s="116" customFormat="1" ht="30" customHeight="1" x14ac:dyDescent="0.25">
      <c r="A1058" s="355"/>
      <c r="B1058" s="357"/>
      <c r="C1058" s="361"/>
      <c r="D1058" s="361"/>
      <c r="E1058" s="361"/>
      <c r="F1058" s="363"/>
      <c r="G1058" s="363"/>
      <c r="H1058" s="365"/>
      <c r="I1058" s="367"/>
      <c r="J1058" s="398"/>
      <c r="K1058" s="232">
        <f t="shared" si="271"/>
        <v>6866500</v>
      </c>
      <c r="L1058" s="39">
        <v>0</v>
      </c>
      <c r="M1058" s="39">
        <v>0</v>
      </c>
      <c r="N1058" s="39">
        <v>0</v>
      </c>
      <c r="O1058" s="39">
        <f>'[2]Прод. прилож (2)'!$D$1472</f>
        <v>6866500</v>
      </c>
      <c r="P1058" s="196">
        <f>K1058/H1057</f>
        <v>2331.3968688353712</v>
      </c>
      <c r="Q1058" s="41">
        <v>9673</v>
      </c>
      <c r="R1058" s="57" t="s">
        <v>35</v>
      </c>
      <c r="S1058" s="15"/>
      <c r="T1058" s="15"/>
      <c r="U1058" s="15"/>
      <c r="V1058" s="15"/>
      <c r="W1058" s="15"/>
      <c r="X1058" s="15"/>
      <c r="Y1058" s="15"/>
      <c r="Z1058" s="15"/>
      <c r="AA1058" s="15"/>
      <c r="AB1058" s="15"/>
      <c r="AC1058" s="15"/>
      <c r="AD1058" s="15"/>
      <c r="AE1058" s="15"/>
      <c r="AF1058" s="15"/>
      <c r="AG1058" s="15"/>
      <c r="AH1058" s="15"/>
      <c r="AI1058" s="15"/>
      <c r="AJ1058" s="15"/>
      <c r="AK1058" s="15"/>
      <c r="AL1058" s="15"/>
      <c r="AM1058" s="15"/>
      <c r="AN1058" s="15"/>
      <c r="AO1058" s="15"/>
      <c r="AP1058" s="15"/>
      <c r="AQ1058" s="15"/>
      <c r="AR1058" s="15"/>
      <c r="AS1058" s="15"/>
      <c r="AT1058" s="15"/>
      <c r="AU1058" s="15"/>
      <c r="AV1058" s="15"/>
      <c r="AW1058" s="15"/>
      <c r="AX1058" s="15"/>
      <c r="AY1058" s="15"/>
      <c r="AZ1058" s="15"/>
      <c r="BA1058" s="15"/>
      <c r="BB1058" s="15"/>
      <c r="BC1058" s="15"/>
      <c r="BD1058" s="15"/>
      <c r="BE1058" s="15"/>
      <c r="BF1058" s="15"/>
      <c r="BG1058" s="15"/>
      <c r="BH1058" s="15"/>
      <c r="BI1058" s="15"/>
      <c r="BJ1058" s="15"/>
      <c r="BK1058" s="15"/>
      <c r="BL1058" s="15"/>
      <c r="BM1058" s="15"/>
      <c r="BN1058" s="15"/>
      <c r="BO1058" s="15"/>
      <c r="BP1058" s="15"/>
      <c r="BQ1058" s="15"/>
      <c r="BR1058" s="15"/>
      <c r="BS1058" s="15"/>
      <c r="BT1058" s="15"/>
      <c r="BU1058" s="15"/>
      <c r="BV1058" s="15"/>
      <c r="BW1058" s="15"/>
      <c r="BX1058" s="15"/>
      <c r="BY1058" s="15"/>
      <c r="BZ1058" s="15"/>
      <c r="CA1058" s="15"/>
      <c r="CB1058" s="15"/>
      <c r="CC1058" s="15"/>
      <c r="CD1058" s="15"/>
      <c r="CE1058" s="15"/>
      <c r="CF1058" s="15"/>
      <c r="CG1058" s="15"/>
      <c r="CH1058" s="15"/>
      <c r="CI1058" s="15"/>
      <c r="CJ1058" s="15"/>
      <c r="CK1058" s="15"/>
      <c r="CL1058" s="15"/>
      <c r="CM1058" s="15"/>
      <c r="CN1058" s="15"/>
      <c r="CO1058" s="15"/>
      <c r="CP1058" s="15"/>
      <c r="CQ1058" s="15"/>
      <c r="CR1058" s="15"/>
      <c r="CS1058" s="15"/>
      <c r="CT1058" s="15"/>
      <c r="CU1058" s="15"/>
      <c r="CV1058" s="15"/>
      <c r="CW1058" s="15"/>
      <c r="CX1058" s="15"/>
      <c r="CY1058" s="15"/>
      <c r="CZ1058" s="15"/>
      <c r="DA1058" s="15"/>
      <c r="DB1058" s="15"/>
      <c r="DC1058" s="15"/>
      <c r="DD1058" s="15"/>
      <c r="DE1058" s="15"/>
      <c r="DF1058" s="15"/>
      <c r="DG1058" s="15"/>
      <c r="DH1058" s="15"/>
      <c r="DI1058" s="15"/>
      <c r="DJ1058" s="15"/>
      <c r="DK1058" s="15"/>
      <c r="DL1058" s="15"/>
      <c r="DM1058" s="15"/>
      <c r="DN1058" s="15"/>
      <c r="DO1058" s="15"/>
      <c r="DP1058" s="15"/>
      <c r="DQ1058" s="15"/>
      <c r="DR1058" s="15"/>
      <c r="DS1058" s="15"/>
      <c r="DT1058" s="15"/>
      <c r="DU1058" s="15"/>
      <c r="DV1058" s="15"/>
      <c r="DW1058" s="15"/>
      <c r="DX1058" s="15"/>
      <c r="DY1058" s="15"/>
      <c r="DZ1058" s="15"/>
      <c r="EA1058" s="15"/>
      <c r="EB1058" s="15"/>
      <c r="EC1058" s="15"/>
      <c r="ED1058" s="15"/>
      <c r="EE1058" s="15"/>
      <c r="EF1058" s="15"/>
      <c r="EG1058" s="15"/>
      <c r="EH1058" s="15"/>
      <c r="EI1058" s="15"/>
      <c r="EJ1058" s="15"/>
      <c r="EK1058" s="15"/>
      <c r="EL1058" s="15"/>
      <c r="EM1058" s="15"/>
      <c r="EN1058" s="15"/>
      <c r="EO1058" s="15"/>
      <c r="EP1058" s="15"/>
      <c r="EQ1058" s="15"/>
      <c r="ER1058" s="15"/>
      <c r="ES1058" s="15"/>
      <c r="ET1058" s="15"/>
      <c r="EU1058" s="15"/>
      <c r="EV1058" s="15"/>
      <c r="EW1058" s="15"/>
      <c r="EX1058" s="15"/>
      <c r="EY1058" s="15"/>
      <c r="EZ1058" s="15"/>
      <c r="FA1058" s="15"/>
      <c r="FB1058" s="15"/>
      <c r="FC1058" s="15"/>
      <c r="FD1058" s="15"/>
      <c r="FE1058" s="15"/>
      <c r="FF1058" s="15"/>
      <c r="FG1058" s="15"/>
      <c r="FH1058" s="15"/>
      <c r="FI1058" s="15"/>
      <c r="FJ1058" s="15"/>
      <c r="FK1058" s="15"/>
      <c r="FL1058" s="15"/>
      <c r="FM1058" s="15"/>
      <c r="FN1058" s="15"/>
      <c r="FO1058" s="15"/>
      <c r="FP1058" s="15"/>
      <c r="FQ1058" s="15"/>
      <c r="FR1058" s="15"/>
      <c r="FS1058" s="15"/>
      <c r="FT1058" s="15"/>
      <c r="FU1058" s="15"/>
      <c r="FV1058" s="15"/>
      <c r="FW1058" s="15"/>
      <c r="FX1058" s="15"/>
      <c r="FY1058" s="15"/>
      <c r="FZ1058" s="15"/>
      <c r="GA1058" s="15"/>
      <c r="GB1058" s="15"/>
      <c r="GC1058" s="15"/>
      <c r="GD1058" s="15"/>
      <c r="GE1058" s="15"/>
      <c r="GF1058" s="15"/>
      <c r="GG1058" s="15"/>
      <c r="GH1058" s="15"/>
      <c r="GI1058" s="15"/>
      <c r="GJ1058" s="15"/>
      <c r="GK1058" s="15"/>
      <c r="GL1058" s="15"/>
      <c r="GM1058" s="15"/>
      <c r="GN1058" s="15"/>
      <c r="GO1058" s="15"/>
      <c r="GP1058" s="15"/>
      <c r="GQ1058" s="15"/>
      <c r="GR1058" s="15"/>
      <c r="GS1058" s="15"/>
      <c r="GT1058" s="15"/>
      <c r="GU1058" s="15"/>
      <c r="GV1058" s="15"/>
      <c r="GW1058" s="15"/>
      <c r="GX1058" s="15"/>
      <c r="GY1058" s="15"/>
    </row>
    <row r="1059" spans="1:207" s="89" customFormat="1" ht="30" customHeight="1" x14ac:dyDescent="0.25">
      <c r="A1059" s="228">
        <v>814</v>
      </c>
      <c r="B1059" s="234" t="s">
        <v>1199</v>
      </c>
      <c r="C1059" s="229">
        <v>1968</v>
      </c>
      <c r="D1059" s="230" t="s">
        <v>141</v>
      </c>
      <c r="E1059" s="230" t="s">
        <v>16</v>
      </c>
      <c r="F1059" s="231">
        <v>5</v>
      </c>
      <c r="G1059" s="231">
        <v>4</v>
      </c>
      <c r="H1059" s="41">
        <v>4672.2299999999996</v>
      </c>
      <c r="I1059" s="125">
        <v>0</v>
      </c>
      <c r="J1059" s="283">
        <v>4672.2299999999996</v>
      </c>
      <c r="K1059" s="232">
        <f t="shared" si="271"/>
        <v>6812000.1399999997</v>
      </c>
      <c r="L1059" s="39">
        <v>0</v>
      </c>
      <c r="M1059" s="39">
        <v>0</v>
      </c>
      <c r="N1059" s="39">
        <v>0</v>
      </c>
      <c r="O1059" s="196">
        <f>'[1]Прод. прилож (2)'!$D$869</f>
        <v>6812000.1399999997</v>
      </c>
      <c r="P1059" s="41">
        <f t="shared" si="276"/>
        <v>1457.9761998018078</v>
      </c>
      <c r="Q1059" s="232">
        <v>9673</v>
      </c>
      <c r="R1059" s="57" t="s">
        <v>34</v>
      </c>
    </row>
    <row r="1060" spans="1:207" s="116" customFormat="1" ht="30" customHeight="1" x14ac:dyDescent="0.25">
      <c r="A1060" s="228">
        <v>815</v>
      </c>
      <c r="B1060" s="234" t="s">
        <v>473</v>
      </c>
      <c r="C1060" s="47">
        <v>1963</v>
      </c>
      <c r="D1060" s="230" t="s">
        <v>141</v>
      </c>
      <c r="E1060" s="47" t="s">
        <v>16</v>
      </c>
      <c r="F1060" s="26">
        <v>5</v>
      </c>
      <c r="G1060" s="26">
        <v>2</v>
      </c>
      <c r="H1060" s="39">
        <v>2278.67</v>
      </c>
      <c r="I1060" s="119">
        <v>163.4</v>
      </c>
      <c r="J1060" s="283">
        <v>1121.27</v>
      </c>
      <c r="K1060" s="232">
        <f t="shared" si="271"/>
        <v>4089907.5</v>
      </c>
      <c r="L1060" s="196">
        <v>0</v>
      </c>
      <c r="M1060" s="196">
        <v>0</v>
      </c>
      <c r="N1060" s="196">
        <v>0</v>
      </c>
      <c r="O1060" s="39">
        <f>'[1]Прод. прилож (2)'!$D$299</f>
        <v>4089907.5</v>
      </c>
      <c r="P1060" s="196">
        <f t="shared" si="276"/>
        <v>1794.8660841631302</v>
      </c>
      <c r="Q1060" s="41">
        <v>9673</v>
      </c>
      <c r="R1060" s="57" t="s">
        <v>33</v>
      </c>
      <c r="S1060" s="141"/>
      <c r="T1060" s="16"/>
      <c r="U1060" s="15"/>
      <c r="V1060" s="15"/>
      <c r="W1060" s="15"/>
      <c r="X1060" s="15"/>
      <c r="Y1060" s="15"/>
      <c r="Z1060" s="15"/>
      <c r="AA1060" s="15"/>
      <c r="AB1060" s="15"/>
      <c r="AC1060" s="15"/>
      <c r="AD1060" s="15"/>
      <c r="AE1060" s="15"/>
      <c r="AF1060" s="15"/>
      <c r="AG1060" s="15"/>
      <c r="AH1060" s="15"/>
      <c r="AI1060" s="15"/>
      <c r="AJ1060" s="15"/>
      <c r="AK1060" s="15"/>
      <c r="AL1060" s="15"/>
      <c r="AM1060" s="15"/>
      <c r="AN1060" s="15"/>
      <c r="AO1060" s="15"/>
      <c r="AP1060" s="15"/>
      <c r="AQ1060" s="15"/>
      <c r="AR1060" s="15"/>
      <c r="AS1060" s="15"/>
      <c r="AT1060" s="15"/>
      <c r="AU1060" s="15"/>
      <c r="AV1060" s="15"/>
      <c r="AW1060" s="15"/>
      <c r="AX1060" s="15"/>
      <c r="AY1060" s="15"/>
      <c r="AZ1060" s="15"/>
      <c r="BA1060" s="15"/>
      <c r="BB1060" s="15"/>
      <c r="BC1060" s="15"/>
      <c r="BD1060" s="15"/>
      <c r="BE1060" s="15"/>
      <c r="BF1060" s="15"/>
      <c r="BG1060" s="15"/>
      <c r="BH1060" s="15"/>
      <c r="BI1060" s="15"/>
      <c r="BJ1060" s="15"/>
      <c r="BK1060" s="15"/>
      <c r="BL1060" s="15"/>
      <c r="BM1060" s="15"/>
      <c r="BN1060" s="15"/>
      <c r="BO1060" s="15"/>
      <c r="BP1060" s="15"/>
      <c r="BQ1060" s="15"/>
      <c r="BR1060" s="15"/>
      <c r="BS1060" s="15"/>
      <c r="BT1060" s="15"/>
      <c r="BU1060" s="15"/>
      <c r="BV1060" s="15"/>
      <c r="BW1060" s="15"/>
      <c r="BX1060" s="15"/>
      <c r="BY1060" s="15"/>
      <c r="BZ1060" s="15"/>
      <c r="CA1060" s="15"/>
      <c r="CB1060" s="15"/>
      <c r="CC1060" s="15"/>
      <c r="CD1060" s="15"/>
      <c r="CE1060" s="15"/>
      <c r="CF1060" s="15"/>
      <c r="CG1060" s="15"/>
      <c r="CH1060" s="15"/>
      <c r="CI1060" s="15"/>
      <c r="CJ1060" s="15"/>
      <c r="CK1060" s="15"/>
      <c r="CL1060" s="15"/>
      <c r="CM1060" s="15"/>
      <c r="CN1060" s="15"/>
      <c r="CO1060" s="15"/>
      <c r="CP1060" s="15"/>
      <c r="CQ1060" s="15"/>
      <c r="CR1060" s="15"/>
      <c r="CS1060" s="15"/>
      <c r="CT1060" s="15"/>
      <c r="CU1060" s="15"/>
      <c r="CV1060" s="15"/>
      <c r="CW1060" s="15"/>
      <c r="CX1060" s="15"/>
      <c r="CY1060" s="15"/>
      <c r="CZ1060" s="15"/>
      <c r="DA1060" s="15"/>
      <c r="DB1060" s="15"/>
      <c r="DC1060" s="15"/>
      <c r="DD1060" s="15"/>
      <c r="DE1060" s="15"/>
      <c r="DF1060" s="15"/>
      <c r="DG1060" s="15"/>
      <c r="DH1060" s="15"/>
      <c r="DI1060" s="15"/>
      <c r="DJ1060" s="15"/>
      <c r="DK1060" s="15"/>
      <c r="DL1060" s="15"/>
      <c r="DM1060" s="15"/>
      <c r="DN1060" s="15"/>
      <c r="DO1060" s="15"/>
      <c r="DP1060" s="15"/>
      <c r="DQ1060" s="15"/>
      <c r="DR1060" s="15"/>
      <c r="DS1060" s="15"/>
      <c r="DT1060" s="15"/>
      <c r="DU1060" s="15"/>
      <c r="DV1060" s="15"/>
      <c r="DW1060" s="15"/>
      <c r="DX1060" s="15"/>
      <c r="DY1060" s="15"/>
      <c r="DZ1060" s="15"/>
      <c r="EA1060" s="15"/>
      <c r="EB1060" s="15"/>
      <c r="EC1060" s="15"/>
      <c r="ED1060" s="15"/>
      <c r="EE1060" s="15"/>
      <c r="EF1060" s="15"/>
      <c r="EG1060" s="15"/>
      <c r="EH1060" s="15"/>
      <c r="EI1060" s="15"/>
      <c r="EJ1060" s="15"/>
      <c r="EK1060" s="15"/>
      <c r="EL1060" s="15"/>
      <c r="EM1060" s="15"/>
      <c r="EN1060" s="15"/>
      <c r="EO1060" s="15"/>
      <c r="EP1060" s="15"/>
      <c r="EQ1060" s="15"/>
      <c r="ER1060" s="15"/>
      <c r="ES1060" s="15"/>
      <c r="ET1060" s="15"/>
      <c r="EU1060" s="15"/>
      <c r="EV1060" s="15"/>
      <c r="EW1060" s="15"/>
      <c r="EX1060" s="15"/>
      <c r="EY1060" s="15"/>
      <c r="EZ1060" s="15"/>
      <c r="FA1060" s="15"/>
      <c r="FB1060" s="15"/>
      <c r="FC1060" s="15"/>
      <c r="FD1060" s="15"/>
      <c r="FE1060" s="15"/>
      <c r="FF1060" s="15"/>
      <c r="FG1060" s="15"/>
      <c r="FH1060" s="15"/>
      <c r="FI1060" s="15"/>
      <c r="FJ1060" s="15"/>
      <c r="FK1060" s="15"/>
      <c r="FL1060" s="15"/>
      <c r="FM1060" s="15"/>
      <c r="FN1060" s="15"/>
      <c r="FO1060" s="15"/>
      <c r="FP1060" s="15"/>
      <c r="FQ1060" s="15"/>
      <c r="FR1060" s="15"/>
      <c r="FS1060" s="15"/>
      <c r="FT1060" s="15"/>
      <c r="FU1060" s="15"/>
      <c r="FV1060" s="15"/>
      <c r="FW1060" s="15"/>
      <c r="FX1060" s="15"/>
      <c r="FY1060" s="15"/>
      <c r="FZ1060" s="15"/>
      <c r="GA1060" s="15"/>
      <c r="GB1060" s="15"/>
      <c r="GC1060" s="15"/>
      <c r="GD1060" s="15"/>
      <c r="GE1060" s="15"/>
      <c r="GF1060" s="15"/>
      <c r="GG1060" s="15"/>
      <c r="GH1060" s="15"/>
      <c r="GI1060" s="15"/>
      <c r="GJ1060" s="15"/>
      <c r="GK1060" s="15"/>
      <c r="GL1060" s="15"/>
      <c r="GM1060" s="15"/>
      <c r="GN1060" s="15"/>
      <c r="GO1060" s="15"/>
      <c r="GP1060" s="15"/>
      <c r="GQ1060" s="15"/>
      <c r="GR1060" s="15"/>
      <c r="GS1060" s="15"/>
      <c r="GT1060" s="15"/>
      <c r="GU1060" s="15"/>
      <c r="GV1060" s="15"/>
      <c r="GW1060" s="15"/>
      <c r="GX1060" s="15"/>
      <c r="GY1060" s="15"/>
    </row>
    <row r="1061" spans="1:207" s="116" customFormat="1" ht="30" customHeight="1" x14ac:dyDescent="0.25">
      <c r="A1061" s="228">
        <v>816</v>
      </c>
      <c r="B1061" s="198" t="s">
        <v>1110</v>
      </c>
      <c r="C1061" s="244">
        <v>1994</v>
      </c>
      <c r="D1061" s="200" t="s">
        <v>141</v>
      </c>
      <c r="E1061" s="200" t="s">
        <v>16</v>
      </c>
      <c r="F1061" s="206">
        <v>9</v>
      </c>
      <c r="G1061" s="206">
        <v>1</v>
      </c>
      <c r="H1061" s="202">
        <v>3474.3</v>
      </c>
      <c r="I1061" s="204">
        <v>41.1</v>
      </c>
      <c r="J1061" s="222">
        <v>3037.3</v>
      </c>
      <c r="K1061" s="232">
        <f>SUM(L1061:O1061)</f>
        <v>63321.66</v>
      </c>
      <c r="L1061" s="196">
        <v>0</v>
      </c>
      <c r="M1061" s="196">
        <v>0</v>
      </c>
      <c r="N1061" s="196">
        <v>0</v>
      </c>
      <c r="O1061" s="39">
        <f>'[1]Прод. прилож (2)'!$D$870</f>
        <v>63321.66</v>
      </c>
      <c r="P1061" s="196">
        <f t="shared" ref="P1061" si="289">K1061/H1061</f>
        <v>18.22573180208963</v>
      </c>
      <c r="Q1061" s="41">
        <v>9673</v>
      </c>
      <c r="R1061" s="57" t="s">
        <v>34</v>
      </c>
      <c r="S1061" s="53"/>
      <c r="T1061" s="16"/>
      <c r="U1061" s="15"/>
      <c r="V1061" s="15"/>
      <c r="W1061" s="15"/>
      <c r="X1061" s="15"/>
      <c r="Y1061" s="15"/>
      <c r="Z1061" s="15"/>
      <c r="AA1061" s="15"/>
      <c r="AB1061" s="15"/>
      <c r="AC1061" s="15"/>
      <c r="AD1061" s="15"/>
      <c r="AE1061" s="15"/>
      <c r="AF1061" s="15"/>
      <c r="AG1061" s="15"/>
      <c r="AH1061" s="15"/>
      <c r="AI1061" s="15"/>
      <c r="AJ1061" s="15"/>
      <c r="AK1061" s="15"/>
      <c r="AL1061" s="15"/>
      <c r="AM1061" s="15"/>
      <c r="AN1061" s="15"/>
      <c r="AO1061" s="15"/>
      <c r="AP1061" s="15"/>
      <c r="AQ1061" s="15"/>
      <c r="AR1061" s="15"/>
      <c r="AS1061" s="15"/>
      <c r="AT1061" s="15"/>
      <c r="AU1061" s="15"/>
      <c r="AV1061" s="15"/>
      <c r="AW1061" s="15"/>
      <c r="AX1061" s="15"/>
      <c r="AY1061" s="15"/>
      <c r="AZ1061" s="15"/>
      <c r="BA1061" s="15"/>
      <c r="BB1061" s="15"/>
      <c r="BC1061" s="15"/>
      <c r="BD1061" s="15"/>
      <c r="BE1061" s="15"/>
      <c r="BF1061" s="15"/>
      <c r="BG1061" s="15"/>
      <c r="BH1061" s="15"/>
      <c r="BI1061" s="15"/>
      <c r="BJ1061" s="15"/>
      <c r="BK1061" s="15"/>
      <c r="BL1061" s="15"/>
      <c r="BM1061" s="15"/>
      <c r="BN1061" s="15"/>
      <c r="BO1061" s="15"/>
      <c r="BP1061" s="15"/>
      <c r="BQ1061" s="15"/>
      <c r="BR1061" s="15"/>
      <c r="BS1061" s="15"/>
      <c r="BT1061" s="15"/>
      <c r="BU1061" s="15"/>
      <c r="BV1061" s="15"/>
      <c r="BW1061" s="15"/>
      <c r="BX1061" s="15"/>
      <c r="BY1061" s="15"/>
      <c r="BZ1061" s="15"/>
      <c r="CA1061" s="15"/>
      <c r="CB1061" s="15"/>
      <c r="CC1061" s="15"/>
      <c r="CD1061" s="15"/>
      <c r="CE1061" s="15"/>
      <c r="CF1061" s="15"/>
      <c r="CG1061" s="15"/>
      <c r="CH1061" s="15"/>
      <c r="CI1061" s="15"/>
      <c r="CJ1061" s="15"/>
      <c r="CK1061" s="15"/>
      <c r="CL1061" s="15"/>
      <c r="CM1061" s="15"/>
      <c r="CN1061" s="15"/>
      <c r="CO1061" s="15"/>
      <c r="CP1061" s="15"/>
      <c r="CQ1061" s="15"/>
      <c r="CR1061" s="15"/>
      <c r="CS1061" s="15"/>
      <c r="CT1061" s="15"/>
      <c r="CU1061" s="15"/>
      <c r="CV1061" s="15"/>
      <c r="CW1061" s="15"/>
      <c r="CX1061" s="15"/>
      <c r="CY1061" s="15"/>
      <c r="CZ1061" s="15"/>
      <c r="DA1061" s="15"/>
      <c r="DB1061" s="15"/>
      <c r="DC1061" s="15"/>
      <c r="DD1061" s="15"/>
      <c r="DE1061" s="15"/>
      <c r="DF1061" s="15"/>
      <c r="DG1061" s="15"/>
      <c r="DH1061" s="15"/>
      <c r="DI1061" s="15"/>
      <c r="DJ1061" s="15"/>
      <c r="DK1061" s="15"/>
      <c r="DL1061" s="15"/>
      <c r="DM1061" s="15"/>
      <c r="DN1061" s="15"/>
      <c r="DO1061" s="15"/>
      <c r="DP1061" s="15"/>
      <c r="DQ1061" s="15"/>
      <c r="DR1061" s="15"/>
      <c r="DS1061" s="15"/>
      <c r="DT1061" s="15"/>
      <c r="DU1061" s="15"/>
      <c r="DV1061" s="15"/>
      <c r="DW1061" s="15"/>
      <c r="DX1061" s="15"/>
      <c r="DY1061" s="15"/>
      <c r="DZ1061" s="15"/>
      <c r="EA1061" s="15"/>
      <c r="EB1061" s="15"/>
      <c r="EC1061" s="15"/>
      <c r="ED1061" s="15"/>
      <c r="EE1061" s="15"/>
      <c r="EF1061" s="15"/>
      <c r="EG1061" s="15"/>
      <c r="EH1061" s="15"/>
      <c r="EI1061" s="15"/>
      <c r="EJ1061" s="15"/>
      <c r="EK1061" s="15"/>
      <c r="EL1061" s="15"/>
      <c r="EM1061" s="15"/>
      <c r="EN1061" s="15"/>
      <c r="EO1061" s="15"/>
      <c r="EP1061" s="15"/>
      <c r="EQ1061" s="15"/>
      <c r="ER1061" s="15"/>
      <c r="ES1061" s="15"/>
      <c r="ET1061" s="15"/>
      <c r="EU1061" s="15"/>
      <c r="EV1061" s="15"/>
      <c r="EW1061" s="15"/>
      <c r="EX1061" s="15"/>
      <c r="EY1061" s="15"/>
      <c r="EZ1061" s="15"/>
      <c r="FA1061" s="15"/>
      <c r="FB1061" s="15"/>
      <c r="FC1061" s="15"/>
      <c r="FD1061" s="15"/>
      <c r="FE1061" s="15"/>
      <c r="FF1061" s="15"/>
      <c r="FG1061" s="15"/>
      <c r="FH1061" s="15"/>
      <c r="FI1061" s="15"/>
      <c r="FJ1061" s="15"/>
      <c r="FK1061" s="15"/>
      <c r="FL1061" s="15"/>
      <c r="FM1061" s="15"/>
      <c r="FN1061" s="15"/>
      <c r="FO1061" s="15"/>
      <c r="FP1061" s="15"/>
      <c r="FQ1061" s="15"/>
      <c r="FR1061" s="15"/>
      <c r="FS1061" s="15"/>
      <c r="FT1061" s="15"/>
      <c r="FU1061" s="15"/>
      <c r="FV1061" s="15"/>
      <c r="FW1061" s="15"/>
      <c r="FX1061" s="15"/>
      <c r="FY1061" s="15"/>
      <c r="FZ1061" s="15"/>
      <c r="GA1061" s="15"/>
      <c r="GB1061" s="15"/>
      <c r="GC1061" s="15"/>
      <c r="GD1061" s="15"/>
      <c r="GE1061" s="15"/>
      <c r="GF1061" s="15"/>
      <c r="GG1061" s="15"/>
      <c r="GH1061" s="15"/>
      <c r="GI1061" s="15"/>
      <c r="GJ1061" s="15"/>
      <c r="GK1061" s="15"/>
      <c r="GL1061" s="15"/>
      <c r="GM1061" s="15"/>
      <c r="GN1061" s="15"/>
      <c r="GO1061" s="15"/>
      <c r="GP1061" s="15"/>
      <c r="GQ1061" s="15"/>
      <c r="GR1061" s="15"/>
      <c r="GS1061" s="15"/>
      <c r="GT1061" s="15"/>
      <c r="GU1061" s="15"/>
      <c r="GV1061" s="15"/>
      <c r="GW1061" s="15"/>
      <c r="GX1061" s="15"/>
      <c r="GY1061" s="15"/>
    </row>
    <row r="1062" spans="1:207" s="89" customFormat="1" ht="30" customHeight="1" x14ac:dyDescent="0.25">
      <c r="A1062" s="228">
        <v>817</v>
      </c>
      <c r="B1062" s="234" t="s">
        <v>474</v>
      </c>
      <c r="C1062" s="47">
        <v>1963</v>
      </c>
      <c r="D1062" s="230" t="s">
        <v>141</v>
      </c>
      <c r="E1062" s="47" t="s">
        <v>16</v>
      </c>
      <c r="F1062" s="26">
        <v>4</v>
      </c>
      <c r="G1062" s="26">
        <v>3</v>
      </c>
      <c r="H1062" s="39">
        <v>3526.2</v>
      </c>
      <c r="I1062" s="119">
        <v>187.9</v>
      </c>
      <c r="J1062" s="283">
        <v>1813.6</v>
      </c>
      <c r="K1062" s="232">
        <f t="shared" si="271"/>
        <v>74515.78</v>
      </c>
      <c r="L1062" s="196">
        <v>0</v>
      </c>
      <c r="M1062" s="196">
        <v>0</v>
      </c>
      <c r="N1062" s="196">
        <v>0</v>
      </c>
      <c r="O1062" s="39">
        <f>'[1]Прод. прилож (2)'!$D$871</f>
        <v>74515.78</v>
      </c>
      <c r="P1062" s="196">
        <f t="shared" si="276"/>
        <v>21.132034484714424</v>
      </c>
      <c r="Q1062" s="41">
        <v>9673</v>
      </c>
      <c r="R1062" s="57" t="s">
        <v>34</v>
      </c>
      <c r="S1062" s="15"/>
      <c r="T1062" s="15"/>
      <c r="U1062" s="15"/>
      <c r="V1062" s="15"/>
      <c r="W1062" s="15"/>
      <c r="X1062" s="15"/>
      <c r="Y1062" s="15"/>
      <c r="Z1062" s="15"/>
      <c r="AA1062" s="15"/>
      <c r="AB1062" s="15"/>
      <c r="AC1062" s="15"/>
      <c r="AD1062" s="15"/>
      <c r="AE1062" s="15"/>
      <c r="AF1062" s="15"/>
      <c r="AG1062" s="15"/>
      <c r="AH1062" s="15"/>
      <c r="AI1062" s="15"/>
      <c r="AJ1062" s="15"/>
      <c r="AK1062" s="15"/>
      <c r="AL1062" s="15"/>
      <c r="AM1062" s="15"/>
      <c r="AN1062" s="15"/>
      <c r="AO1062" s="15"/>
      <c r="AP1062" s="15"/>
      <c r="AQ1062" s="15"/>
      <c r="AR1062" s="15"/>
      <c r="AS1062" s="15"/>
      <c r="AT1062" s="15"/>
      <c r="AU1062" s="15"/>
      <c r="AV1062" s="15"/>
      <c r="AW1062" s="15"/>
      <c r="AX1062" s="15"/>
      <c r="AY1062" s="15"/>
      <c r="AZ1062" s="15"/>
      <c r="BA1062" s="15"/>
      <c r="BB1062" s="15"/>
      <c r="BC1062" s="15"/>
      <c r="BD1062" s="15"/>
      <c r="BE1062" s="15"/>
      <c r="BF1062" s="15"/>
      <c r="BG1062" s="15"/>
      <c r="BH1062" s="15"/>
      <c r="BI1062" s="15"/>
      <c r="BJ1062" s="15"/>
      <c r="BK1062" s="15"/>
      <c r="BL1062" s="15"/>
      <c r="BM1062" s="15"/>
      <c r="BN1062" s="15"/>
      <c r="BO1062" s="15"/>
      <c r="BP1062" s="15"/>
      <c r="BQ1062" s="15"/>
      <c r="BR1062" s="15"/>
      <c r="BS1062" s="15"/>
      <c r="BT1062" s="15"/>
      <c r="BU1062" s="15"/>
      <c r="BV1062" s="15"/>
      <c r="BW1062" s="15"/>
      <c r="BX1062" s="15"/>
      <c r="BY1062" s="15"/>
      <c r="BZ1062" s="15"/>
      <c r="CA1062" s="15"/>
      <c r="CB1062" s="15"/>
      <c r="CC1062" s="15"/>
      <c r="CD1062" s="15"/>
      <c r="CE1062" s="15"/>
      <c r="CF1062" s="15"/>
      <c r="CG1062" s="15"/>
      <c r="CH1062" s="15"/>
      <c r="CI1062" s="15"/>
      <c r="CJ1062" s="15"/>
      <c r="CK1062" s="15"/>
      <c r="CL1062" s="15"/>
      <c r="CM1062" s="15"/>
      <c r="CN1062" s="15"/>
      <c r="CO1062" s="15"/>
      <c r="CP1062" s="15"/>
      <c r="CQ1062" s="15"/>
      <c r="CR1062" s="15"/>
      <c r="CS1062" s="15"/>
      <c r="CT1062" s="15"/>
      <c r="CU1062" s="15"/>
      <c r="CV1062" s="15"/>
      <c r="CW1062" s="15"/>
      <c r="CX1062" s="15"/>
      <c r="CY1062" s="15"/>
      <c r="CZ1062" s="15"/>
      <c r="DA1062" s="15"/>
      <c r="DB1062" s="15"/>
      <c r="DC1062" s="15"/>
      <c r="DD1062" s="15"/>
      <c r="DE1062" s="15"/>
      <c r="DF1062" s="15"/>
      <c r="DG1062" s="15"/>
      <c r="DH1062" s="15"/>
      <c r="DI1062" s="15"/>
      <c r="DJ1062" s="15"/>
      <c r="DK1062" s="15"/>
      <c r="DL1062" s="15"/>
      <c r="DM1062" s="15"/>
      <c r="DN1062" s="15"/>
      <c r="DO1062" s="15"/>
      <c r="DP1062" s="15"/>
      <c r="DQ1062" s="15"/>
      <c r="DR1062" s="15"/>
      <c r="DS1062" s="15"/>
      <c r="DT1062" s="15"/>
      <c r="DU1062" s="15"/>
      <c r="DV1062" s="15"/>
      <c r="DW1062" s="15"/>
      <c r="DX1062" s="15"/>
      <c r="DY1062" s="15"/>
      <c r="DZ1062" s="15"/>
      <c r="EA1062" s="15"/>
      <c r="EB1062" s="15"/>
      <c r="EC1062" s="15"/>
      <c r="ED1062" s="15"/>
      <c r="EE1062" s="15"/>
      <c r="EF1062" s="15"/>
      <c r="EG1062" s="15"/>
      <c r="EH1062" s="15"/>
      <c r="EI1062" s="15"/>
      <c r="EJ1062" s="15"/>
      <c r="EK1062" s="15"/>
      <c r="EL1062" s="15"/>
      <c r="EM1062" s="15"/>
      <c r="EN1062" s="15"/>
      <c r="EO1062" s="15"/>
      <c r="EP1062" s="15"/>
      <c r="EQ1062" s="15"/>
      <c r="ER1062" s="15"/>
      <c r="ES1062" s="15"/>
      <c r="ET1062" s="15"/>
      <c r="EU1062" s="15"/>
      <c r="EV1062" s="15"/>
      <c r="EW1062" s="15"/>
      <c r="EX1062" s="15"/>
      <c r="EY1062" s="15"/>
      <c r="EZ1062" s="15"/>
      <c r="FA1062" s="15"/>
      <c r="FB1062" s="15"/>
      <c r="FC1062" s="15"/>
      <c r="FD1062" s="15"/>
      <c r="FE1062" s="15"/>
      <c r="FF1062" s="15"/>
      <c r="FG1062" s="15"/>
      <c r="FH1062" s="15"/>
      <c r="FI1062" s="15"/>
      <c r="FJ1062" s="15"/>
      <c r="FK1062" s="15"/>
      <c r="FL1062" s="15"/>
      <c r="FM1062" s="15"/>
      <c r="FN1062" s="15"/>
      <c r="FO1062" s="15"/>
      <c r="FP1062" s="15"/>
      <c r="FQ1062" s="15"/>
      <c r="FR1062" s="15"/>
      <c r="FS1062" s="15"/>
      <c r="FT1062" s="15"/>
      <c r="FU1062" s="15"/>
      <c r="FV1062" s="15"/>
      <c r="FW1062" s="15"/>
      <c r="FX1062" s="15"/>
      <c r="FY1062" s="15"/>
      <c r="FZ1062" s="15"/>
      <c r="GA1062" s="15"/>
      <c r="GB1062" s="15"/>
      <c r="GC1062" s="15"/>
      <c r="GD1062" s="15"/>
      <c r="GE1062" s="15"/>
      <c r="GF1062" s="15"/>
      <c r="GG1062" s="15"/>
      <c r="GH1062" s="15"/>
      <c r="GI1062" s="15"/>
      <c r="GJ1062" s="15"/>
      <c r="GK1062" s="15"/>
      <c r="GL1062" s="15"/>
      <c r="GM1062" s="15"/>
      <c r="GN1062" s="15"/>
      <c r="GO1062" s="15"/>
      <c r="GP1062" s="15"/>
      <c r="GQ1062" s="15"/>
      <c r="GR1062" s="15"/>
      <c r="GS1062" s="15"/>
      <c r="GT1062" s="15"/>
      <c r="GU1062" s="15"/>
      <c r="GV1062" s="15"/>
      <c r="GW1062" s="15"/>
      <c r="GX1062" s="15"/>
      <c r="GY1062" s="15"/>
    </row>
    <row r="1063" spans="1:207" s="15" customFormat="1" ht="30" customHeight="1" x14ac:dyDescent="0.25">
      <c r="A1063" s="379">
        <v>818</v>
      </c>
      <c r="B1063" s="375" t="s">
        <v>475</v>
      </c>
      <c r="C1063" s="377">
        <v>1962</v>
      </c>
      <c r="D1063" s="360" t="s">
        <v>141</v>
      </c>
      <c r="E1063" s="377" t="s">
        <v>16</v>
      </c>
      <c r="F1063" s="362">
        <v>5</v>
      </c>
      <c r="G1063" s="362">
        <v>5</v>
      </c>
      <c r="H1063" s="364">
        <v>5036.3</v>
      </c>
      <c r="I1063" s="397">
        <v>1860.4</v>
      </c>
      <c r="J1063" s="397">
        <v>2618.1999999999998</v>
      </c>
      <c r="K1063" s="232">
        <f t="shared" si="271"/>
        <v>18372729.110000003</v>
      </c>
      <c r="L1063" s="196">
        <v>0</v>
      </c>
      <c r="M1063" s="196">
        <v>0</v>
      </c>
      <c r="N1063" s="196">
        <v>0</v>
      </c>
      <c r="O1063" s="39">
        <f>'[1]Прод. прилож (2)'!$D$300</f>
        <v>18372729.110000003</v>
      </c>
      <c r="P1063" s="196">
        <f t="shared" si="276"/>
        <v>3648.0608998669663</v>
      </c>
      <c r="Q1063" s="41">
        <v>9673</v>
      </c>
      <c r="R1063" s="57" t="s">
        <v>33</v>
      </c>
      <c r="S1063" s="141"/>
      <c r="T1063" s="16"/>
    </row>
    <row r="1064" spans="1:207" s="15" customFormat="1" ht="30" customHeight="1" x14ac:dyDescent="0.25">
      <c r="A1064" s="380"/>
      <c r="B1064" s="376"/>
      <c r="C1064" s="378"/>
      <c r="D1064" s="361"/>
      <c r="E1064" s="378"/>
      <c r="F1064" s="363"/>
      <c r="G1064" s="363"/>
      <c r="H1064" s="365"/>
      <c r="I1064" s="398"/>
      <c r="J1064" s="398"/>
      <c r="K1064" s="232">
        <f t="shared" ref="K1064:K1066" si="290">SUM(L1064:O1064)</f>
        <v>12969111.68</v>
      </c>
      <c r="L1064" s="196">
        <v>0</v>
      </c>
      <c r="M1064" s="196">
        <v>0</v>
      </c>
      <c r="N1064" s="196">
        <v>0</v>
      </c>
      <c r="O1064" s="39">
        <f>'[1]Прод. прилож (2)'!$D$872</f>
        <v>12969111.68</v>
      </c>
      <c r="P1064" s="196">
        <f>K1064/H1063</f>
        <v>2575.1269146000036</v>
      </c>
      <c r="Q1064" s="41">
        <v>9673</v>
      </c>
      <c r="R1064" s="57" t="s">
        <v>34</v>
      </c>
      <c r="S1064" s="53"/>
      <c r="T1064" s="16"/>
    </row>
    <row r="1065" spans="1:207" s="89" customFormat="1" ht="30" customHeight="1" x14ac:dyDescent="0.25">
      <c r="A1065" s="354">
        <v>819</v>
      </c>
      <c r="B1065" s="356" t="s">
        <v>1093</v>
      </c>
      <c r="C1065" s="358">
        <v>1917</v>
      </c>
      <c r="D1065" s="360" t="s">
        <v>141</v>
      </c>
      <c r="E1065" s="360" t="s">
        <v>16</v>
      </c>
      <c r="F1065" s="368">
        <v>3</v>
      </c>
      <c r="G1065" s="368">
        <v>2</v>
      </c>
      <c r="H1065" s="432">
        <v>2787.44</v>
      </c>
      <c r="I1065" s="387">
        <v>400.8</v>
      </c>
      <c r="J1065" s="432">
        <v>997.56</v>
      </c>
      <c r="K1065" s="232">
        <f t="shared" si="290"/>
        <v>10808373.67</v>
      </c>
      <c r="L1065" s="39">
        <v>0</v>
      </c>
      <c r="M1065" s="39">
        <v>0</v>
      </c>
      <c r="N1065" s="39">
        <v>0</v>
      </c>
      <c r="O1065" s="196">
        <f>'[1]Прод. прилож (2)'!$D$874</f>
        <v>10808373.67</v>
      </c>
      <c r="P1065" s="41">
        <f t="shared" ref="P1065:P1067" si="291">K1065/H1065</f>
        <v>3877.5269315213959</v>
      </c>
      <c r="Q1065" s="232">
        <v>9673</v>
      </c>
      <c r="R1065" s="57" t="s">
        <v>34</v>
      </c>
    </row>
    <row r="1066" spans="1:207" s="89" customFormat="1" ht="30" customHeight="1" x14ac:dyDescent="0.25">
      <c r="A1066" s="355"/>
      <c r="B1066" s="357"/>
      <c r="C1066" s="359"/>
      <c r="D1066" s="361"/>
      <c r="E1066" s="361"/>
      <c r="F1066" s="369"/>
      <c r="G1066" s="369"/>
      <c r="H1066" s="403"/>
      <c r="I1066" s="388"/>
      <c r="J1066" s="403"/>
      <c r="K1066" s="232">
        <f t="shared" si="290"/>
        <v>70003.34</v>
      </c>
      <c r="L1066" s="202">
        <v>0</v>
      </c>
      <c r="M1066" s="202">
        <v>0</v>
      </c>
      <c r="N1066" s="202">
        <v>0</v>
      </c>
      <c r="O1066" s="196">
        <f>'[2]Прод. прилож (2)'!$D$1477</f>
        <v>70003.34</v>
      </c>
      <c r="P1066" s="41">
        <f>K1066/H1065</f>
        <v>25.113846396693738</v>
      </c>
      <c r="Q1066" s="41">
        <v>9673</v>
      </c>
      <c r="R1066" s="57" t="s">
        <v>35</v>
      </c>
    </row>
    <row r="1067" spans="1:207" s="89" customFormat="1" ht="30" customHeight="1" x14ac:dyDescent="0.25">
      <c r="A1067" s="251">
        <v>820</v>
      </c>
      <c r="B1067" s="234" t="s">
        <v>1185</v>
      </c>
      <c r="C1067" s="229">
        <v>1953</v>
      </c>
      <c r="D1067" s="230" t="s">
        <v>141</v>
      </c>
      <c r="E1067" s="230" t="s">
        <v>16</v>
      </c>
      <c r="F1067" s="231">
        <v>3</v>
      </c>
      <c r="G1067" s="231">
        <v>2</v>
      </c>
      <c r="H1067" s="41">
        <v>2080.6</v>
      </c>
      <c r="I1067" s="125">
        <v>0</v>
      </c>
      <c r="J1067" s="41">
        <v>1953</v>
      </c>
      <c r="K1067" s="232">
        <f t="shared" ref="K1067:K1069" si="292">SUM(L1067:O1067)</f>
        <v>8898856.5700000003</v>
      </c>
      <c r="L1067" s="39">
        <v>0</v>
      </c>
      <c r="M1067" s="39">
        <v>0</v>
      </c>
      <c r="N1067" s="39">
        <v>0</v>
      </c>
      <c r="O1067" s="196">
        <f>'[1]Прод. прилож (2)'!$D$875</f>
        <v>8898856.5700000003</v>
      </c>
      <c r="P1067" s="41">
        <f t="shared" si="291"/>
        <v>4277.0626598096705</v>
      </c>
      <c r="Q1067" s="232">
        <v>9673</v>
      </c>
      <c r="R1067" s="57" t="s">
        <v>34</v>
      </c>
    </row>
    <row r="1068" spans="1:207" s="89" customFormat="1" ht="30" customHeight="1" x14ac:dyDescent="0.25">
      <c r="A1068" s="354">
        <v>821</v>
      </c>
      <c r="B1068" s="356" t="s">
        <v>1186</v>
      </c>
      <c r="C1068" s="358">
        <v>1949</v>
      </c>
      <c r="D1068" s="360" t="s">
        <v>141</v>
      </c>
      <c r="E1068" s="360" t="s">
        <v>16</v>
      </c>
      <c r="F1068" s="368">
        <v>3</v>
      </c>
      <c r="G1068" s="368">
        <v>2</v>
      </c>
      <c r="H1068" s="432">
        <v>1777.69</v>
      </c>
      <c r="I1068" s="387">
        <v>0</v>
      </c>
      <c r="J1068" s="432">
        <v>1777.69</v>
      </c>
      <c r="K1068" s="232">
        <f t="shared" si="292"/>
        <v>9978720.870000001</v>
      </c>
      <c r="L1068" s="39">
        <v>0</v>
      </c>
      <c r="M1068" s="39">
        <v>0</v>
      </c>
      <c r="N1068" s="39">
        <v>0</v>
      </c>
      <c r="O1068" s="196">
        <f>'[1]Прод. прилож (2)'!$D$876</f>
        <v>9978720.870000001</v>
      </c>
      <c r="P1068" s="41">
        <f t="shared" si="276"/>
        <v>5613.3076464400438</v>
      </c>
      <c r="Q1068" s="232">
        <v>9673</v>
      </c>
      <c r="R1068" s="57" t="s">
        <v>34</v>
      </c>
    </row>
    <row r="1069" spans="1:207" s="89" customFormat="1" ht="30" customHeight="1" x14ac:dyDescent="0.25">
      <c r="A1069" s="355"/>
      <c r="B1069" s="357"/>
      <c r="C1069" s="359"/>
      <c r="D1069" s="361"/>
      <c r="E1069" s="361"/>
      <c r="F1069" s="369"/>
      <c r="G1069" s="369"/>
      <c r="H1069" s="403"/>
      <c r="I1069" s="388"/>
      <c r="J1069" s="403"/>
      <c r="K1069" s="232">
        <f t="shared" si="292"/>
        <v>39914.879999999997</v>
      </c>
      <c r="L1069" s="202">
        <v>0</v>
      </c>
      <c r="M1069" s="202">
        <v>0</v>
      </c>
      <c r="N1069" s="202">
        <v>0</v>
      </c>
      <c r="O1069" s="196">
        <f>'[2]Прод. прилож (2)'!$D$1478</f>
        <v>39914.879999999997</v>
      </c>
      <c r="P1069" s="41">
        <f>K1069/H1068</f>
        <v>22.453228628163515</v>
      </c>
      <c r="Q1069" s="41">
        <v>9673</v>
      </c>
      <c r="R1069" s="57" t="s">
        <v>35</v>
      </c>
      <c r="S1069" s="90"/>
    </row>
    <row r="1070" spans="1:207" s="15" customFormat="1" ht="30" customHeight="1" x14ac:dyDescent="0.25">
      <c r="A1070" s="379">
        <v>822</v>
      </c>
      <c r="B1070" s="375" t="s">
        <v>716</v>
      </c>
      <c r="C1070" s="377">
        <v>1960</v>
      </c>
      <c r="D1070" s="360" t="s">
        <v>141</v>
      </c>
      <c r="E1070" s="377" t="s">
        <v>16</v>
      </c>
      <c r="F1070" s="362">
        <v>4</v>
      </c>
      <c r="G1070" s="362">
        <v>2</v>
      </c>
      <c r="H1070" s="364">
        <v>1575.3</v>
      </c>
      <c r="I1070" s="366">
        <v>0</v>
      </c>
      <c r="J1070" s="364">
        <v>1273.0999999999999</v>
      </c>
      <c r="K1070" s="232">
        <f t="shared" si="271"/>
        <v>2367035.94</v>
      </c>
      <c r="L1070" s="196">
        <v>0</v>
      </c>
      <c r="M1070" s="196">
        <v>0</v>
      </c>
      <c r="N1070" s="196">
        <v>0</v>
      </c>
      <c r="O1070" s="39">
        <f>'[1]Прод. прилож (2)'!$D$301</f>
        <v>2367035.94</v>
      </c>
      <c r="P1070" s="196">
        <f t="shared" si="276"/>
        <v>1502.5937535707485</v>
      </c>
      <c r="Q1070" s="41">
        <v>9673</v>
      </c>
      <c r="R1070" s="57" t="s">
        <v>33</v>
      </c>
      <c r="S1070" s="141"/>
      <c r="T1070" s="16"/>
    </row>
    <row r="1071" spans="1:207" s="15" customFormat="1" ht="30" customHeight="1" x14ac:dyDescent="0.25">
      <c r="A1071" s="380"/>
      <c r="B1071" s="376"/>
      <c r="C1071" s="378"/>
      <c r="D1071" s="361"/>
      <c r="E1071" s="378"/>
      <c r="F1071" s="363"/>
      <c r="G1071" s="363"/>
      <c r="H1071" s="365"/>
      <c r="I1071" s="367"/>
      <c r="J1071" s="365"/>
      <c r="K1071" s="232">
        <f t="shared" ref="K1071" si="293">SUM(L1071:O1071)</f>
        <v>1714126.62</v>
      </c>
      <c r="L1071" s="196">
        <v>0</v>
      </c>
      <c r="M1071" s="196">
        <v>0</v>
      </c>
      <c r="N1071" s="196">
        <v>0</v>
      </c>
      <c r="O1071" s="39">
        <f>'[1]Прод. прилож (2)'!$D$877</f>
        <v>1714126.62</v>
      </c>
      <c r="P1071" s="196">
        <f>K1071/H1070</f>
        <v>1088.1270996000762</v>
      </c>
      <c r="Q1071" s="41">
        <v>9673</v>
      </c>
      <c r="R1071" s="57" t="s">
        <v>34</v>
      </c>
      <c r="S1071" s="53"/>
      <c r="T1071" s="16"/>
    </row>
    <row r="1072" spans="1:207" s="15" customFormat="1" ht="30" customHeight="1" x14ac:dyDescent="0.25">
      <c r="A1072" s="228">
        <v>823</v>
      </c>
      <c r="B1072" s="234" t="s">
        <v>983</v>
      </c>
      <c r="C1072" s="229">
        <v>1947</v>
      </c>
      <c r="D1072" s="229" t="s">
        <v>141</v>
      </c>
      <c r="E1072" s="229" t="s">
        <v>16</v>
      </c>
      <c r="F1072" s="231">
        <v>2</v>
      </c>
      <c r="G1072" s="231">
        <v>1</v>
      </c>
      <c r="H1072" s="41">
        <v>858.7</v>
      </c>
      <c r="I1072" s="125">
        <v>553.5</v>
      </c>
      <c r="J1072" s="39">
        <v>251.2</v>
      </c>
      <c r="K1072" s="41">
        <f t="shared" si="271"/>
        <v>31336.78</v>
      </c>
      <c r="L1072" s="41">
        <v>0</v>
      </c>
      <c r="M1072" s="41">
        <v>0</v>
      </c>
      <c r="N1072" s="41">
        <v>0</v>
      </c>
      <c r="O1072" s="196">
        <f>'[1]Прод. прилож (2)'!$D$878</f>
        <v>31336.78</v>
      </c>
      <c r="P1072" s="41">
        <f>O1072/H1072</f>
        <v>36.493280540351691</v>
      </c>
      <c r="Q1072" s="232">
        <v>9673</v>
      </c>
      <c r="R1072" s="281" t="s">
        <v>34</v>
      </c>
      <c r="S1072" s="90"/>
      <c r="T1072" s="89"/>
      <c r="U1072" s="89"/>
      <c r="V1072" s="89"/>
      <c r="W1072" s="89"/>
      <c r="X1072" s="89"/>
      <c r="Y1072" s="89"/>
      <c r="Z1072" s="89"/>
      <c r="AA1072" s="89"/>
      <c r="AB1072" s="89"/>
      <c r="AC1072" s="89"/>
      <c r="AD1072" s="89"/>
      <c r="AE1072" s="89"/>
      <c r="AF1072" s="89"/>
      <c r="AG1072" s="89"/>
      <c r="AH1072" s="89"/>
      <c r="AI1072" s="89"/>
      <c r="AJ1072" s="89"/>
      <c r="AK1072" s="89"/>
      <c r="AL1072" s="89"/>
      <c r="AM1072" s="89"/>
      <c r="AN1072" s="89"/>
      <c r="AO1072" s="89"/>
      <c r="AP1072" s="89"/>
      <c r="AQ1072" s="89"/>
      <c r="AR1072" s="89"/>
      <c r="AS1072" s="89"/>
      <c r="AT1072" s="89"/>
      <c r="AU1072" s="89"/>
      <c r="AV1072" s="89"/>
      <c r="AW1072" s="89"/>
      <c r="AX1072" s="89"/>
      <c r="AY1072" s="89"/>
      <c r="AZ1072" s="89"/>
      <c r="BA1072" s="89"/>
      <c r="BB1072" s="89"/>
      <c r="BC1072" s="89"/>
      <c r="BD1072" s="89"/>
      <c r="BE1072" s="89"/>
      <c r="BF1072" s="89"/>
      <c r="BG1072" s="89"/>
      <c r="BH1072" s="89"/>
      <c r="BI1072" s="89"/>
      <c r="BJ1072" s="89"/>
      <c r="BK1072" s="89"/>
      <c r="BL1072" s="89"/>
      <c r="BM1072" s="89"/>
      <c r="BN1072" s="89"/>
      <c r="BO1072" s="89"/>
      <c r="BP1072" s="89"/>
      <c r="BQ1072" s="89"/>
      <c r="BR1072" s="89"/>
      <c r="BS1072" s="89"/>
      <c r="BT1072" s="89"/>
      <c r="BU1072" s="89"/>
      <c r="BV1072" s="89"/>
      <c r="BW1072" s="89"/>
      <c r="BX1072" s="89"/>
      <c r="BY1072" s="89"/>
      <c r="BZ1072" s="89"/>
      <c r="CA1072" s="89"/>
      <c r="CB1072" s="89"/>
      <c r="CC1072" s="89"/>
      <c r="CD1072" s="89"/>
      <c r="CE1072" s="89"/>
      <c r="CF1072" s="89"/>
      <c r="CG1072" s="89"/>
      <c r="CH1072" s="89"/>
      <c r="CI1072" s="89"/>
      <c r="CJ1072" s="89"/>
      <c r="CK1072" s="89"/>
      <c r="CL1072" s="89"/>
      <c r="CM1072" s="89"/>
      <c r="CN1072" s="89"/>
      <c r="CO1072" s="89"/>
      <c r="CP1072" s="89"/>
      <c r="CQ1072" s="89"/>
      <c r="CR1072" s="89"/>
      <c r="CS1072" s="89"/>
      <c r="CT1072" s="89"/>
      <c r="CU1072" s="89"/>
      <c r="CV1072" s="89"/>
      <c r="CW1072" s="89"/>
      <c r="CX1072" s="89"/>
      <c r="CY1072" s="89"/>
      <c r="CZ1072" s="89"/>
      <c r="DA1072" s="89"/>
      <c r="DB1072" s="89"/>
      <c r="DC1072" s="89"/>
      <c r="DD1072" s="89"/>
      <c r="DE1072" s="89"/>
      <c r="DF1072" s="89"/>
      <c r="DG1072" s="89"/>
      <c r="DH1072" s="89"/>
      <c r="DI1072" s="89"/>
      <c r="DJ1072" s="89"/>
      <c r="DK1072" s="89"/>
      <c r="DL1072" s="89"/>
      <c r="DM1072" s="89"/>
      <c r="DN1072" s="89"/>
      <c r="DO1072" s="89"/>
      <c r="DP1072" s="89"/>
      <c r="DQ1072" s="89"/>
      <c r="DR1072" s="89"/>
      <c r="DS1072" s="89"/>
      <c r="DT1072" s="89"/>
      <c r="DU1072" s="89"/>
      <c r="DV1072" s="89"/>
      <c r="DW1072" s="89"/>
      <c r="DX1072" s="89"/>
      <c r="DY1072" s="89"/>
      <c r="DZ1072" s="89"/>
      <c r="EA1072" s="89"/>
      <c r="EB1072" s="89"/>
      <c r="EC1072" s="89"/>
      <c r="ED1072" s="89"/>
      <c r="EE1072" s="89"/>
      <c r="EF1072" s="89"/>
      <c r="EG1072" s="89"/>
      <c r="EH1072" s="89"/>
      <c r="EI1072" s="89"/>
      <c r="EJ1072" s="89"/>
      <c r="EK1072" s="89"/>
      <c r="EL1072" s="89"/>
      <c r="EM1072" s="89"/>
      <c r="EN1072" s="89"/>
      <c r="EO1072" s="89"/>
      <c r="EP1072" s="89"/>
      <c r="EQ1072" s="89"/>
      <c r="ER1072" s="89"/>
      <c r="ES1072" s="89"/>
      <c r="ET1072" s="89"/>
      <c r="EU1072" s="89"/>
      <c r="EV1072" s="89"/>
      <c r="EW1072" s="89"/>
      <c r="EX1072" s="89"/>
      <c r="EY1072" s="89"/>
      <c r="EZ1072" s="89"/>
      <c r="FA1072" s="89"/>
      <c r="FB1072" s="89"/>
      <c r="FC1072" s="89"/>
      <c r="FD1072" s="89"/>
      <c r="FE1072" s="89"/>
      <c r="FF1072" s="89"/>
      <c r="FG1072" s="89"/>
      <c r="FH1072" s="89"/>
      <c r="FI1072" s="89"/>
      <c r="FJ1072" s="89"/>
      <c r="FK1072" s="89"/>
      <c r="FL1072" s="89"/>
      <c r="FM1072" s="89"/>
      <c r="FN1072" s="89"/>
      <c r="FO1072" s="89"/>
      <c r="FP1072" s="89"/>
      <c r="FQ1072" s="89"/>
      <c r="FR1072" s="89"/>
      <c r="FS1072" s="89"/>
      <c r="FT1072" s="89"/>
      <c r="FU1072" s="89"/>
      <c r="FV1072" s="89"/>
      <c r="FW1072" s="89"/>
      <c r="FX1072" s="89"/>
      <c r="FY1072" s="89"/>
      <c r="FZ1072" s="89"/>
      <c r="GA1072" s="89"/>
      <c r="GB1072" s="89"/>
      <c r="GC1072" s="89"/>
      <c r="GD1072" s="89"/>
      <c r="GE1072" s="89"/>
      <c r="GF1072" s="89"/>
      <c r="GG1072" s="89"/>
      <c r="GH1072" s="89"/>
      <c r="GI1072" s="89"/>
      <c r="GJ1072" s="89"/>
      <c r="GK1072" s="89"/>
      <c r="GL1072" s="89"/>
      <c r="GM1072" s="89"/>
      <c r="GN1072" s="89"/>
      <c r="GO1072" s="89"/>
      <c r="GP1072" s="89"/>
      <c r="GQ1072" s="89"/>
      <c r="GR1072" s="89"/>
      <c r="GS1072" s="89"/>
      <c r="GT1072" s="89"/>
      <c r="GU1072" s="89"/>
      <c r="GV1072" s="89"/>
      <c r="GW1072" s="89"/>
      <c r="GX1072" s="89"/>
      <c r="GY1072" s="89"/>
    </row>
    <row r="1073" spans="1:207" s="116" customFormat="1" ht="30" customHeight="1" x14ac:dyDescent="0.25">
      <c r="A1073" s="228">
        <v>824</v>
      </c>
      <c r="B1073" s="81" t="s">
        <v>929</v>
      </c>
      <c r="C1073" s="229">
        <v>1958</v>
      </c>
      <c r="D1073" s="230" t="s">
        <v>141</v>
      </c>
      <c r="E1073" s="230" t="s">
        <v>16</v>
      </c>
      <c r="F1073" s="231">
        <v>3</v>
      </c>
      <c r="G1073" s="231">
        <v>2</v>
      </c>
      <c r="H1073" s="41">
        <v>1917.5</v>
      </c>
      <c r="I1073" s="125">
        <v>46.44</v>
      </c>
      <c r="J1073" s="39">
        <v>937.3</v>
      </c>
      <c r="K1073" s="232">
        <f t="shared" si="271"/>
        <v>395115</v>
      </c>
      <c r="L1073" s="39">
        <v>0</v>
      </c>
      <c r="M1073" s="39">
        <v>0</v>
      </c>
      <c r="N1073" s="39">
        <v>0</v>
      </c>
      <c r="O1073" s="196">
        <f>'[1]Прод. прилож (2)'!$D$302</f>
        <v>395115</v>
      </c>
      <c r="P1073" s="41">
        <f t="shared" ref="P1073:P1103" si="294">K1073/H1073</f>
        <v>206.05736636245112</v>
      </c>
      <c r="Q1073" s="232">
        <v>9673</v>
      </c>
      <c r="R1073" s="57" t="s">
        <v>33</v>
      </c>
      <c r="S1073" s="146"/>
      <c r="T1073" s="89"/>
      <c r="U1073" s="89"/>
      <c r="V1073" s="89"/>
      <c r="W1073" s="89"/>
      <c r="X1073" s="89"/>
      <c r="Y1073" s="89"/>
      <c r="Z1073" s="89"/>
      <c r="AA1073" s="89"/>
      <c r="AB1073" s="89"/>
      <c r="AC1073" s="89"/>
      <c r="AD1073" s="89"/>
      <c r="AE1073" s="89"/>
      <c r="AF1073" s="89"/>
      <c r="AG1073" s="89"/>
      <c r="AH1073" s="89"/>
      <c r="AI1073" s="89"/>
      <c r="AJ1073" s="89"/>
      <c r="AK1073" s="89"/>
      <c r="AL1073" s="89"/>
      <c r="AM1073" s="89"/>
      <c r="AN1073" s="89"/>
      <c r="AO1073" s="89"/>
      <c r="AP1073" s="89"/>
      <c r="AQ1073" s="89"/>
      <c r="AR1073" s="89"/>
      <c r="AS1073" s="89"/>
      <c r="AT1073" s="89"/>
      <c r="AU1073" s="89"/>
      <c r="AV1073" s="89"/>
      <c r="AW1073" s="89"/>
      <c r="AX1073" s="89"/>
      <c r="AY1073" s="89"/>
      <c r="AZ1073" s="89"/>
      <c r="BA1073" s="89"/>
      <c r="BB1073" s="89"/>
      <c r="BC1073" s="89"/>
      <c r="BD1073" s="89"/>
      <c r="BE1073" s="89"/>
      <c r="BF1073" s="89"/>
      <c r="BG1073" s="89"/>
      <c r="BH1073" s="89"/>
      <c r="BI1073" s="89"/>
      <c r="BJ1073" s="89"/>
      <c r="BK1073" s="89"/>
      <c r="BL1073" s="89"/>
      <c r="BM1073" s="89"/>
      <c r="BN1073" s="89"/>
      <c r="BO1073" s="89"/>
      <c r="BP1073" s="89"/>
      <c r="BQ1073" s="89"/>
      <c r="BR1073" s="89"/>
      <c r="BS1073" s="89"/>
      <c r="BT1073" s="89"/>
      <c r="BU1073" s="89"/>
      <c r="BV1073" s="89"/>
      <c r="BW1073" s="89"/>
      <c r="BX1073" s="89"/>
      <c r="BY1073" s="89"/>
      <c r="BZ1073" s="89"/>
      <c r="CA1073" s="89"/>
      <c r="CB1073" s="89"/>
      <c r="CC1073" s="89"/>
      <c r="CD1073" s="89"/>
      <c r="CE1073" s="89"/>
      <c r="CF1073" s="89"/>
      <c r="CG1073" s="89"/>
      <c r="CH1073" s="89"/>
      <c r="CI1073" s="89"/>
      <c r="CJ1073" s="89"/>
      <c r="CK1073" s="89"/>
      <c r="CL1073" s="89"/>
      <c r="CM1073" s="89"/>
      <c r="CN1073" s="89"/>
      <c r="CO1073" s="89"/>
      <c r="CP1073" s="89"/>
      <c r="CQ1073" s="89"/>
      <c r="CR1073" s="89"/>
      <c r="CS1073" s="89"/>
      <c r="CT1073" s="89"/>
      <c r="CU1073" s="89"/>
      <c r="CV1073" s="89"/>
      <c r="CW1073" s="89"/>
      <c r="CX1073" s="89"/>
      <c r="CY1073" s="89"/>
      <c r="CZ1073" s="89"/>
      <c r="DA1073" s="89"/>
      <c r="DB1073" s="89"/>
      <c r="DC1073" s="89"/>
      <c r="DD1073" s="89"/>
      <c r="DE1073" s="89"/>
      <c r="DF1073" s="89"/>
      <c r="DG1073" s="89"/>
      <c r="DH1073" s="89"/>
      <c r="DI1073" s="89"/>
      <c r="DJ1073" s="89"/>
      <c r="DK1073" s="89"/>
      <c r="DL1073" s="89"/>
      <c r="DM1073" s="89"/>
      <c r="DN1073" s="89"/>
      <c r="DO1073" s="89"/>
      <c r="DP1073" s="89"/>
      <c r="DQ1073" s="89"/>
      <c r="DR1073" s="89"/>
      <c r="DS1073" s="89"/>
      <c r="DT1073" s="89"/>
      <c r="DU1073" s="89"/>
      <c r="DV1073" s="89"/>
      <c r="DW1073" s="89"/>
      <c r="DX1073" s="89"/>
      <c r="DY1073" s="89"/>
      <c r="DZ1073" s="89"/>
      <c r="EA1073" s="89"/>
      <c r="EB1073" s="89"/>
      <c r="EC1073" s="89"/>
      <c r="ED1073" s="89"/>
      <c r="EE1073" s="89"/>
      <c r="EF1073" s="89"/>
      <c r="EG1073" s="89"/>
      <c r="EH1073" s="89"/>
      <c r="EI1073" s="89"/>
      <c r="EJ1073" s="89"/>
      <c r="EK1073" s="89"/>
      <c r="EL1073" s="89"/>
      <c r="EM1073" s="89"/>
      <c r="EN1073" s="89"/>
      <c r="EO1073" s="89"/>
      <c r="EP1073" s="89"/>
      <c r="EQ1073" s="89"/>
      <c r="ER1073" s="89"/>
      <c r="ES1073" s="89"/>
      <c r="ET1073" s="89"/>
      <c r="EU1073" s="89"/>
      <c r="EV1073" s="89"/>
      <c r="EW1073" s="89"/>
      <c r="EX1073" s="89"/>
      <c r="EY1073" s="89"/>
      <c r="EZ1073" s="89"/>
      <c r="FA1073" s="89"/>
      <c r="FB1073" s="89"/>
      <c r="FC1073" s="89"/>
      <c r="FD1073" s="89"/>
      <c r="FE1073" s="89"/>
      <c r="FF1073" s="89"/>
      <c r="FG1073" s="89"/>
      <c r="FH1073" s="89"/>
      <c r="FI1073" s="89"/>
      <c r="FJ1073" s="89"/>
      <c r="FK1073" s="89"/>
      <c r="FL1073" s="89"/>
      <c r="FM1073" s="89"/>
      <c r="FN1073" s="89"/>
      <c r="FO1073" s="89"/>
      <c r="FP1073" s="89"/>
      <c r="FQ1073" s="89"/>
      <c r="FR1073" s="89"/>
      <c r="FS1073" s="89"/>
      <c r="FT1073" s="89"/>
      <c r="FU1073" s="89"/>
      <c r="FV1073" s="89"/>
      <c r="FW1073" s="89"/>
      <c r="FX1073" s="89"/>
      <c r="FY1073" s="89"/>
      <c r="FZ1073" s="89"/>
      <c r="GA1073" s="89"/>
      <c r="GB1073" s="89"/>
      <c r="GC1073" s="89"/>
      <c r="GD1073" s="89"/>
      <c r="GE1073" s="89"/>
      <c r="GF1073" s="89"/>
      <c r="GG1073" s="89"/>
      <c r="GH1073" s="89"/>
      <c r="GI1073" s="89"/>
      <c r="GJ1073" s="89"/>
      <c r="GK1073" s="89"/>
      <c r="GL1073" s="89"/>
      <c r="GM1073" s="89"/>
      <c r="GN1073" s="89"/>
      <c r="GO1073" s="89"/>
      <c r="GP1073" s="89"/>
      <c r="GQ1073" s="89"/>
      <c r="GR1073" s="89"/>
      <c r="GS1073" s="89"/>
      <c r="GT1073" s="89"/>
      <c r="GU1073" s="89"/>
      <c r="GV1073" s="89"/>
      <c r="GW1073" s="89"/>
      <c r="GX1073" s="89"/>
      <c r="GY1073" s="89"/>
    </row>
    <row r="1074" spans="1:207" s="116" customFormat="1" ht="30" customHeight="1" x14ac:dyDescent="0.25">
      <c r="A1074" s="228">
        <v>825</v>
      </c>
      <c r="B1074" s="81" t="s">
        <v>476</v>
      </c>
      <c r="C1074" s="47">
        <v>1962</v>
      </c>
      <c r="D1074" s="230" t="s">
        <v>141</v>
      </c>
      <c r="E1074" s="47" t="s">
        <v>16</v>
      </c>
      <c r="F1074" s="26">
        <v>3</v>
      </c>
      <c r="G1074" s="26">
        <v>2</v>
      </c>
      <c r="H1074" s="39">
        <v>1916.03</v>
      </c>
      <c r="I1074" s="119">
        <v>0</v>
      </c>
      <c r="J1074" s="39">
        <v>961.83</v>
      </c>
      <c r="K1074" s="232">
        <f t="shared" si="271"/>
        <v>3937000</v>
      </c>
      <c r="L1074" s="196">
        <v>0</v>
      </c>
      <c r="M1074" s="196">
        <v>0</v>
      </c>
      <c r="N1074" s="196">
        <v>0</v>
      </c>
      <c r="O1074" s="39">
        <f>'[1]Прод. прилож (2)'!$D$303</f>
        <v>3937000</v>
      </c>
      <c r="P1074" s="196">
        <f t="shared" si="294"/>
        <v>2054.7694973460748</v>
      </c>
      <c r="Q1074" s="41">
        <v>9673</v>
      </c>
      <c r="R1074" s="57" t="s">
        <v>33</v>
      </c>
      <c r="S1074" s="141"/>
      <c r="T1074" s="16"/>
      <c r="U1074" s="15"/>
      <c r="V1074" s="15"/>
      <c r="W1074" s="15"/>
      <c r="X1074" s="15"/>
      <c r="Y1074" s="15"/>
      <c r="Z1074" s="15"/>
      <c r="AA1074" s="15"/>
      <c r="AB1074" s="15"/>
      <c r="AC1074" s="15"/>
      <c r="AD1074" s="15"/>
      <c r="AE1074" s="15"/>
      <c r="AF1074" s="15"/>
      <c r="AG1074" s="15"/>
      <c r="AH1074" s="15"/>
      <c r="AI1074" s="15"/>
      <c r="AJ1074" s="15"/>
      <c r="AK1074" s="15"/>
      <c r="AL1074" s="15"/>
      <c r="AM1074" s="15"/>
      <c r="AN1074" s="15"/>
      <c r="AO1074" s="15"/>
      <c r="AP1074" s="15"/>
      <c r="AQ1074" s="15"/>
      <c r="AR1074" s="15"/>
      <c r="AS1074" s="15"/>
      <c r="AT1074" s="15"/>
      <c r="AU1074" s="15"/>
      <c r="AV1074" s="15"/>
      <c r="AW1074" s="15"/>
      <c r="AX1074" s="15"/>
      <c r="AY1074" s="15"/>
      <c r="AZ1074" s="15"/>
      <c r="BA1074" s="15"/>
      <c r="BB1074" s="15"/>
      <c r="BC1074" s="15"/>
      <c r="BD1074" s="15"/>
      <c r="BE1074" s="15"/>
      <c r="BF1074" s="15"/>
      <c r="BG1074" s="15"/>
      <c r="BH1074" s="15"/>
      <c r="BI1074" s="15"/>
      <c r="BJ1074" s="15"/>
      <c r="BK1074" s="15"/>
      <c r="BL1074" s="15"/>
      <c r="BM1074" s="15"/>
      <c r="BN1074" s="15"/>
      <c r="BO1074" s="15"/>
      <c r="BP1074" s="15"/>
      <c r="BQ1074" s="15"/>
      <c r="BR1074" s="15"/>
      <c r="BS1074" s="15"/>
      <c r="BT1074" s="15"/>
      <c r="BU1074" s="15"/>
      <c r="BV1074" s="15"/>
      <c r="BW1074" s="15"/>
      <c r="BX1074" s="15"/>
      <c r="BY1074" s="15"/>
      <c r="BZ1074" s="15"/>
      <c r="CA1074" s="15"/>
      <c r="CB1074" s="15"/>
      <c r="CC1074" s="15"/>
      <c r="CD1074" s="15"/>
      <c r="CE1074" s="15"/>
      <c r="CF1074" s="15"/>
      <c r="CG1074" s="15"/>
      <c r="CH1074" s="15"/>
      <c r="CI1074" s="15"/>
      <c r="CJ1074" s="15"/>
      <c r="CK1074" s="15"/>
      <c r="CL1074" s="15"/>
      <c r="CM1074" s="15"/>
      <c r="CN1074" s="15"/>
      <c r="CO1074" s="15"/>
      <c r="CP1074" s="15"/>
      <c r="CQ1074" s="15"/>
      <c r="CR1074" s="15"/>
      <c r="CS1074" s="15"/>
      <c r="CT1074" s="15"/>
      <c r="CU1074" s="15"/>
      <c r="CV1074" s="15"/>
      <c r="CW1074" s="15"/>
      <c r="CX1074" s="15"/>
      <c r="CY1074" s="15"/>
      <c r="CZ1074" s="15"/>
      <c r="DA1074" s="15"/>
      <c r="DB1074" s="15"/>
      <c r="DC1074" s="15"/>
      <c r="DD1074" s="15"/>
      <c r="DE1074" s="15"/>
      <c r="DF1074" s="15"/>
      <c r="DG1074" s="15"/>
      <c r="DH1074" s="15"/>
      <c r="DI1074" s="15"/>
      <c r="DJ1074" s="15"/>
      <c r="DK1074" s="15"/>
      <c r="DL1074" s="15"/>
      <c r="DM1074" s="15"/>
      <c r="DN1074" s="15"/>
      <c r="DO1074" s="15"/>
      <c r="DP1074" s="15"/>
      <c r="DQ1074" s="15"/>
      <c r="DR1074" s="15"/>
      <c r="DS1074" s="15"/>
      <c r="DT1074" s="15"/>
      <c r="DU1074" s="15"/>
      <c r="DV1074" s="15"/>
      <c r="DW1074" s="15"/>
      <c r="DX1074" s="15"/>
      <c r="DY1074" s="15"/>
      <c r="DZ1074" s="15"/>
      <c r="EA1074" s="15"/>
      <c r="EB1074" s="15"/>
      <c r="EC1074" s="15"/>
      <c r="ED1074" s="15"/>
      <c r="EE1074" s="15"/>
      <c r="EF1074" s="15"/>
      <c r="EG1074" s="15"/>
      <c r="EH1074" s="15"/>
      <c r="EI1074" s="15"/>
      <c r="EJ1074" s="15"/>
      <c r="EK1074" s="15"/>
      <c r="EL1074" s="15"/>
      <c r="EM1074" s="15"/>
      <c r="EN1074" s="15"/>
      <c r="EO1074" s="15"/>
      <c r="EP1074" s="15"/>
      <c r="EQ1074" s="15"/>
      <c r="ER1074" s="15"/>
      <c r="ES1074" s="15"/>
      <c r="ET1074" s="15"/>
      <c r="EU1074" s="15"/>
      <c r="EV1074" s="15"/>
      <c r="EW1074" s="15"/>
      <c r="EX1074" s="15"/>
      <c r="EY1074" s="15"/>
      <c r="EZ1074" s="15"/>
      <c r="FA1074" s="15"/>
      <c r="FB1074" s="15"/>
      <c r="FC1074" s="15"/>
      <c r="FD1074" s="15"/>
      <c r="FE1074" s="15"/>
      <c r="FF1074" s="15"/>
      <c r="FG1074" s="15"/>
      <c r="FH1074" s="15"/>
      <c r="FI1074" s="15"/>
      <c r="FJ1074" s="15"/>
      <c r="FK1074" s="15"/>
      <c r="FL1074" s="15"/>
      <c r="FM1074" s="15"/>
      <c r="FN1074" s="15"/>
      <c r="FO1074" s="15"/>
      <c r="FP1074" s="15"/>
      <c r="FQ1074" s="15"/>
      <c r="FR1074" s="15"/>
      <c r="FS1074" s="15"/>
      <c r="FT1074" s="15"/>
      <c r="FU1074" s="15"/>
      <c r="FV1074" s="15"/>
      <c r="FW1074" s="15"/>
      <c r="FX1074" s="15"/>
      <c r="FY1074" s="15"/>
      <c r="FZ1074" s="15"/>
      <c r="GA1074" s="15"/>
      <c r="GB1074" s="15"/>
      <c r="GC1074" s="15"/>
      <c r="GD1074" s="15"/>
      <c r="GE1074" s="15"/>
      <c r="GF1074" s="15"/>
      <c r="GG1074" s="15"/>
      <c r="GH1074" s="15"/>
      <c r="GI1074" s="15"/>
      <c r="GJ1074" s="15"/>
      <c r="GK1074" s="15"/>
      <c r="GL1074" s="15"/>
      <c r="GM1074" s="15"/>
      <c r="GN1074" s="15"/>
      <c r="GO1074" s="15"/>
      <c r="GP1074" s="15"/>
      <c r="GQ1074" s="15"/>
      <c r="GR1074" s="15"/>
      <c r="GS1074" s="15"/>
      <c r="GT1074" s="15"/>
      <c r="GU1074" s="15"/>
      <c r="GV1074" s="15"/>
      <c r="GW1074" s="15"/>
      <c r="GX1074" s="15"/>
      <c r="GY1074" s="15"/>
    </row>
    <row r="1075" spans="1:207" s="116" customFormat="1" ht="30" customHeight="1" x14ac:dyDescent="0.25">
      <c r="A1075" s="354">
        <v>826</v>
      </c>
      <c r="B1075" s="356" t="s">
        <v>1002</v>
      </c>
      <c r="C1075" s="358">
        <v>1948</v>
      </c>
      <c r="D1075" s="360" t="s">
        <v>141</v>
      </c>
      <c r="E1075" s="360" t="s">
        <v>16</v>
      </c>
      <c r="F1075" s="368">
        <v>3</v>
      </c>
      <c r="G1075" s="368">
        <v>2</v>
      </c>
      <c r="H1075" s="432">
        <v>2464.6</v>
      </c>
      <c r="I1075" s="387">
        <v>360.4</v>
      </c>
      <c r="J1075" s="364">
        <v>886.5</v>
      </c>
      <c r="K1075" s="232">
        <f t="shared" si="271"/>
        <v>10642581.350000001</v>
      </c>
      <c r="L1075" s="39">
        <v>0</v>
      </c>
      <c r="M1075" s="39">
        <v>0</v>
      </c>
      <c r="N1075" s="39">
        <v>0</v>
      </c>
      <c r="O1075" s="196">
        <f>'[1]Прод. прилож (2)'!$D$873</f>
        <v>10642581.350000001</v>
      </c>
      <c r="P1075" s="41">
        <f t="shared" si="294"/>
        <v>4318.1779396250922</v>
      </c>
      <c r="Q1075" s="232">
        <v>9673</v>
      </c>
      <c r="R1075" s="281" t="s">
        <v>34</v>
      </c>
      <c r="S1075" s="90"/>
      <c r="T1075" s="89"/>
      <c r="U1075" s="89"/>
      <c r="V1075" s="89"/>
      <c r="W1075" s="89"/>
      <c r="X1075" s="89"/>
      <c r="Y1075" s="89"/>
      <c r="Z1075" s="89"/>
      <c r="AA1075" s="89"/>
      <c r="AB1075" s="89"/>
      <c r="AC1075" s="89"/>
      <c r="AD1075" s="89"/>
      <c r="AE1075" s="89"/>
      <c r="AF1075" s="89"/>
      <c r="AG1075" s="89"/>
      <c r="AH1075" s="89"/>
      <c r="AI1075" s="89"/>
      <c r="AJ1075" s="89"/>
      <c r="AK1075" s="89"/>
      <c r="AL1075" s="89"/>
      <c r="AM1075" s="89"/>
      <c r="AN1075" s="89"/>
      <c r="AO1075" s="89"/>
      <c r="AP1075" s="89"/>
      <c r="AQ1075" s="89"/>
      <c r="AR1075" s="89"/>
      <c r="AS1075" s="89"/>
      <c r="AT1075" s="89"/>
      <c r="AU1075" s="89"/>
      <c r="AV1075" s="89"/>
      <c r="AW1075" s="89"/>
      <c r="AX1075" s="89"/>
      <c r="AY1075" s="89"/>
      <c r="AZ1075" s="89"/>
      <c r="BA1075" s="89"/>
      <c r="BB1075" s="89"/>
      <c r="BC1075" s="89"/>
      <c r="BD1075" s="89"/>
      <c r="BE1075" s="89"/>
      <c r="BF1075" s="89"/>
      <c r="BG1075" s="89"/>
      <c r="BH1075" s="89"/>
      <c r="BI1075" s="89"/>
      <c r="BJ1075" s="89"/>
      <c r="BK1075" s="89"/>
      <c r="BL1075" s="89"/>
      <c r="BM1075" s="89"/>
      <c r="BN1075" s="89"/>
      <c r="BO1075" s="89"/>
      <c r="BP1075" s="89"/>
      <c r="BQ1075" s="89"/>
      <c r="BR1075" s="89"/>
      <c r="BS1075" s="89"/>
      <c r="BT1075" s="89"/>
      <c r="BU1075" s="89"/>
      <c r="BV1075" s="89"/>
      <c r="BW1075" s="89"/>
      <c r="BX1075" s="89"/>
      <c r="BY1075" s="89"/>
      <c r="BZ1075" s="89"/>
      <c r="CA1075" s="89"/>
      <c r="CB1075" s="89"/>
      <c r="CC1075" s="89"/>
      <c r="CD1075" s="89"/>
      <c r="CE1075" s="89"/>
      <c r="CF1075" s="89"/>
      <c r="CG1075" s="89"/>
      <c r="CH1075" s="89"/>
      <c r="CI1075" s="89"/>
      <c r="CJ1075" s="89"/>
      <c r="CK1075" s="89"/>
      <c r="CL1075" s="89"/>
      <c r="CM1075" s="89"/>
      <c r="CN1075" s="89"/>
      <c r="CO1075" s="89"/>
      <c r="CP1075" s="89"/>
      <c r="CQ1075" s="89"/>
      <c r="CR1075" s="89"/>
      <c r="CS1075" s="89"/>
      <c r="CT1075" s="89"/>
      <c r="CU1075" s="89"/>
      <c r="CV1075" s="89"/>
      <c r="CW1075" s="89"/>
      <c r="CX1075" s="89"/>
      <c r="CY1075" s="89"/>
      <c r="CZ1075" s="89"/>
      <c r="DA1075" s="89"/>
      <c r="DB1075" s="89"/>
      <c r="DC1075" s="89"/>
      <c r="DD1075" s="89"/>
      <c r="DE1075" s="89"/>
      <c r="DF1075" s="89"/>
      <c r="DG1075" s="89"/>
      <c r="DH1075" s="89"/>
      <c r="DI1075" s="89"/>
      <c r="DJ1075" s="89"/>
      <c r="DK1075" s="89"/>
      <c r="DL1075" s="89"/>
      <c r="DM1075" s="89"/>
      <c r="DN1075" s="89"/>
      <c r="DO1075" s="89"/>
      <c r="DP1075" s="89"/>
      <c r="DQ1075" s="89"/>
      <c r="DR1075" s="89"/>
      <c r="DS1075" s="89"/>
      <c r="DT1075" s="89"/>
      <c r="DU1075" s="89"/>
      <c r="DV1075" s="89"/>
      <c r="DW1075" s="89"/>
      <c r="DX1075" s="89"/>
      <c r="DY1075" s="89"/>
      <c r="DZ1075" s="89"/>
      <c r="EA1075" s="89"/>
      <c r="EB1075" s="89"/>
      <c r="EC1075" s="89"/>
      <c r="ED1075" s="89"/>
      <c r="EE1075" s="89"/>
      <c r="EF1075" s="89"/>
      <c r="EG1075" s="89"/>
      <c r="EH1075" s="89"/>
      <c r="EI1075" s="89"/>
      <c r="EJ1075" s="89"/>
      <c r="EK1075" s="89"/>
      <c r="EL1075" s="89"/>
      <c r="EM1075" s="89"/>
      <c r="EN1075" s="89"/>
      <c r="EO1075" s="89"/>
      <c r="EP1075" s="89"/>
      <c r="EQ1075" s="89"/>
      <c r="ER1075" s="89"/>
      <c r="ES1075" s="89"/>
      <c r="ET1075" s="89"/>
      <c r="EU1075" s="89"/>
      <c r="EV1075" s="89"/>
      <c r="EW1075" s="89"/>
      <c r="EX1075" s="89"/>
      <c r="EY1075" s="89"/>
      <c r="EZ1075" s="89"/>
      <c r="FA1075" s="89"/>
      <c r="FB1075" s="89"/>
      <c r="FC1075" s="89"/>
      <c r="FD1075" s="89"/>
      <c r="FE1075" s="89"/>
      <c r="FF1075" s="89"/>
      <c r="FG1075" s="89"/>
      <c r="FH1075" s="89"/>
      <c r="FI1075" s="89"/>
      <c r="FJ1075" s="89"/>
      <c r="FK1075" s="89"/>
      <c r="FL1075" s="89"/>
      <c r="FM1075" s="89"/>
      <c r="FN1075" s="89"/>
      <c r="FO1075" s="89"/>
      <c r="FP1075" s="89"/>
      <c r="FQ1075" s="89"/>
      <c r="FR1075" s="89"/>
      <c r="FS1075" s="89"/>
      <c r="FT1075" s="89"/>
      <c r="FU1075" s="89"/>
      <c r="FV1075" s="89"/>
      <c r="FW1075" s="89"/>
      <c r="FX1075" s="89"/>
      <c r="FY1075" s="89"/>
      <c r="FZ1075" s="89"/>
      <c r="GA1075" s="89"/>
      <c r="GB1075" s="89"/>
      <c r="GC1075" s="89"/>
      <c r="GD1075" s="89"/>
      <c r="GE1075" s="89"/>
      <c r="GF1075" s="89"/>
      <c r="GG1075" s="89"/>
      <c r="GH1075" s="89"/>
      <c r="GI1075" s="89"/>
      <c r="GJ1075" s="89"/>
      <c r="GK1075" s="89"/>
      <c r="GL1075" s="89"/>
      <c r="GM1075" s="89"/>
      <c r="GN1075" s="89"/>
      <c r="GO1075" s="89"/>
      <c r="GP1075" s="89"/>
      <c r="GQ1075" s="89"/>
      <c r="GR1075" s="89"/>
      <c r="GS1075" s="89"/>
      <c r="GT1075" s="89"/>
      <c r="GU1075" s="89"/>
      <c r="GV1075" s="89"/>
      <c r="GW1075" s="89"/>
      <c r="GX1075" s="89"/>
      <c r="GY1075" s="89"/>
    </row>
    <row r="1076" spans="1:207" s="116" customFormat="1" ht="30" customHeight="1" x14ac:dyDescent="0.25">
      <c r="A1076" s="355"/>
      <c r="B1076" s="357"/>
      <c r="C1076" s="359"/>
      <c r="D1076" s="361"/>
      <c r="E1076" s="361"/>
      <c r="F1076" s="369"/>
      <c r="G1076" s="369"/>
      <c r="H1076" s="403"/>
      <c r="I1076" s="388"/>
      <c r="J1076" s="365"/>
      <c r="K1076" s="232">
        <f t="shared" si="271"/>
        <v>68628.260000000009</v>
      </c>
      <c r="L1076" s="202">
        <v>0</v>
      </c>
      <c r="M1076" s="202">
        <v>0</v>
      </c>
      <c r="N1076" s="202">
        <v>0</v>
      </c>
      <c r="O1076" s="196">
        <f>'[2]Прод. прилож (2)'!$D$1476</f>
        <v>68628.260000000009</v>
      </c>
      <c r="P1076" s="41">
        <f>K1076/H1075</f>
        <v>27.845597662906766</v>
      </c>
      <c r="Q1076" s="41">
        <v>9673</v>
      </c>
      <c r="R1076" s="281" t="s">
        <v>35</v>
      </c>
      <c r="S1076" s="90"/>
      <c r="T1076" s="89"/>
      <c r="U1076" s="89"/>
      <c r="V1076" s="89"/>
      <c r="W1076" s="89"/>
      <c r="X1076" s="89"/>
      <c r="Y1076" s="89"/>
      <c r="Z1076" s="89"/>
      <c r="AA1076" s="89"/>
      <c r="AB1076" s="89"/>
      <c r="AC1076" s="89"/>
      <c r="AD1076" s="89"/>
      <c r="AE1076" s="89"/>
      <c r="AF1076" s="89"/>
      <c r="AG1076" s="89"/>
      <c r="AH1076" s="89"/>
      <c r="AI1076" s="89"/>
      <c r="AJ1076" s="89"/>
      <c r="AK1076" s="89"/>
      <c r="AL1076" s="89"/>
      <c r="AM1076" s="89"/>
      <c r="AN1076" s="89"/>
      <c r="AO1076" s="89"/>
      <c r="AP1076" s="89"/>
      <c r="AQ1076" s="89"/>
      <c r="AR1076" s="89"/>
      <c r="AS1076" s="89"/>
      <c r="AT1076" s="89"/>
      <c r="AU1076" s="89"/>
      <c r="AV1076" s="89"/>
      <c r="AW1076" s="89"/>
      <c r="AX1076" s="89"/>
      <c r="AY1076" s="89"/>
      <c r="AZ1076" s="89"/>
      <c r="BA1076" s="89"/>
      <c r="BB1076" s="89"/>
      <c r="BC1076" s="89"/>
      <c r="BD1076" s="89"/>
      <c r="BE1076" s="89"/>
      <c r="BF1076" s="89"/>
      <c r="BG1076" s="89"/>
      <c r="BH1076" s="89"/>
      <c r="BI1076" s="89"/>
      <c r="BJ1076" s="89"/>
      <c r="BK1076" s="89"/>
      <c r="BL1076" s="89"/>
      <c r="BM1076" s="89"/>
      <c r="BN1076" s="89"/>
      <c r="BO1076" s="89"/>
      <c r="BP1076" s="89"/>
      <c r="BQ1076" s="89"/>
      <c r="BR1076" s="89"/>
      <c r="BS1076" s="89"/>
      <c r="BT1076" s="89"/>
      <c r="BU1076" s="89"/>
      <c r="BV1076" s="89"/>
      <c r="BW1076" s="89"/>
      <c r="BX1076" s="89"/>
      <c r="BY1076" s="89"/>
      <c r="BZ1076" s="89"/>
      <c r="CA1076" s="89"/>
      <c r="CB1076" s="89"/>
      <c r="CC1076" s="89"/>
      <c r="CD1076" s="89"/>
      <c r="CE1076" s="89"/>
      <c r="CF1076" s="89"/>
      <c r="CG1076" s="89"/>
      <c r="CH1076" s="89"/>
      <c r="CI1076" s="89"/>
      <c r="CJ1076" s="89"/>
      <c r="CK1076" s="89"/>
      <c r="CL1076" s="89"/>
      <c r="CM1076" s="89"/>
      <c r="CN1076" s="89"/>
      <c r="CO1076" s="89"/>
      <c r="CP1076" s="89"/>
      <c r="CQ1076" s="89"/>
      <c r="CR1076" s="89"/>
      <c r="CS1076" s="89"/>
      <c r="CT1076" s="89"/>
      <c r="CU1076" s="89"/>
      <c r="CV1076" s="89"/>
      <c r="CW1076" s="89"/>
      <c r="CX1076" s="89"/>
      <c r="CY1076" s="89"/>
      <c r="CZ1076" s="89"/>
      <c r="DA1076" s="89"/>
      <c r="DB1076" s="89"/>
      <c r="DC1076" s="89"/>
      <c r="DD1076" s="89"/>
      <c r="DE1076" s="89"/>
      <c r="DF1076" s="89"/>
      <c r="DG1076" s="89"/>
      <c r="DH1076" s="89"/>
      <c r="DI1076" s="89"/>
      <c r="DJ1076" s="89"/>
      <c r="DK1076" s="89"/>
      <c r="DL1076" s="89"/>
      <c r="DM1076" s="89"/>
      <c r="DN1076" s="89"/>
      <c r="DO1076" s="89"/>
      <c r="DP1076" s="89"/>
      <c r="DQ1076" s="89"/>
      <c r="DR1076" s="89"/>
      <c r="DS1076" s="89"/>
      <c r="DT1076" s="89"/>
      <c r="DU1076" s="89"/>
      <c r="DV1076" s="89"/>
      <c r="DW1076" s="89"/>
      <c r="DX1076" s="89"/>
      <c r="DY1076" s="89"/>
      <c r="DZ1076" s="89"/>
      <c r="EA1076" s="89"/>
      <c r="EB1076" s="89"/>
      <c r="EC1076" s="89"/>
      <c r="ED1076" s="89"/>
      <c r="EE1076" s="89"/>
      <c r="EF1076" s="89"/>
      <c r="EG1076" s="89"/>
      <c r="EH1076" s="89"/>
      <c r="EI1076" s="89"/>
      <c r="EJ1076" s="89"/>
      <c r="EK1076" s="89"/>
      <c r="EL1076" s="89"/>
      <c r="EM1076" s="89"/>
      <c r="EN1076" s="89"/>
      <c r="EO1076" s="89"/>
      <c r="EP1076" s="89"/>
      <c r="EQ1076" s="89"/>
      <c r="ER1076" s="89"/>
      <c r="ES1076" s="89"/>
      <c r="ET1076" s="89"/>
      <c r="EU1076" s="89"/>
      <c r="EV1076" s="89"/>
      <c r="EW1076" s="89"/>
      <c r="EX1076" s="89"/>
      <c r="EY1076" s="89"/>
      <c r="EZ1076" s="89"/>
      <c r="FA1076" s="89"/>
      <c r="FB1076" s="89"/>
      <c r="FC1076" s="89"/>
      <c r="FD1076" s="89"/>
      <c r="FE1076" s="89"/>
      <c r="FF1076" s="89"/>
      <c r="FG1076" s="89"/>
      <c r="FH1076" s="89"/>
      <c r="FI1076" s="89"/>
      <c r="FJ1076" s="89"/>
      <c r="FK1076" s="89"/>
      <c r="FL1076" s="89"/>
      <c r="FM1076" s="89"/>
      <c r="FN1076" s="89"/>
      <c r="FO1076" s="89"/>
      <c r="FP1076" s="89"/>
      <c r="FQ1076" s="89"/>
      <c r="FR1076" s="89"/>
      <c r="FS1076" s="89"/>
      <c r="FT1076" s="89"/>
      <c r="FU1076" s="89"/>
      <c r="FV1076" s="89"/>
      <c r="FW1076" s="89"/>
      <c r="FX1076" s="89"/>
      <c r="FY1076" s="89"/>
      <c r="FZ1076" s="89"/>
      <c r="GA1076" s="89"/>
      <c r="GB1076" s="89"/>
      <c r="GC1076" s="89"/>
      <c r="GD1076" s="89"/>
      <c r="GE1076" s="89"/>
      <c r="GF1076" s="89"/>
      <c r="GG1076" s="89"/>
      <c r="GH1076" s="89"/>
      <c r="GI1076" s="89"/>
      <c r="GJ1076" s="89"/>
      <c r="GK1076" s="89"/>
      <c r="GL1076" s="89"/>
      <c r="GM1076" s="89"/>
      <c r="GN1076" s="89"/>
      <c r="GO1076" s="89"/>
      <c r="GP1076" s="89"/>
      <c r="GQ1076" s="89"/>
      <c r="GR1076" s="89"/>
      <c r="GS1076" s="89"/>
      <c r="GT1076" s="89"/>
      <c r="GU1076" s="89"/>
      <c r="GV1076" s="89"/>
      <c r="GW1076" s="89"/>
      <c r="GX1076" s="89"/>
      <c r="GY1076" s="89"/>
    </row>
    <row r="1077" spans="1:207" s="116" customFormat="1" ht="30" customHeight="1" x14ac:dyDescent="0.25">
      <c r="A1077" s="228">
        <v>827</v>
      </c>
      <c r="B1077" s="234" t="s">
        <v>477</v>
      </c>
      <c r="C1077" s="47">
        <v>1962</v>
      </c>
      <c r="D1077" s="230" t="s">
        <v>141</v>
      </c>
      <c r="E1077" s="47" t="s">
        <v>16</v>
      </c>
      <c r="F1077" s="127">
        <v>4</v>
      </c>
      <c r="G1077" s="127">
        <v>3</v>
      </c>
      <c r="H1077" s="39">
        <v>4243.6899999999996</v>
      </c>
      <c r="I1077" s="119">
        <v>380.9</v>
      </c>
      <c r="J1077" s="39">
        <v>2528.79</v>
      </c>
      <c r="K1077" s="232">
        <f t="shared" si="271"/>
        <v>4826362.32</v>
      </c>
      <c r="L1077" s="196">
        <v>0</v>
      </c>
      <c r="M1077" s="196">
        <v>0</v>
      </c>
      <c r="N1077" s="196">
        <v>0</v>
      </c>
      <c r="O1077" s="39">
        <f>'[1]Прод. прилож (2)'!$D$879</f>
        <v>4826362.32</v>
      </c>
      <c r="P1077" s="196">
        <f t="shared" si="294"/>
        <v>1137.3032243165737</v>
      </c>
      <c r="Q1077" s="41">
        <v>9673</v>
      </c>
      <c r="R1077" s="57" t="s">
        <v>34</v>
      </c>
      <c r="S1077" s="46"/>
      <c r="T1077" s="15"/>
      <c r="U1077" s="15"/>
      <c r="V1077" s="15"/>
      <c r="W1077" s="15"/>
      <c r="X1077" s="15"/>
      <c r="Y1077" s="15"/>
      <c r="Z1077" s="15"/>
      <c r="AA1077" s="15"/>
      <c r="AB1077" s="15"/>
      <c r="AC1077" s="15"/>
      <c r="AD1077" s="15"/>
      <c r="AE1077" s="15"/>
      <c r="AF1077" s="15"/>
      <c r="AG1077" s="15"/>
      <c r="AH1077" s="15"/>
      <c r="AI1077" s="15"/>
      <c r="AJ1077" s="15"/>
      <c r="AK1077" s="15"/>
      <c r="AL1077" s="15"/>
      <c r="AM1077" s="15"/>
      <c r="AN1077" s="15"/>
      <c r="AO1077" s="15"/>
      <c r="AP1077" s="15"/>
      <c r="AQ1077" s="15"/>
      <c r="AR1077" s="15"/>
      <c r="AS1077" s="15"/>
      <c r="AT1077" s="15"/>
      <c r="AU1077" s="15"/>
      <c r="AV1077" s="15"/>
      <c r="AW1077" s="15"/>
      <c r="AX1077" s="15"/>
      <c r="AY1077" s="15"/>
      <c r="AZ1077" s="15"/>
      <c r="BA1077" s="15"/>
      <c r="BB1077" s="15"/>
      <c r="BC1077" s="15"/>
      <c r="BD1077" s="15"/>
      <c r="BE1077" s="15"/>
      <c r="BF1077" s="15"/>
      <c r="BG1077" s="15"/>
      <c r="BH1077" s="15"/>
      <c r="BI1077" s="15"/>
      <c r="BJ1077" s="15"/>
      <c r="BK1077" s="15"/>
      <c r="BL1077" s="15"/>
      <c r="BM1077" s="15"/>
      <c r="BN1077" s="15"/>
      <c r="BO1077" s="15"/>
      <c r="BP1077" s="15"/>
      <c r="BQ1077" s="15"/>
      <c r="BR1077" s="15"/>
      <c r="BS1077" s="15"/>
      <c r="BT1077" s="15"/>
      <c r="BU1077" s="15"/>
      <c r="BV1077" s="15"/>
      <c r="BW1077" s="15"/>
      <c r="BX1077" s="15"/>
      <c r="BY1077" s="15"/>
      <c r="BZ1077" s="15"/>
      <c r="CA1077" s="15"/>
      <c r="CB1077" s="15"/>
      <c r="CC1077" s="15"/>
      <c r="CD1077" s="15"/>
      <c r="CE1077" s="15"/>
      <c r="CF1077" s="15"/>
      <c r="CG1077" s="15"/>
      <c r="CH1077" s="15"/>
      <c r="CI1077" s="15"/>
      <c r="CJ1077" s="15"/>
      <c r="CK1077" s="15"/>
      <c r="CL1077" s="15"/>
      <c r="CM1077" s="15"/>
      <c r="CN1077" s="15"/>
      <c r="CO1077" s="15"/>
      <c r="CP1077" s="15"/>
      <c r="CQ1077" s="15"/>
      <c r="CR1077" s="15"/>
      <c r="CS1077" s="15"/>
      <c r="CT1077" s="15"/>
      <c r="CU1077" s="15"/>
      <c r="CV1077" s="15"/>
      <c r="CW1077" s="15"/>
      <c r="CX1077" s="15"/>
      <c r="CY1077" s="15"/>
      <c r="CZ1077" s="15"/>
      <c r="DA1077" s="15"/>
      <c r="DB1077" s="15"/>
      <c r="DC1077" s="15"/>
      <c r="DD1077" s="15"/>
      <c r="DE1077" s="15"/>
      <c r="DF1077" s="15"/>
      <c r="DG1077" s="15"/>
      <c r="DH1077" s="15"/>
      <c r="DI1077" s="15"/>
      <c r="DJ1077" s="15"/>
      <c r="DK1077" s="15"/>
      <c r="DL1077" s="15"/>
      <c r="DM1077" s="15"/>
      <c r="DN1077" s="15"/>
      <c r="DO1077" s="15"/>
      <c r="DP1077" s="15"/>
      <c r="DQ1077" s="15"/>
      <c r="DR1077" s="15"/>
      <c r="DS1077" s="15"/>
      <c r="DT1077" s="15"/>
      <c r="DU1077" s="15"/>
      <c r="DV1077" s="15"/>
      <c r="DW1077" s="15"/>
      <c r="DX1077" s="15"/>
      <c r="DY1077" s="15"/>
      <c r="DZ1077" s="15"/>
      <c r="EA1077" s="15"/>
      <c r="EB1077" s="15"/>
      <c r="EC1077" s="15"/>
      <c r="ED1077" s="15"/>
      <c r="EE1077" s="15"/>
      <c r="EF1077" s="15"/>
      <c r="EG1077" s="15"/>
      <c r="EH1077" s="15"/>
      <c r="EI1077" s="15"/>
      <c r="EJ1077" s="15"/>
      <c r="EK1077" s="15"/>
      <c r="EL1077" s="15"/>
      <c r="EM1077" s="15"/>
      <c r="EN1077" s="15"/>
      <c r="EO1077" s="15"/>
      <c r="EP1077" s="15"/>
      <c r="EQ1077" s="15"/>
      <c r="ER1077" s="15"/>
      <c r="ES1077" s="15"/>
      <c r="ET1077" s="15"/>
      <c r="EU1077" s="15"/>
      <c r="EV1077" s="15"/>
      <c r="EW1077" s="15"/>
      <c r="EX1077" s="15"/>
      <c r="EY1077" s="15"/>
      <c r="EZ1077" s="15"/>
      <c r="FA1077" s="15"/>
      <c r="FB1077" s="15"/>
      <c r="FC1077" s="15"/>
      <c r="FD1077" s="15"/>
      <c r="FE1077" s="15"/>
      <c r="FF1077" s="15"/>
      <c r="FG1077" s="15"/>
      <c r="FH1077" s="15"/>
      <c r="FI1077" s="15"/>
      <c r="FJ1077" s="15"/>
      <c r="FK1077" s="15"/>
      <c r="FL1077" s="15"/>
      <c r="FM1077" s="15"/>
      <c r="FN1077" s="15"/>
      <c r="FO1077" s="15"/>
      <c r="FP1077" s="15"/>
      <c r="FQ1077" s="15"/>
      <c r="FR1077" s="15"/>
      <c r="FS1077" s="15"/>
      <c r="FT1077" s="15"/>
      <c r="FU1077" s="15"/>
      <c r="FV1077" s="15"/>
      <c r="FW1077" s="15"/>
      <c r="FX1077" s="15"/>
      <c r="FY1077" s="15"/>
      <c r="FZ1077" s="15"/>
      <c r="GA1077" s="15"/>
      <c r="GB1077" s="15"/>
      <c r="GC1077" s="15"/>
      <c r="GD1077" s="15"/>
      <c r="GE1077" s="15"/>
      <c r="GF1077" s="15"/>
      <c r="GG1077" s="15"/>
      <c r="GH1077" s="15"/>
      <c r="GI1077" s="15"/>
      <c r="GJ1077" s="15"/>
      <c r="GK1077" s="15"/>
      <c r="GL1077" s="15"/>
      <c r="GM1077" s="15"/>
      <c r="GN1077" s="15"/>
      <c r="GO1077" s="15"/>
      <c r="GP1077" s="15"/>
      <c r="GQ1077" s="15"/>
      <c r="GR1077" s="15"/>
      <c r="GS1077" s="15"/>
      <c r="GT1077" s="15"/>
      <c r="GU1077" s="15"/>
      <c r="GV1077" s="15"/>
      <c r="GW1077" s="15"/>
      <c r="GX1077" s="15"/>
      <c r="GY1077" s="15"/>
    </row>
    <row r="1078" spans="1:207" s="116" customFormat="1" ht="30" customHeight="1" x14ac:dyDescent="0.25">
      <c r="A1078" s="228">
        <v>828</v>
      </c>
      <c r="B1078" s="234" t="s">
        <v>478</v>
      </c>
      <c r="C1078" s="47">
        <v>1963</v>
      </c>
      <c r="D1078" s="230" t="s">
        <v>141</v>
      </c>
      <c r="E1078" s="47" t="s">
        <v>18</v>
      </c>
      <c r="F1078" s="127">
        <v>4</v>
      </c>
      <c r="G1078" s="127">
        <v>4</v>
      </c>
      <c r="H1078" s="39">
        <v>3960.42</v>
      </c>
      <c r="I1078" s="119">
        <v>0</v>
      </c>
      <c r="J1078" s="39">
        <v>2858.32</v>
      </c>
      <c r="K1078" s="232">
        <f t="shared" si="271"/>
        <v>4558140</v>
      </c>
      <c r="L1078" s="196">
        <v>0</v>
      </c>
      <c r="M1078" s="196">
        <v>0</v>
      </c>
      <c r="N1078" s="196">
        <v>0</v>
      </c>
      <c r="O1078" s="39">
        <f>'[1]Прод. прилож (2)'!$D$880</f>
        <v>4558140</v>
      </c>
      <c r="P1078" s="196">
        <f t="shared" si="294"/>
        <v>1150.9233869135091</v>
      </c>
      <c r="Q1078" s="41">
        <v>9673</v>
      </c>
      <c r="R1078" s="57" t="s">
        <v>34</v>
      </c>
      <c r="S1078" s="46"/>
      <c r="T1078" s="15"/>
      <c r="U1078" s="15"/>
      <c r="V1078" s="15"/>
      <c r="W1078" s="15"/>
      <c r="X1078" s="15"/>
      <c r="Y1078" s="15"/>
      <c r="Z1078" s="15"/>
      <c r="AA1078" s="15"/>
      <c r="AB1078" s="15"/>
      <c r="AC1078" s="15"/>
      <c r="AD1078" s="15"/>
      <c r="AE1078" s="15"/>
      <c r="AF1078" s="15"/>
      <c r="AG1078" s="15"/>
      <c r="AH1078" s="15"/>
      <c r="AI1078" s="15"/>
      <c r="AJ1078" s="15"/>
      <c r="AK1078" s="15"/>
      <c r="AL1078" s="15"/>
      <c r="AM1078" s="15"/>
      <c r="AN1078" s="15"/>
      <c r="AO1078" s="15"/>
      <c r="AP1078" s="15"/>
      <c r="AQ1078" s="15"/>
      <c r="AR1078" s="15"/>
      <c r="AS1078" s="15"/>
      <c r="AT1078" s="15"/>
      <c r="AU1078" s="15"/>
      <c r="AV1078" s="15"/>
      <c r="AW1078" s="15"/>
      <c r="AX1078" s="15"/>
      <c r="AY1078" s="15"/>
      <c r="AZ1078" s="15"/>
      <c r="BA1078" s="15"/>
      <c r="BB1078" s="15"/>
      <c r="BC1078" s="15"/>
      <c r="BD1078" s="15"/>
      <c r="BE1078" s="15"/>
      <c r="BF1078" s="15"/>
      <c r="BG1078" s="15"/>
      <c r="BH1078" s="15"/>
      <c r="BI1078" s="15"/>
      <c r="BJ1078" s="15"/>
      <c r="BK1078" s="15"/>
      <c r="BL1078" s="15"/>
      <c r="BM1078" s="15"/>
      <c r="BN1078" s="15"/>
      <c r="BO1078" s="15"/>
      <c r="BP1078" s="15"/>
      <c r="BQ1078" s="15"/>
      <c r="BR1078" s="15"/>
      <c r="BS1078" s="15"/>
      <c r="BT1078" s="15"/>
      <c r="BU1078" s="15"/>
      <c r="BV1078" s="15"/>
      <c r="BW1078" s="15"/>
      <c r="BX1078" s="15"/>
      <c r="BY1078" s="15"/>
      <c r="BZ1078" s="15"/>
      <c r="CA1078" s="15"/>
      <c r="CB1078" s="15"/>
      <c r="CC1078" s="15"/>
      <c r="CD1078" s="15"/>
      <c r="CE1078" s="15"/>
      <c r="CF1078" s="15"/>
      <c r="CG1078" s="15"/>
      <c r="CH1078" s="15"/>
      <c r="CI1078" s="15"/>
      <c r="CJ1078" s="15"/>
      <c r="CK1078" s="15"/>
      <c r="CL1078" s="15"/>
      <c r="CM1078" s="15"/>
      <c r="CN1078" s="15"/>
      <c r="CO1078" s="15"/>
      <c r="CP1078" s="15"/>
      <c r="CQ1078" s="15"/>
      <c r="CR1078" s="15"/>
      <c r="CS1078" s="15"/>
      <c r="CT1078" s="15"/>
      <c r="CU1078" s="15"/>
      <c r="CV1078" s="15"/>
      <c r="CW1078" s="15"/>
      <c r="CX1078" s="15"/>
      <c r="CY1078" s="15"/>
      <c r="CZ1078" s="15"/>
      <c r="DA1078" s="15"/>
      <c r="DB1078" s="15"/>
      <c r="DC1078" s="15"/>
      <c r="DD1078" s="15"/>
      <c r="DE1078" s="15"/>
      <c r="DF1078" s="15"/>
      <c r="DG1078" s="15"/>
      <c r="DH1078" s="15"/>
      <c r="DI1078" s="15"/>
      <c r="DJ1078" s="15"/>
      <c r="DK1078" s="15"/>
      <c r="DL1078" s="15"/>
      <c r="DM1078" s="15"/>
      <c r="DN1078" s="15"/>
      <c r="DO1078" s="15"/>
      <c r="DP1078" s="15"/>
      <c r="DQ1078" s="15"/>
      <c r="DR1078" s="15"/>
      <c r="DS1078" s="15"/>
      <c r="DT1078" s="15"/>
      <c r="DU1078" s="15"/>
      <c r="DV1078" s="15"/>
      <c r="DW1078" s="15"/>
      <c r="DX1078" s="15"/>
      <c r="DY1078" s="15"/>
      <c r="DZ1078" s="15"/>
      <c r="EA1078" s="15"/>
      <c r="EB1078" s="15"/>
      <c r="EC1078" s="15"/>
      <c r="ED1078" s="15"/>
      <c r="EE1078" s="15"/>
      <c r="EF1078" s="15"/>
      <c r="EG1078" s="15"/>
      <c r="EH1078" s="15"/>
      <c r="EI1078" s="15"/>
      <c r="EJ1078" s="15"/>
      <c r="EK1078" s="15"/>
      <c r="EL1078" s="15"/>
      <c r="EM1078" s="15"/>
      <c r="EN1078" s="15"/>
      <c r="EO1078" s="15"/>
      <c r="EP1078" s="15"/>
      <c r="EQ1078" s="15"/>
      <c r="ER1078" s="15"/>
      <c r="ES1078" s="15"/>
      <c r="ET1078" s="15"/>
      <c r="EU1078" s="15"/>
      <c r="EV1078" s="15"/>
      <c r="EW1078" s="15"/>
      <c r="EX1078" s="15"/>
      <c r="EY1078" s="15"/>
      <c r="EZ1078" s="15"/>
      <c r="FA1078" s="15"/>
      <c r="FB1078" s="15"/>
      <c r="FC1078" s="15"/>
      <c r="FD1078" s="15"/>
      <c r="FE1078" s="15"/>
      <c r="FF1078" s="15"/>
      <c r="FG1078" s="15"/>
      <c r="FH1078" s="15"/>
      <c r="FI1078" s="15"/>
      <c r="FJ1078" s="15"/>
      <c r="FK1078" s="15"/>
      <c r="FL1078" s="15"/>
      <c r="FM1078" s="15"/>
      <c r="FN1078" s="15"/>
      <c r="FO1078" s="15"/>
      <c r="FP1078" s="15"/>
      <c r="FQ1078" s="15"/>
      <c r="FR1078" s="15"/>
      <c r="FS1078" s="15"/>
      <c r="FT1078" s="15"/>
      <c r="FU1078" s="15"/>
      <c r="FV1078" s="15"/>
      <c r="FW1078" s="15"/>
      <c r="FX1078" s="15"/>
      <c r="FY1078" s="15"/>
      <c r="FZ1078" s="15"/>
      <c r="GA1078" s="15"/>
      <c r="GB1078" s="15"/>
      <c r="GC1078" s="15"/>
      <c r="GD1078" s="15"/>
      <c r="GE1078" s="15"/>
      <c r="GF1078" s="15"/>
      <c r="GG1078" s="15"/>
      <c r="GH1078" s="15"/>
      <c r="GI1078" s="15"/>
      <c r="GJ1078" s="15"/>
      <c r="GK1078" s="15"/>
      <c r="GL1078" s="15"/>
      <c r="GM1078" s="15"/>
      <c r="GN1078" s="15"/>
      <c r="GO1078" s="15"/>
      <c r="GP1078" s="15"/>
      <c r="GQ1078" s="15"/>
      <c r="GR1078" s="15"/>
      <c r="GS1078" s="15"/>
      <c r="GT1078" s="15"/>
      <c r="GU1078" s="15"/>
      <c r="GV1078" s="15"/>
      <c r="GW1078" s="15"/>
      <c r="GX1078" s="15"/>
      <c r="GY1078" s="15"/>
    </row>
    <row r="1079" spans="1:207" s="116" customFormat="1" ht="30" customHeight="1" x14ac:dyDescent="0.25">
      <c r="A1079" s="228">
        <v>829</v>
      </c>
      <c r="B1079" s="234" t="s">
        <v>479</v>
      </c>
      <c r="C1079" s="47">
        <v>1964</v>
      </c>
      <c r="D1079" s="230" t="s">
        <v>141</v>
      </c>
      <c r="E1079" s="47" t="s">
        <v>18</v>
      </c>
      <c r="F1079" s="127">
        <v>5</v>
      </c>
      <c r="G1079" s="127">
        <v>4</v>
      </c>
      <c r="H1079" s="39">
        <v>4715.24</v>
      </c>
      <c r="I1079" s="119">
        <v>72.400000000000006</v>
      </c>
      <c r="J1079" s="39">
        <v>3481.04</v>
      </c>
      <c r="K1079" s="232">
        <f t="shared" si="271"/>
        <v>94379.17</v>
      </c>
      <c r="L1079" s="196">
        <v>0</v>
      </c>
      <c r="M1079" s="196">
        <v>0</v>
      </c>
      <c r="N1079" s="196">
        <v>0</v>
      </c>
      <c r="O1079" s="39">
        <f>'[1]Прод. прилож (2)'!$D$881</f>
        <v>94379.17</v>
      </c>
      <c r="P1079" s="196">
        <f t="shared" si="294"/>
        <v>20.015772261857297</v>
      </c>
      <c r="Q1079" s="41">
        <v>9673</v>
      </c>
      <c r="R1079" s="57" t="s">
        <v>34</v>
      </c>
      <c r="S1079" s="53"/>
      <c r="T1079" s="16"/>
      <c r="U1079" s="15"/>
      <c r="V1079" s="15"/>
      <c r="W1079" s="15"/>
      <c r="X1079" s="15"/>
      <c r="Y1079" s="15"/>
      <c r="Z1079" s="15"/>
      <c r="AA1079" s="15"/>
      <c r="AB1079" s="15"/>
      <c r="AC1079" s="15"/>
      <c r="AD1079" s="15"/>
      <c r="AE1079" s="15"/>
      <c r="AF1079" s="15"/>
      <c r="AG1079" s="15"/>
      <c r="AH1079" s="15"/>
      <c r="AI1079" s="15"/>
      <c r="AJ1079" s="15"/>
      <c r="AK1079" s="15"/>
      <c r="AL1079" s="15"/>
      <c r="AM1079" s="15"/>
      <c r="AN1079" s="15"/>
      <c r="AO1079" s="15"/>
      <c r="AP1079" s="15"/>
      <c r="AQ1079" s="15"/>
      <c r="AR1079" s="15"/>
      <c r="AS1079" s="15"/>
      <c r="AT1079" s="15"/>
      <c r="AU1079" s="15"/>
      <c r="AV1079" s="15"/>
      <c r="AW1079" s="15"/>
      <c r="AX1079" s="15"/>
      <c r="AY1079" s="15"/>
      <c r="AZ1079" s="15"/>
      <c r="BA1079" s="15"/>
      <c r="BB1079" s="15"/>
      <c r="BC1079" s="15"/>
      <c r="BD1079" s="15"/>
      <c r="BE1079" s="15"/>
      <c r="BF1079" s="15"/>
      <c r="BG1079" s="15"/>
      <c r="BH1079" s="15"/>
      <c r="BI1079" s="15"/>
      <c r="BJ1079" s="15"/>
      <c r="BK1079" s="15"/>
      <c r="BL1079" s="15"/>
      <c r="BM1079" s="15"/>
      <c r="BN1079" s="15"/>
      <c r="BO1079" s="15"/>
      <c r="BP1079" s="15"/>
      <c r="BQ1079" s="15"/>
      <c r="BR1079" s="15"/>
      <c r="BS1079" s="15"/>
      <c r="BT1079" s="15"/>
      <c r="BU1079" s="15"/>
      <c r="BV1079" s="15"/>
      <c r="BW1079" s="15"/>
      <c r="BX1079" s="15"/>
      <c r="BY1079" s="15"/>
      <c r="BZ1079" s="15"/>
      <c r="CA1079" s="15"/>
      <c r="CB1079" s="15"/>
      <c r="CC1079" s="15"/>
      <c r="CD1079" s="15"/>
      <c r="CE1079" s="15"/>
      <c r="CF1079" s="15"/>
      <c r="CG1079" s="15"/>
      <c r="CH1079" s="15"/>
      <c r="CI1079" s="15"/>
      <c r="CJ1079" s="15"/>
      <c r="CK1079" s="15"/>
      <c r="CL1079" s="15"/>
      <c r="CM1079" s="15"/>
      <c r="CN1079" s="15"/>
      <c r="CO1079" s="15"/>
      <c r="CP1079" s="15"/>
      <c r="CQ1079" s="15"/>
      <c r="CR1079" s="15"/>
      <c r="CS1079" s="15"/>
      <c r="CT1079" s="15"/>
      <c r="CU1079" s="15"/>
      <c r="CV1079" s="15"/>
      <c r="CW1079" s="15"/>
      <c r="CX1079" s="15"/>
      <c r="CY1079" s="15"/>
      <c r="CZ1079" s="15"/>
      <c r="DA1079" s="15"/>
      <c r="DB1079" s="15"/>
      <c r="DC1079" s="15"/>
      <c r="DD1079" s="15"/>
      <c r="DE1079" s="15"/>
      <c r="DF1079" s="15"/>
      <c r="DG1079" s="15"/>
      <c r="DH1079" s="15"/>
      <c r="DI1079" s="15"/>
      <c r="DJ1079" s="15"/>
      <c r="DK1079" s="15"/>
      <c r="DL1079" s="15"/>
      <c r="DM1079" s="15"/>
      <c r="DN1079" s="15"/>
      <c r="DO1079" s="15"/>
      <c r="DP1079" s="15"/>
      <c r="DQ1079" s="15"/>
      <c r="DR1079" s="15"/>
      <c r="DS1079" s="15"/>
      <c r="DT1079" s="15"/>
      <c r="DU1079" s="15"/>
      <c r="DV1079" s="15"/>
      <c r="DW1079" s="15"/>
      <c r="DX1079" s="15"/>
      <c r="DY1079" s="15"/>
      <c r="DZ1079" s="15"/>
      <c r="EA1079" s="15"/>
      <c r="EB1079" s="15"/>
      <c r="EC1079" s="15"/>
      <c r="ED1079" s="15"/>
      <c r="EE1079" s="15"/>
      <c r="EF1079" s="15"/>
      <c r="EG1079" s="15"/>
      <c r="EH1079" s="15"/>
      <c r="EI1079" s="15"/>
      <c r="EJ1079" s="15"/>
      <c r="EK1079" s="15"/>
      <c r="EL1079" s="15"/>
      <c r="EM1079" s="15"/>
      <c r="EN1079" s="15"/>
      <c r="EO1079" s="15"/>
      <c r="EP1079" s="15"/>
      <c r="EQ1079" s="15"/>
      <c r="ER1079" s="15"/>
      <c r="ES1079" s="15"/>
      <c r="ET1079" s="15"/>
      <c r="EU1079" s="15"/>
      <c r="EV1079" s="15"/>
      <c r="EW1079" s="15"/>
      <c r="EX1079" s="15"/>
      <c r="EY1079" s="15"/>
      <c r="EZ1079" s="15"/>
      <c r="FA1079" s="15"/>
      <c r="FB1079" s="15"/>
      <c r="FC1079" s="15"/>
      <c r="FD1079" s="15"/>
      <c r="FE1079" s="15"/>
      <c r="FF1079" s="15"/>
      <c r="FG1079" s="15"/>
      <c r="FH1079" s="15"/>
      <c r="FI1079" s="15"/>
      <c r="FJ1079" s="15"/>
      <c r="FK1079" s="15"/>
      <c r="FL1079" s="15"/>
      <c r="FM1079" s="15"/>
      <c r="FN1079" s="15"/>
      <c r="FO1079" s="15"/>
      <c r="FP1079" s="15"/>
      <c r="FQ1079" s="15"/>
      <c r="FR1079" s="15"/>
      <c r="FS1079" s="15"/>
      <c r="FT1079" s="15"/>
      <c r="FU1079" s="15"/>
      <c r="FV1079" s="15"/>
      <c r="FW1079" s="15"/>
      <c r="FX1079" s="15"/>
      <c r="FY1079" s="15"/>
      <c r="FZ1079" s="15"/>
      <c r="GA1079" s="15"/>
      <c r="GB1079" s="15"/>
      <c r="GC1079" s="15"/>
      <c r="GD1079" s="15"/>
      <c r="GE1079" s="15"/>
      <c r="GF1079" s="15"/>
      <c r="GG1079" s="15"/>
      <c r="GH1079" s="15"/>
      <c r="GI1079" s="15"/>
      <c r="GJ1079" s="15"/>
      <c r="GK1079" s="15"/>
      <c r="GL1079" s="15"/>
      <c r="GM1079" s="15"/>
      <c r="GN1079" s="15"/>
      <c r="GO1079" s="15"/>
      <c r="GP1079" s="15"/>
      <c r="GQ1079" s="15"/>
      <c r="GR1079" s="15"/>
      <c r="GS1079" s="15"/>
      <c r="GT1079" s="15"/>
      <c r="GU1079" s="15"/>
      <c r="GV1079" s="15"/>
      <c r="GW1079" s="15"/>
      <c r="GX1079" s="15"/>
      <c r="GY1079" s="15"/>
    </row>
    <row r="1080" spans="1:207" s="116" customFormat="1" ht="30" customHeight="1" x14ac:dyDescent="0.25">
      <c r="A1080" s="228">
        <v>830</v>
      </c>
      <c r="B1080" s="234" t="s">
        <v>480</v>
      </c>
      <c r="C1080" s="47">
        <v>1964</v>
      </c>
      <c r="D1080" s="230" t="s">
        <v>141</v>
      </c>
      <c r="E1080" s="47" t="s">
        <v>18</v>
      </c>
      <c r="F1080" s="127">
        <v>4</v>
      </c>
      <c r="G1080" s="127">
        <v>3</v>
      </c>
      <c r="H1080" s="39">
        <v>3189.95</v>
      </c>
      <c r="I1080" s="119">
        <v>0</v>
      </c>
      <c r="J1080" s="39">
        <v>2309.15</v>
      </c>
      <c r="K1080" s="232">
        <f t="shared" si="271"/>
        <v>75678.77</v>
      </c>
      <c r="L1080" s="196">
        <v>0</v>
      </c>
      <c r="M1080" s="196">
        <v>0</v>
      </c>
      <c r="N1080" s="196">
        <v>0</v>
      </c>
      <c r="O1080" s="39">
        <f>'[1]Прод. прилож (2)'!$D$882</f>
        <v>75678.77</v>
      </c>
      <c r="P1080" s="196">
        <f t="shared" si="294"/>
        <v>23.724124202573712</v>
      </c>
      <c r="Q1080" s="41">
        <v>9673</v>
      </c>
      <c r="R1080" s="57" t="s">
        <v>34</v>
      </c>
      <c r="S1080" s="46"/>
      <c r="T1080" s="15"/>
      <c r="U1080" s="15"/>
      <c r="V1080" s="15"/>
      <c r="W1080" s="15"/>
      <c r="X1080" s="15"/>
      <c r="Y1080" s="15"/>
      <c r="Z1080" s="15"/>
      <c r="AA1080" s="15"/>
      <c r="AB1080" s="15"/>
      <c r="AC1080" s="15"/>
      <c r="AD1080" s="15"/>
      <c r="AE1080" s="15"/>
      <c r="AF1080" s="15"/>
      <c r="AG1080" s="15"/>
      <c r="AH1080" s="15"/>
      <c r="AI1080" s="15"/>
      <c r="AJ1080" s="15"/>
      <c r="AK1080" s="15"/>
      <c r="AL1080" s="15"/>
      <c r="AM1080" s="15"/>
      <c r="AN1080" s="15"/>
      <c r="AO1080" s="15"/>
      <c r="AP1080" s="15"/>
      <c r="AQ1080" s="15"/>
      <c r="AR1080" s="15"/>
      <c r="AS1080" s="15"/>
      <c r="AT1080" s="15"/>
      <c r="AU1080" s="15"/>
      <c r="AV1080" s="15"/>
      <c r="AW1080" s="15"/>
      <c r="AX1080" s="15"/>
      <c r="AY1080" s="15"/>
      <c r="AZ1080" s="15"/>
      <c r="BA1080" s="15"/>
      <c r="BB1080" s="15"/>
      <c r="BC1080" s="15"/>
      <c r="BD1080" s="15"/>
      <c r="BE1080" s="15"/>
      <c r="BF1080" s="15"/>
      <c r="BG1080" s="15"/>
      <c r="BH1080" s="15"/>
      <c r="BI1080" s="15"/>
      <c r="BJ1080" s="15"/>
      <c r="BK1080" s="15"/>
      <c r="BL1080" s="15"/>
      <c r="BM1080" s="15"/>
      <c r="BN1080" s="15"/>
      <c r="BO1080" s="15"/>
      <c r="BP1080" s="15"/>
      <c r="BQ1080" s="15"/>
      <c r="BR1080" s="15"/>
      <c r="BS1080" s="15"/>
      <c r="BT1080" s="15"/>
      <c r="BU1080" s="15"/>
      <c r="BV1080" s="15"/>
      <c r="BW1080" s="15"/>
      <c r="BX1080" s="15"/>
      <c r="BY1080" s="15"/>
      <c r="BZ1080" s="15"/>
      <c r="CA1080" s="15"/>
      <c r="CB1080" s="15"/>
      <c r="CC1080" s="15"/>
      <c r="CD1080" s="15"/>
      <c r="CE1080" s="15"/>
      <c r="CF1080" s="15"/>
      <c r="CG1080" s="15"/>
      <c r="CH1080" s="15"/>
      <c r="CI1080" s="15"/>
      <c r="CJ1080" s="15"/>
      <c r="CK1080" s="15"/>
      <c r="CL1080" s="15"/>
      <c r="CM1080" s="15"/>
      <c r="CN1080" s="15"/>
      <c r="CO1080" s="15"/>
      <c r="CP1080" s="15"/>
      <c r="CQ1080" s="15"/>
      <c r="CR1080" s="15"/>
      <c r="CS1080" s="15"/>
      <c r="CT1080" s="15"/>
      <c r="CU1080" s="15"/>
      <c r="CV1080" s="15"/>
      <c r="CW1080" s="15"/>
      <c r="CX1080" s="15"/>
      <c r="CY1080" s="15"/>
      <c r="CZ1080" s="15"/>
      <c r="DA1080" s="15"/>
      <c r="DB1080" s="15"/>
      <c r="DC1080" s="15"/>
      <c r="DD1080" s="15"/>
      <c r="DE1080" s="15"/>
      <c r="DF1080" s="15"/>
      <c r="DG1080" s="15"/>
      <c r="DH1080" s="15"/>
      <c r="DI1080" s="15"/>
      <c r="DJ1080" s="15"/>
      <c r="DK1080" s="15"/>
      <c r="DL1080" s="15"/>
      <c r="DM1080" s="15"/>
      <c r="DN1080" s="15"/>
      <c r="DO1080" s="15"/>
      <c r="DP1080" s="15"/>
      <c r="DQ1080" s="15"/>
      <c r="DR1080" s="15"/>
      <c r="DS1080" s="15"/>
      <c r="DT1080" s="15"/>
      <c r="DU1080" s="15"/>
      <c r="DV1080" s="15"/>
      <c r="DW1080" s="15"/>
      <c r="DX1080" s="15"/>
      <c r="DY1080" s="15"/>
      <c r="DZ1080" s="15"/>
      <c r="EA1080" s="15"/>
      <c r="EB1080" s="15"/>
      <c r="EC1080" s="15"/>
      <c r="ED1080" s="15"/>
      <c r="EE1080" s="15"/>
      <c r="EF1080" s="15"/>
      <c r="EG1080" s="15"/>
      <c r="EH1080" s="15"/>
      <c r="EI1080" s="15"/>
      <c r="EJ1080" s="15"/>
      <c r="EK1080" s="15"/>
      <c r="EL1080" s="15"/>
      <c r="EM1080" s="15"/>
      <c r="EN1080" s="15"/>
      <c r="EO1080" s="15"/>
      <c r="EP1080" s="15"/>
      <c r="EQ1080" s="15"/>
      <c r="ER1080" s="15"/>
      <c r="ES1080" s="15"/>
      <c r="ET1080" s="15"/>
      <c r="EU1080" s="15"/>
      <c r="EV1080" s="15"/>
      <c r="EW1080" s="15"/>
      <c r="EX1080" s="15"/>
      <c r="EY1080" s="15"/>
      <c r="EZ1080" s="15"/>
      <c r="FA1080" s="15"/>
      <c r="FB1080" s="15"/>
      <c r="FC1080" s="15"/>
      <c r="FD1080" s="15"/>
      <c r="FE1080" s="15"/>
      <c r="FF1080" s="15"/>
      <c r="FG1080" s="15"/>
      <c r="FH1080" s="15"/>
      <c r="FI1080" s="15"/>
      <c r="FJ1080" s="15"/>
      <c r="FK1080" s="15"/>
      <c r="FL1080" s="15"/>
      <c r="FM1080" s="15"/>
      <c r="FN1080" s="15"/>
      <c r="FO1080" s="15"/>
      <c r="FP1080" s="15"/>
      <c r="FQ1080" s="15"/>
      <c r="FR1080" s="15"/>
      <c r="FS1080" s="15"/>
      <c r="FT1080" s="15"/>
      <c r="FU1080" s="15"/>
      <c r="FV1080" s="15"/>
      <c r="FW1080" s="15"/>
      <c r="FX1080" s="15"/>
      <c r="FY1080" s="15"/>
      <c r="FZ1080" s="15"/>
      <c r="GA1080" s="15"/>
      <c r="GB1080" s="15"/>
      <c r="GC1080" s="15"/>
      <c r="GD1080" s="15"/>
      <c r="GE1080" s="15"/>
      <c r="GF1080" s="15"/>
      <c r="GG1080" s="15"/>
      <c r="GH1080" s="15"/>
      <c r="GI1080" s="15"/>
      <c r="GJ1080" s="15"/>
      <c r="GK1080" s="15"/>
      <c r="GL1080" s="15"/>
      <c r="GM1080" s="15"/>
      <c r="GN1080" s="15"/>
      <c r="GO1080" s="15"/>
      <c r="GP1080" s="15"/>
      <c r="GQ1080" s="15"/>
      <c r="GR1080" s="15"/>
      <c r="GS1080" s="15"/>
      <c r="GT1080" s="15"/>
      <c r="GU1080" s="15"/>
      <c r="GV1080" s="15"/>
      <c r="GW1080" s="15"/>
      <c r="GX1080" s="15"/>
      <c r="GY1080" s="15"/>
    </row>
    <row r="1081" spans="1:207" s="15" customFormat="1" ht="30" customHeight="1" x14ac:dyDescent="0.25">
      <c r="A1081" s="228">
        <v>831</v>
      </c>
      <c r="B1081" s="234" t="s">
        <v>481</v>
      </c>
      <c r="C1081" s="47">
        <v>1966</v>
      </c>
      <c r="D1081" s="230" t="s">
        <v>141</v>
      </c>
      <c r="E1081" s="47" t="s">
        <v>16</v>
      </c>
      <c r="F1081" s="62">
        <v>4</v>
      </c>
      <c r="G1081" s="62">
        <v>3</v>
      </c>
      <c r="H1081" s="39">
        <v>2173.71</v>
      </c>
      <c r="I1081" s="39">
        <v>504.6</v>
      </c>
      <c r="J1081" s="39">
        <v>1511.21</v>
      </c>
      <c r="K1081" s="232">
        <f t="shared" si="271"/>
        <v>27198.49</v>
      </c>
      <c r="L1081" s="196">
        <v>0</v>
      </c>
      <c r="M1081" s="196">
        <v>0</v>
      </c>
      <c r="N1081" s="196">
        <v>0</v>
      </c>
      <c r="O1081" s="39">
        <f>'[2]Прод. прилож (2)'!$D$1479</f>
        <v>27198.49</v>
      </c>
      <c r="P1081" s="196">
        <f t="shared" si="294"/>
        <v>12.512474065077679</v>
      </c>
      <c r="Q1081" s="41">
        <v>9673</v>
      </c>
      <c r="R1081" s="57" t="s">
        <v>35</v>
      </c>
      <c r="S1081" s="46"/>
    </row>
    <row r="1082" spans="1:207" s="15" customFormat="1" ht="30" customHeight="1" x14ac:dyDescent="0.25">
      <c r="A1082" s="228">
        <v>832</v>
      </c>
      <c r="B1082" s="234" t="s">
        <v>482</v>
      </c>
      <c r="C1082" s="47">
        <v>1964</v>
      </c>
      <c r="D1082" s="230" t="s">
        <v>141</v>
      </c>
      <c r="E1082" s="47" t="s">
        <v>18</v>
      </c>
      <c r="F1082" s="127">
        <v>5</v>
      </c>
      <c r="G1082" s="127">
        <v>4</v>
      </c>
      <c r="H1082" s="39">
        <v>4722.95</v>
      </c>
      <c r="I1082" s="119">
        <v>0</v>
      </c>
      <c r="J1082" s="39">
        <v>3554.77</v>
      </c>
      <c r="K1082" s="232">
        <f t="shared" si="271"/>
        <v>95624.960000000006</v>
      </c>
      <c r="L1082" s="196">
        <v>0</v>
      </c>
      <c r="M1082" s="196">
        <v>0</v>
      </c>
      <c r="N1082" s="196">
        <v>0</v>
      </c>
      <c r="O1082" s="39">
        <f>'[1]Прод. прилож (2)'!$D$883</f>
        <v>95624.960000000006</v>
      </c>
      <c r="P1082" s="196">
        <f t="shared" si="294"/>
        <v>20.246871129273021</v>
      </c>
      <c r="Q1082" s="41">
        <v>9673</v>
      </c>
      <c r="R1082" s="57" t="s">
        <v>34</v>
      </c>
      <c r="S1082" s="46"/>
    </row>
    <row r="1083" spans="1:207" s="15" customFormat="1" ht="30" customHeight="1" x14ac:dyDescent="0.25">
      <c r="A1083" s="228">
        <v>833</v>
      </c>
      <c r="B1083" s="234" t="s">
        <v>483</v>
      </c>
      <c r="C1083" s="47">
        <v>1964</v>
      </c>
      <c r="D1083" s="230" t="s">
        <v>141</v>
      </c>
      <c r="E1083" s="47" t="s">
        <v>18</v>
      </c>
      <c r="F1083" s="127">
        <v>5</v>
      </c>
      <c r="G1083" s="127">
        <v>3</v>
      </c>
      <c r="H1083" s="39">
        <v>3840.4</v>
      </c>
      <c r="I1083" s="119">
        <v>0</v>
      </c>
      <c r="J1083" s="39">
        <v>2911.9</v>
      </c>
      <c r="K1083" s="232">
        <f t="shared" si="271"/>
        <v>77292.83</v>
      </c>
      <c r="L1083" s="196">
        <v>0</v>
      </c>
      <c r="M1083" s="196">
        <v>0</v>
      </c>
      <c r="N1083" s="196">
        <v>0</v>
      </c>
      <c r="O1083" s="39">
        <f>'[1]Прод. прилож (2)'!$D$884</f>
        <v>77292.83</v>
      </c>
      <c r="P1083" s="196">
        <f t="shared" si="294"/>
        <v>20.126244662014372</v>
      </c>
      <c r="Q1083" s="41">
        <v>9673</v>
      </c>
      <c r="R1083" s="57" t="s">
        <v>34</v>
      </c>
      <c r="S1083" s="46"/>
    </row>
    <row r="1084" spans="1:207" s="15" customFormat="1" ht="30" customHeight="1" x14ac:dyDescent="0.25">
      <c r="A1084" s="228">
        <v>834</v>
      </c>
      <c r="B1084" s="234" t="s">
        <v>484</v>
      </c>
      <c r="C1084" s="47">
        <v>1966</v>
      </c>
      <c r="D1084" s="230" t="s">
        <v>141</v>
      </c>
      <c r="E1084" s="47" t="s">
        <v>16</v>
      </c>
      <c r="F1084" s="62">
        <v>5</v>
      </c>
      <c r="G1084" s="62">
        <v>4</v>
      </c>
      <c r="H1084" s="39">
        <v>4382.58</v>
      </c>
      <c r="I1084" s="39">
        <v>679.6</v>
      </c>
      <c r="J1084" s="39">
        <v>2523.96</v>
      </c>
      <c r="K1084" s="232">
        <f t="shared" si="271"/>
        <v>92083.9</v>
      </c>
      <c r="L1084" s="196">
        <v>0</v>
      </c>
      <c r="M1084" s="196">
        <v>0</v>
      </c>
      <c r="N1084" s="196">
        <v>0</v>
      </c>
      <c r="O1084" s="39">
        <f>'[2]Прод. прилож (2)'!$D$1480</f>
        <v>92083.9</v>
      </c>
      <c r="P1084" s="196">
        <f t="shared" si="294"/>
        <v>21.011344915552026</v>
      </c>
      <c r="Q1084" s="41">
        <v>9673</v>
      </c>
      <c r="R1084" s="57" t="s">
        <v>35</v>
      </c>
      <c r="S1084" s="46"/>
    </row>
    <row r="1085" spans="1:207" s="15" customFormat="1" ht="30" customHeight="1" x14ac:dyDescent="0.25">
      <c r="A1085" s="228">
        <v>835</v>
      </c>
      <c r="B1085" s="234" t="s">
        <v>485</v>
      </c>
      <c r="C1085" s="47">
        <v>1965</v>
      </c>
      <c r="D1085" s="230" t="s">
        <v>141</v>
      </c>
      <c r="E1085" s="47" t="s">
        <v>18</v>
      </c>
      <c r="F1085" s="62">
        <v>4</v>
      </c>
      <c r="G1085" s="62">
        <v>3</v>
      </c>
      <c r="H1085" s="39">
        <v>2480.8200000000002</v>
      </c>
      <c r="I1085" s="39">
        <v>0</v>
      </c>
      <c r="J1085" s="39">
        <v>2298.8200000000002</v>
      </c>
      <c r="K1085" s="232">
        <f t="shared" si="271"/>
        <v>77798.58</v>
      </c>
      <c r="L1085" s="196">
        <v>0</v>
      </c>
      <c r="M1085" s="196">
        <v>0</v>
      </c>
      <c r="N1085" s="196">
        <v>0</v>
      </c>
      <c r="O1085" s="39">
        <f>'[2]Прод. прилож (2)'!$D$1481</f>
        <v>77798.58</v>
      </c>
      <c r="P1085" s="196">
        <f t="shared" si="294"/>
        <v>31.360026120395673</v>
      </c>
      <c r="Q1085" s="41">
        <v>9673</v>
      </c>
      <c r="R1085" s="57" t="s">
        <v>35</v>
      </c>
      <c r="S1085" s="16"/>
      <c r="T1085" s="16"/>
    </row>
    <row r="1086" spans="1:207" s="15" customFormat="1" ht="30" customHeight="1" x14ac:dyDescent="0.25">
      <c r="A1086" s="228">
        <v>836</v>
      </c>
      <c r="B1086" s="234" t="s">
        <v>486</v>
      </c>
      <c r="C1086" s="47">
        <v>1966</v>
      </c>
      <c r="D1086" s="230" t="s">
        <v>141</v>
      </c>
      <c r="E1086" s="47" t="s">
        <v>16</v>
      </c>
      <c r="F1086" s="62">
        <v>5</v>
      </c>
      <c r="G1086" s="62">
        <v>2</v>
      </c>
      <c r="H1086" s="39">
        <v>2089.46</v>
      </c>
      <c r="I1086" s="39">
        <v>73</v>
      </c>
      <c r="J1086" s="39">
        <v>1540.46</v>
      </c>
      <c r="K1086" s="232">
        <f t="shared" si="271"/>
        <v>48783.79</v>
      </c>
      <c r="L1086" s="196">
        <v>0</v>
      </c>
      <c r="M1086" s="196">
        <v>0</v>
      </c>
      <c r="N1086" s="196">
        <v>0</v>
      </c>
      <c r="O1086" s="39">
        <f>'[2]Прод. прилож (2)'!$D$1482</f>
        <v>48783.79</v>
      </c>
      <c r="P1086" s="196">
        <f t="shared" si="294"/>
        <v>23.347558699376872</v>
      </c>
      <c r="Q1086" s="41">
        <v>9673</v>
      </c>
      <c r="R1086" s="57" t="s">
        <v>35</v>
      </c>
      <c r="S1086" s="46"/>
    </row>
    <row r="1087" spans="1:207" s="15" customFormat="1" ht="30" customHeight="1" x14ac:dyDescent="0.25">
      <c r="A1087" s="228">
        <v>837</v>
      </c>
      <c r="B1087" s="234" t="s">
        <v>487</v>
      </c>
      <c r="C1087" s="47">
        <v>1963</v>
      </c>
      <c r="D1087" s="230" t="s">
        <v>141</v>
      </c>
      <c r="E1087" s="47" t="s">
        <v>16</v>
      </c>
      <c r="F1087" s="127">
        <v>4</v>
      </c>
      <c r="G1087" s="127">
        <v>3</v>
      </c>
      <c r="H1087" s="39">
        <v>4052.9</v>
      </c>
      <c r="I1087" s="119">
        <v>0</v>
      </c>
      <c r="J1087" s="39">
        <v>2387.91</v>
      </c>
      <c r="K1087" s="232">
        <f t="shared" si="271"/>
        <v>86568.66</v>
      </c>
      <c r="L1087" s="196">
        <v>0</v>
      </c>
      <c r="M1087" s="196">
        <v>0</v>
      </c>
      <c r="N1087" s="196">
        <v>0</v>
      </c>
      <c r="O1087" s="39">
        <f>'[1]Прод. прилож (2)'!$D$885</f>
        <v>86568.66</v>
      </c>
      <c r="P1087" s="196">
        <f t="shared" si="294"/>
        <v>21.359683189814699</v>
      </c>
      <c r="Q1087" s="41">
        <v>9673</v>
      </c>
      <c r="R1087" s="57" t="s">
        <v>34</v>
      </c>
      <c r="S1087" s="46"/>
    </row>
    <row r="1088" spans="1:207" s="15" customFormat="1" ht="30" customHeight="1" x14ac:dyDescent="0.25">
      <c r="A1088" s="228">
        <v>838</v>
      </c>
      <c r="B1088" s="234" t="s">
        <v>488</v>
      </c>
      <c r="C1088" s="47">
        <v>1965</v>
      </c>
      <c r="D1088" s="230" t="s">
        <v>141</v>
      </c>
      <c r="E1088" s="47" t="s">
        <v>16</v>
      </c>
      <c r="F1088" s="62">
        <v>5</v>
      </c>
      <c r="G1088" s="62">
        <v>4</v>
      </c>
      <c r="H1088" s="39">
        <v>3957.91</v>
      </c>
      <c r="I1088" s="39">
        <v>342.9</v>
      </c>
      <c r="J1088" s="39">
        <v>2889.21</v>
      </c>
      <c r="K1088" s="232">
        <f t="shared" si="271"/>
        <v>96883.78</v>
      </c>
      <c r="L1088" s="196">
        <v>0</v>
      </c>
      <c r="M1088" s="196">
        <v>0</v>
      </c>
      <c r="N1088" s="196">
        <v>0</v>
      </c>
      <c r="O1088" s="39">
        <f>'[2]Прод. прилож (2)'!$D$1483</f>
        <v>96883.78</v>
      </c>
      <c r="P1088" s="196">
        <f t="shared" si="294"/>
        <v>24.478520229110821</v>
      </c>
      <c r="Q1088" s="41">
        <v>9673</v>
      </c>
      <c r="R1088" s="57" t="s">
        <v>35</v>
      </c>
      <c r="S1088" s="46"/>
    </row>
    <row r="1089" spans="1:207" s="15" customFormat="1" ht="30" customHeight="1" x14ac:dyDescent="0.25">
      <c r="A1089" s="340">
        <v>839</v>
      </c>
      <c r="B1089" s="335" t="s">
        <v>489</v>
      </c>
      <c r="C1089" s="47">
        <v>1966</v>
      </c>
      <c r="D1089" s="330" t="s">
        <v>141</v>
      </c>
      <c r="E1089" s="47" t="s">
        <v>18</v>
      </c>
      <c r="F1089" s="62">
        <v>5</v>
      </c>
      <c r="G1089" s="62">
        <v>4</v>
      </c>
      <c r="H1089" s="39">
        <v>4740.26</v>
      </c>
      <c r="I1089" s="39">
        <v>0</v>
      </c>
      <c r="J1089" s="39">
        <v>3574.51</v>
      </c>
      <c r="K1089" s="343">
        <f t="shared" ref="K1089:K1186" si="295">SUM(L1089:O1089)</f>
        <v>5018960</v>
      </c>
      <c r="L1089" s="196">
        <v>0</v>
      </c>
      <c r="M1089" s="196">
        <v>0</v>
      </c>
      <c r="N1089" s="196">
        <v>0</v>
      </c>
      <c r="O1089" s="39">
        <f>'[2]Прод. прилож (2)'!$D$1484</f>
        <v>5018960</v>
      </c>
      <c r="P1089" s="196">
        <f t="shared" si="294"/>
        <v>1058.7942433537401</v>
      </c>
      <c r="Q1089" s="41">
        <v>9673</v>
      </c>
      <c r="R1089" s="57" t="s">
        <v>35</v>
      </c>
      <c r="S1089" s="46"/>
    </row>
    <row r="1090" spans="1:207" s="15" customFormat="1" ht="30" customHeight="1" x14ac:dyDescent="0.25">
      <c r="A1090" s="228">
        <v>840</v>
      </c>
      <c r="B1090" s="234" t="s">
        <v>490</v>
      </c>
      <c r="C1090" s="47">
        <v>1965</v>
      </c>
      <c r="D1090" s="230" t="s">
        <v>141</v>
      </c>
      <c r="E1090" s="47" t="s">
        <v>16</v>
      </c>
      <c r="F1090" s="62">
        <v>4</v>
      </c>
      <c r="G1090" s="62">
        <v>3</v>
      </c>
      <c r="H1090" s="39">
        <v>3373.41</v>
      </c>
      <c r="I1090" s="39">
        <v>0</v>
      </c>
      <c r="J1090" s="39">
        <v>2420.11</v>
      </c>
      <c r="K1090" s="232">
        <f t="shared" si="295"/>
        <v>89470.67</v>
      </c>
      <c r="L1090" s="196">
        <v>0</v>
      </c>
      <c r="M1090" s="196">
        <v>0</v>
      </c>
      <c r="N1090" s="196">
        <v>0</v>
      </c>
      <c r="O1090" s="39">
        <f>'[2]Прод. прилож (2)'!$D$1485</f>
        <v>89470.67</v>
      </c>
      <c r="P1090" s="196">
        <f t="shared" si="294"/>
        <v>26.5223231092574</v>
      </c>
      <c r="Q1090" s="41">
        <v>9673</v>
      </c>
      <c r="R1090" s="57" t="s">
        <v>35</v>
      </c>
      <c r="S1090" s="46"/>
    </row>
    <row r="1091" spans="1:207" s="189" customFormat="1" ht="30" customHeight="1" x14ac:dyDescent="0.25">
      <c r="A1091" s="354">
        <v>841</v>
      </c>
      <c r="B1091" s="375" t="s">
        <v>491</v>
      </c>
      <c r="C1091" s="377">
        <v>1963</v>
      </c>
      <c r="D1091" s="360" t="s">
        <v>141</v>
      </c>
      <c r="E1091" s="377" t="s">
        <v>16</v>
      </c>
      <c r="F1091" s="362">
        <v>3</v>
      </c>
      <c r="G1091" s="362">
        <v>1</v>
      </c>
      <c r="H1091" s="364">
        <v>1779.3</v>
      </c>
      <c r="I1091" s="366">
        <v>0</v>
      </c>
      <c r="J1091" s="364">
        <v>813.4</v>
      </c>
      <c r="K1091" s="224">
        <f t="shared" si="295"/>
        <v>64736.33</v>
      </c>
      <c r="L1091" s="237">
        <v>0</v>
      </c>
      <c r="M1091" s="237">
        <v>0</v>
      </c>
      <c r="N1091" s="237">
        <v>0</v>
      </c>
      <c r="O1091" s="202">
        <f>'[1]Прод. прилож (2)'!$D$886</f>
        <v>64736.33</v>
      </c>
      <c r="P1091" s="237">
        <f t="shared" si="294"/>
        <v>36.38303265329062</v>
      </c>
      <c r="Q1091" s="239">
        <v>9673</v>
      </c>
      <c r="R1091" s="279" t="s">
        <v>34</v>
      </c>
      <c r="S1091" s="118"/>
      <c r="T1091" s="118"/>
      <c r="U1091" s="118"/>
      <c r="V1091" s="118"/>
      <c r="W1091" s="118"/>
      <c r="X1091" s="118"/>
      <c r="Y1091" s="118"/>
      <c r="Z1091" s="118"/>
      <c r="AA1091" s="118"/>
      <c r="AB1091" s="118"/>
      <c r="AC1091" s="118"/>
      <c r="AD1091" s="118"/>
      <c r="AE1091" s="118"/>
      <c r="AF1091" s="118"/>
      <c r="AG1091" s="118"/>
      <c r="AH1091" s="118"/>
      <c r="AI1091" s="118"/>
      <c r="AJ1091" s="118"/>
      <c r="AK1091" s="118"/>
      <c r="AL1091" s="118"/>
      <c r="AM1091" s="118"/>
      <c r="AN1091" s="118"/>
      <c r="AO1091" s="118"/>
      <c r="AP1091" s="118"/>
      <c r="AQ1091" s="118"/>
      <c r="AR1091" s="118"/>
      <c r="AS1091" s="118"/>
      <c r="AT1091" s="118"/>
      <c r="AU1091" s="118"/>
      <c r="AV1091" s="118"/>
      <c r="AW1091" s="118"/>
      <c r="AX1091" s="118"/>
      <c r="AY1091" s="118"/>
      <c r="AZ1091" s="118"/>
      <c r="BA1091" s="118"/>
      <c r="BB1091" s="118"/>
      <c r="BC1091" s="118"/>
      <c r="BD1091" s="118"/>
      <c r="BE1091" s="118"/>
      <c r="BF1091" s="118"/>
      <c r="BG1091" s="118"/>
      <c r="BH1091" s="118"/>
      <c r="BI1091" s="118"/>
      <c r="BJ1091" s="118"/>
      <c r="BK1091" s="118"/>
      <c r="BL1091" s="118"/>
      <c r="BM1091" s="118"/>
      <c r="BN1091" s="118"/>
      <c r="BO1091" s="118"/>
      <c r="BP1091" s="118"/>
      <c r="BQ1091" s="118"/>
      <c r="BR1091" s="118"/>
      <c r="BS1091" s="118"/>
      <c r="BT1091" s="118"/>
      <c r="BU1091" s="118"/>
      <c r="BV1091" s="118"/>
      <c r="BW1091" s="118"/>
      <c r="BX1091" s="118"/>
      <c r="BY1091" s="118"/>
      <c r="BZ1091" s="118"/>
      <c r="CA1091" s="118"/>
      <c r="CB1091" s="118"/>
      <c r="CC1091" s="118"/>
      <c r="CD1091" s="118"/>
      <c r="CE1091" s="118"/>
      <c r="CF1091" s="118"/>
      <c r="CG1091" s="118"/>
      <c r="CH1091" s="118"/>
      <c r="CI1091" s="118"/>
      <c r="CJ1091" s="118"/>
      <c r="CK1091" s="118"/>
      <c r="CL1091" s="118"/>
      <c r="CM1091" s="118"/>
      <c r="CN1091" s="118"/>
      <c r="CO1091" s="118"/>
      <c r="CP1091" s="118"/>
      <c r="CQ1091" s="118"/>
      <c r="CR1091" s="118"/>
      <c r="CS1091" s="118"/>
      <c r="CT1091" s="118"/>
      <c r="CU1091" s="118"/>
      <c r="CV1091" s="118"/>
      <c r="CW1091" s="118"/>
      <c r="CX1091" s="118"/>
      <c r="CY1091" s="118"/>
      <c r="CZ1091" s="118"/>
      <c r="DA1091" s="118"/>
      <c r="DB1091" s="118"/>
      <c r="DC1091" s="118"/>
      <c r="DD1091" s="118"/>
      <c r="DE1091" s="118"/>
      <c r="DF1091" s="118"/>
      <c r="DG1091" s="118"/>
      <c r="DH1091" s="118"/>
      <c r="DI1091" s="118"/>
      <c r="DJ1091" s="118"/>
      <c r="DK1091" s="118"/>
      <c r="DL1091" s="118"/>
      <c r="DM1091" s="118"/>
      <c r="DN1091" s="118"/>
      <c r="DO1091" s="118"/>
      <c r="DP1091" s="118"/>
      <c r="DQ1091" s="118"/>
      <c r="DR1091" s="118"/>
      <c r="DS1091" s="118"/>
      <c r="DT1091" s="118"/>
      <c r="DU1091" s="118"/>
      <c r="DV1091" s="118"/>
      <c r="DW1091" s="118"/>
      <c r="DX1091" s="118"/>
      <c r="DY1091" s="118"/>
      <c r="DZ1091" s="118"/>
      <c r="EA1091" s="118"/>
      <c r="EB1091" s="118"/>
      <c r="EC1091" s="118"/>
      <c r="ED1091" s="118"/>
      <c r="EE1091" s="118"/>
      <c r="EF1091" s="118"/>
      <c r="EG1091" s="118"/>
      <c r="EH1091" s="118"/>
      <c r="EI1091" s="118"/>
      <c r="EJ1091" s="118"/>
      <c r="EK1091" s="118"/>
      <c r="EL1091" s="118"/>
      <c r="EM1091" s="118"/>
      <c r="EN1091" s="118"/>
      <c r="EO1091" s="118"/>
      <c r="EP1091" s="118"/>
      <c r="EQ1091" s="118"/>
      <c r="ER1091" s="118"/>
      <c r="ES1091" s="118"/>
      <c r="ET1091" s="118"/>
      <c r="EU1091" s="118"/>
      <c r="EV1091" s="118"/>
      <c r="EW1091" s="118"/>
      <c r="EX1091" s="118"/>
      <c r="EY1091" s="118"/>
      <c r="EZ1091" s="118"/>
      <c r="FA1091" s="118"/>
      <c r="FB1091" s="118"/>
      <c r="FC1091" s="118"/>
      <c r="FD1091" s="118"/>
      <c r="FE1091" s="118"/>
      <c r="FF1091" s="118"/>
      <c r="FG1091" s="118"/>
      <c r="FH1091" s="118"/>
      <c r="FI1091" s="118"/>
      <c r="FJ1091" s="118"/>
      <c r="FK1091" s="118"/>
      <c r="FL1091" s="118"/>
      <c r="FM1091" s="118"/>
      <c r="FN1091" s="118"/>
      <c r="FO1091" s="118"/>
      <c r="FP1091" s="118"/>
      <c r="FQ1091" s="118"/>
      <c r="FR1091" s="118"/>
      <c r="FS1091" s="118"/>
      <c r="FT1091" s="118"/>
      <c r="FU1091" s="118"/>
      <c r="FV1091" s="118"/>
      <c r="FW1091" s="118"/>
      <c r="FX1091" s="118"/>
      <c r="FY1091" s="118"/>
      <c r="FZ1091" s="118"/>
      <c r="GA1091" s="118"/>
      <c r="GB1091" s="118"/>
      <c r="GC1091" s="118"/>
      <c r="GD1091" s="118"/>
      <c r="GE1091" s="118"/>
      <c r="GF1091" s="118"/>
      <c r="GG1091" s="118"/>
      <c r="GH1091" s="118"/>
      <c r="GI1091" s="118"/>
      <c r="GJ1091" s="118"/>
      <c r="GK1091" s="118"/>
      <c r="GL1091" s="118"/>
      <c r="GM1091" s="118"/>
      <c r="GN1091" s="118"/>
      <c r="GO1091" s="118"/>
      <c r="GP1091" s="118"/>
      <c r="GQ1091" s="118"/>
      <c r="GR1091" s="118"/>
      <c r="GS1091" s="118"/>
      <c r="GT1091" s="118"/>
      <c r="GU1091" s="118"/>
      <c r="GV1091" s="118"/>
      <c r="GW1091" s="118"/>
      <c r="GX1091" s="118"/>
      <c r="GY1091" s="118"/>
    </row>
    <row r="1092" spans="1:207" s="89" customFormat="1" ht="30" customHeight="1" x14ac:dyDescent="0.25">
      <c r="A1092" s="355"/>
      <c r="B1092" s="376"/>
      <c r="C1092" s="378"/>
      <c r="D1092" s="361"/>
      <c r="E1092" s="378"/>
      <c r="F1092" s="363"/>
      <c r="G1092" s="363"/>
      <c r="H1092" s="365"/>
      <c r="I1092" s="367"/>
      <c r="J1092" s="365"/>
      <c r="K1092" s="232">
        <f t="shared" si="295"/>
        <v>6820328.9500000002</v>
      </c>
      <c r="L1092" s="39">
        <v>0</v>
      </c>
      <c r="M1092" s="39">
        <v>0</v>
      </c>
      <c r="N1092" s="39">
        <v>0</v>
      </c>
      <c r="O1092" s="39">
        <f>'[2]Прод. прилож (2)'!$D$1486</f>
        <v>6820328.9500000002</v>
      </c>
      <c r="P1092" s="196">
        <f>K1092/H1091</f>
        <v>3833.1528972067667</v>
      </c>
      <c r="Q1092" s="41">
        <v>9673</v>
      </c>
      <c r="R1092" s="57" t="s">
        <v>35</v>
      </c>
      <c r="S1092" s="15"/>
      <c r="T1092" s="15"/>
      <c r="U1092" s="15"/>
      <c r="V1092" s="15"/>
      <c r="W1092" s="15"/>
      <c r="X1092" s="15"/>
      <c r="Y1092" s="15"/>
      <c r="Z1092" s="15"/>
      <c r="AA1092" s="15"/>
      <c r="AB1092" s="15"/>
      <c r="AC1092" s="15"/>
      <c r="AD1092" s="15"/>
      <c r="AE1092" s="15"/>
      <c r="AF1092" s="15"/>
      <c r="AG1092" s="15"/>
      <c r="AH1092" s="15"/>
      <c r="AI1092" s="15"/>
      <c r="AJ1092" s="15"/>
      <c r="AK1092" s="15"/>
      <c r="AL1092" s="15"/>
      <c r="AM1092" s="15"/>
      <c r="AN1092" s="15"/>
      <c r="AO1092" s="15"/>
      <c r="AP1092" s="15"/>
      <c r="AQ1092" s="15"/>
      <c r="AR1092" s="15"/>
      <c r="AS1092" s="15"/>
      <c r="AT1092" s="15"/>
      <c r="AU1092" s="15"/>
      <c r="AV1092" s="15"/>
      <c r="AW1092" s="15"/>
      <c r="AX1092" s="15"/>
      <c r="AY1092" s="15"/>
      <c r="AZ1092" s="15"/>
      <c r="BA1092" s="15"/>
      <c r="BB1092" s="15"/>
      <c r="BC1092" s="15"/>
      <c r="BD1092" s="15"/>
      <c r="BE1092" s="15"/>
      <c r="BF1092" s="15"/>
      <c r="BG1092" s="15"/>
      <c r="BH1092" s="15"/>
      <c r="BI1092" s="15"/>
      <c r="BJ1092" s="15"/>
      <c r="BK1092" s="15"/>
      <c r="BL1092" s="15"/>
      <c r="BM1092" s="15"/>
      <c r="BN1092" s="15"/>
      <c r="BO1092" s="15"/>
      <c r="BP1092" s="15"/>
      <c r="BQ1092" s="15"/>
      <c r="BR1092" s="15"/>
      <c r="BS1092" s="15"/>
      <c r="BT1092" s="15"/>
      <c r="BU1092" s="15"/>
      <c r="BV1092" s="15"/>
      <c r="BW1092" s="15"/>
      <c r="BX1092" s="15"/>
      <c r="BY1092" s="15"/>
      <c r="BZ1092" s="15"/>
      <c r="CA1092" s="15"/>
      <c r="CB1092" s="15"/>
      <c r="CC1092" s="15"/>
      <c r="CD1092" s="15"/>
      <c r="CE1092" s="15"/>
      <c r="CF1092" s="15"/>
      <c r="CG1092" s="15"/>
      <c r="CH1092" s="15"/>
      <c r="CI1092" s="15"/>
      <c r="CJ1092" s="15"/>
      <c r="CK1092" s="15"/>
      <c r="CL1092" s="15"/>
      <c r="CM1092" s="15"/>
      <c r="CN1092" s="15"/>
      <c r="CO1092" s="15"/>
      <c r="CP1092" s="15"/>
      <c r="CQ1092" s="15"/>
      <c r="CR1092" s="15"/>
      <c r="CS1092" s="15"/>
      <c r="CT1092" s="15"/>
      <c r="CU1092" s="15"/>
      <c r="CV1092" s="15"/>
      <c r="CW1092" s="15"/>
      <c r="CX1092" s="15"/>
      <c r="CY1092" s="15"/>
      <c r="CZ1092" s="15"/>
      <c r="DA1092" s="15"/>
      <c r="DB1092" s="15"/>
      <c r="DC1092" s="15"/>
      <c r="DD1092" s="15"/>
      <c r="DE1092" s="15"/>
      <c r="DF1092" s="15"/>
      <c r="DG1092" s="15"/>
      <c r="DH1092" s="15"/>
      <c r="DI1092" s="15"/>
      <c r="DJ1092" s="15"/>
      <c r="DK1092" s="15"/>
      <c r="DL1092" s="15"/>
      <c r="DM1092" s="15"/>
      <c r="DN1092" s="15"/>
      <c r="DO1092" s="15"/>
      <c r="DP1092" s="15"/>
      <c r="DQ1092" s="15"/>
      <c r="DR1092" s="15"/>
      <c r="DS1092" s="15"/>
      <c r="DT1092" s="15"/>
      <c r="DU1092" s="15"/>
      <c r="DV1092" s="15"/>
      <c r="DW1092" s="15"/>
      <c r="DX1092" s="15"/>
      <c r="DY1092" s="15"/>
      <c r="DZ1092" s="15"/>
      <c r="EA1092" s="15"/>
      <c r="EB1092" s="15"/>
      <c r="EC1092" s="15"/>
      <c r="ED1092" s="15"/>
      <c r="EE1092" s="15"/>
      <c r="EF1092" s="15"/>
      <c r="EG1092" s="15"/>
      <c r="EH1092" s="15"/>
      <c r="EI1092" s="15"/>
      <c r="EJ1092" s="15"/>
      <c r="EK1092" s="15"/>
      <c r="EL1092" s="15"/>
      <c r="EM1092" s="15"/>
      <c r="EN1092" s="15"/>
      <c r="EO1092" s="15"/>
      <c r="EP1092" s="15"/>
      <c r="EQ1092" s="15"/>
      <c r="ER1092" s="15"/>
      <c r="ES1092" s="15"/>
      <c r="ET1092" s="15"/>
      <c r="EU1092" s="15"/>
      <c r="EV1092" s="15"/>
      <c r="EW1092" s="15"/>
      <c r="EX1092" s="15"/>
      <c r="EY1092" s="15"/>
      <c r="EZ1092" s="15"/>
      <c r="FA1092" s="15"/>
      <c r="FB1092" s="15"/>
      <c r="FC1092" s="15"/>
      <c r="FD1092" s="15"/>
      <c r="FE1092" s="15"/>
      <c r="FF1092" s="15"/>
      <c r="FG1092" s="15"/>
      <c r="FH1092" s="15"/>
      <c r="FI1092" s="15"/>
      <c r="FJ1092" s="15"/>
      <c r="FK1092" s="15"/>
      <c r="FL1092" s="15"/>
      <c r="FM1092" s="15"/>
      <c r="FN1092" s="15"/>
      <c r="FO1092" s="15"/>
      <c r="FP1092" s="15"/>
      <c r="FQ1092" s="15"/>
      <c r="FR1092" s="15"/>
      <c r="FS1092" s="15"/>
      <c r="FT1092" s="15"/>
      <c r="FU1092" s="15"/>
      <c r="FV1092" s="15"/>
      <c r="FW1092" s="15"/>
      <c r="FX1092" s="15"/>
      <c r="FY1092" s="15"/>
      <c r="FZ1092" s="15"/>
      <c r="GA1092" s="15"/>
      <c r="GB1092" s="15"/>
      <c r="GC1092" s="15"/>
      <c r="GD1092" s="15"/>
      <c r="GE1092" s="15"/>
      <c r="GF1092" s="15"/>
      <c r="GG1092" s="15"/>
      <c r="GH1092" s="15"/>
      <c r="GI1092" s="15"/>
      <c r="GJ1092" s="15"/>
      <c r="GK1092" s="15"/>
      <c r="GL1092" s="15"/>
      <c r="GM1092" s="15"/>
      <c r="GN1092" s="15"/>
      <c r="GO1092" s="15"/>
      <c r="GP1092" s="15"/>
      <c r="GQ1092" s="15"/>
      <c r="GR1092" s="15"/>
      <c r="GS1092" s="15"/>
      <c r="GT1092" s="15"/>
      <c r="GU1092" s="15"/>
      <c r="GV1092" s="15"/>
      <c r="GW1092" s="15"/>
      <c r="GX1092" s="15"/>
      <c r="GY1092" s="15"/>
    </row>
    <row r="1093" spans="1:207" s="15" customFormat="1" ht="30" customHeight="1" x14ac:dyDescent="0.25">
      <c r="A1093" s="354">
        <v>842</v>
      </c>
      <c r="B1093" s="375" t="s">
        <v>492</v>
      </c>
      <c r="C1093" s="377">
        <v>1963</v>
      </c>
      <c r="D1093" s="360" t="s">
        <v>141</v>
      </c>
      <c r="E1093" s="377" t="s">
        <v>16</v>
      </c>
      <c r="F1093" s="362">
        <v>5</v>
      </c>
      <c r="G1093" s="362">
        <v>2</v>
      </c>
      <c r="H1093" s="364">
        <v>2635.48</v>
      </c>
      <c r="I1093" s="366">
        <v>0</v>
      </c>
      <c r="J1093" s="364">
        <v>1612.72</v>
      </c>
      <c r="K1093" s="232">
        <f t="shared" si="295"/>
        <v>44408.98</v>
      </c>
      <c r="L1093" s="196">
        <v>0</v>
      </c>
      <c r="M1093" s="196">
        <v>0</v>
      </c>
      <c r="N1093" s="196">
        <v>0</v>
      </c>
      <c r="O1093" s="39">
        <f>'[1]Прод. прилож (2)'!$D$887</f>
        <v>44408.98</v>
      </c>
      <c r="P1093" s="196">
        <f t="shared" si="294"/>
        <v>16.850433317649916</v>
      </c>
      <c r="Q1093" s="41">
        <v>9673</v>
      </c>
      <c r="R1093" s="57" t="s">
        <v>34</v>
      </c>
      <c r="S1093" s="46"/>
    </row>
    <row r="1094" spans="1:207" s="15" customFormat="1" ht="30" customHeight="1" x14ac:dyDescent="0.25">
      <c r="A1094" s="355"/>
      <c r="B1094" s="376"/>
      <c r="C1094" s="378"/>
      <c r="D1094" s="361"/>
      <c r="E1094" s="378"/>
      <c r="F1094" s="363"/>
      <c r="G1094" s="363"/>
      <c r="H1094" s="365"/>
      <c r="I1094" s="367"/>
      <c r="J1094" s="365"/>
      <c r="K1094" s="232">
        <f t="shared" si="295"/>
        <v>10528089.359999999</v>
      </c>
      <c r="L1094" s="202">
        <v>0</v>
      </c>
      <c r="M1094" s="202">
        <v>0</v>
      </c>
      <c r="N1094" s="202">
        <v>0</v>
      </c>
      <c r="O1094" s="39">
        <f>'[2]Прод. прилож (2)'!$D$1487</f>
        <v>10528089.359999999</v>
      </c>
      <c r="P1094" s="196">
        <f>K1094/H1093</f>
        <v>3994.7521362332477</v>
      </c>
      <c r="Q1094" s="41">
        <v>9673</v>
      </c>
      <c r="R1094" s="57" t="s">
        <v>35</v>
      </c>
      <c r="S1094" s="46"/>
    </row>
    <row r="1095" spans="1:207" s="15" customFormat="1" ht="30" customHeight="1" x14ac:dyDescent="0.25">
      <c r="A1095" s="228">
        <v>843</v>
      </c>
      <c r="B1095" s="81" t="s">
        <v>493</v>
      </c>
      <c r="C1095" s="47">
        <v>1967</v>
      </c>
      <c r="D1095" s="230" t="s">
        <v>141</v>
      </c>
      <c r="E1095" s="47" t="s">
        <v>16</v>
      </c>
      <c r="F1095" s="229">
        <v>5</v>
      </c>
      <c r="G1095" s="229">
        <v>4</v>
      </c>
      <c r="H1095" s="39">
        <v>5337.53</v>
      </c>
      <c r="I1095" s="39">
        <v>284.5</v>
      </c>
      <c r="J1095" s="39">
        <v>3043.03</v>
      </c>
      <c r="K1095" s="232">
        <f t="shared" si="295"/>
        <v>94680.48</v>
      </c>
      <c r="L1095" s="196">
        <v>0</v>
      </c>
      <c r="M1095" s="196">
        <v>0</v>
      </c>
      <c r="N1095" s="196">
        <v>0</v>
      </c>
      <c r="O1095" s="39">
        <f>'[2]Прод. прилож (2)'!$D$1488</f>
        <v>94680.48</v>
      </c>
      <c r="P1095" s="196">
        <f t="shared" si="294"/>
        <v>17.738631914012661</v>
      </c>
      <c r="Q1095" s="41">
        <v>9673</v>
      </c>
      <c r="R1095" s="57" t="s">
        <v>35</v>
      </c>
    </row>
    <row r="1096" spans="1:207" s="15" customFormat="1" ht="30" customHeight="1" x14ac:dyDescent="0.25">
      <c r="A1096" s="228">
        <v>844</v>
      </c>
      <c r="B1096" s="81" t="s">
        <v>494</v>
      </c>
      <c r="C1096" s="47">
        <v>1962</v>
      </c>
      <c r="D1096" s="230" t="s">
        <v>141</v>
      </c>
      <c r="E1096" s="47" t="s">
        <v>16</v>
      </c>
      <c r="F1096" s="26">
        <v>4</v>
      </c>
      <c r="G1096" s="26">
        <v>2</v>
      </c>
      <c r="H1096" s="39">
        <v>2440.4</v>
      </c>
      <c r="I1096" s="119">
        <v>214.4</v>
      </c>
      <c r="J1096" s="39">
        <v>1246.5999999999999</v>
      </c>
      <c r="K1096" s="232">
        <f t="shared" si="295"/>
        <v>4259400</v>
      </c>
      <c r="L1096" s="196">
        <v>0</v>
      </c>
      <c r="M1096" s="196">
        <v>0</v>
      </c>
      <c r="N1096" s="196">
        <v>0</v>
      </c>
      <c r="O1096" s="39">
        <f>'[1]Прод. прилож (2)'!$D$304</f>
        <v>4259400</v>
      </c>
      <c r="P1096" s="196">
        <f t="shared" si="294"/>
        <v>1745.3696115390919</v>
      </c>
      <c r="Q1096" s="41">
        <v>9673</v>
      </c>
      <c r="R1096" s="57" t="s">
        <v>33</v>
      </c>
      <c r="S1096" s="141"/>
    </row>
    <row r="1097" spans="1:207" s="116" customFormat="1" ht="30" customHeight="1" x14ac:dyDescent="0.25">
      <c r="A1097" s="228">
        <v>845</v>
      </c>
      <c r="B1097" s="234" t="s">
        <v>1358</v>
      </c>
      <c r="C1097" s="47">
        <v>1985</v>
      </c>
      <c r="D1097" s="230" t="s">
        <v>141</v>
      </c>
      <c r="E1097" s="47" t="s">
        <v>18</v>
      </c>
      <c r="F1097" s="26">
        <v>9</v>
      </c>
      <c r="G1097" s="26">
        <v>3</v>
      </c>
      <c r="H1097" s="39">
        <v>8149.43</v>
      </c>
      <c r="I1097" s="119">
        <v>0</v>
      </c>
      <c r="J1097" s="39">
        <v>8149.43</v>
      </c>
      <c r="K1097" s="232">
        <f t="shared" si="295"/>
        <v>8952334.5399999991</v>
      </c>
      <c r="L1097" s="196">
        <v>0</v>
      </c>
      <c r="M1097" s="196">
        <v>0</v>
      </c>
      <c r="N1097" s="196">
        <v>0</v>
      </c>
      <c r="O1097" s="39">
        <f>'[2]Прод. прилож (2)'!$D$1490</f>
        <v>8952334.5399999991</v>
      </c>
      <c r="P1097" s="196">
        <f t="shared" si="294"/>
        <v>1098.5227850291369</v>
      </c>
      <c r="Q1097" s="41">
        <v>9673</v>
      </c>
      <c r="R1097" s="57" t="s">
        <v>35</v>
      </c>
      <c r="S1097" s="46"/>
      <c r="T1097" s="15"/>
      <c r="U1097" s="15"/>
    </row>
    <row r="1098" spans="1:207" s="116" customFormat="1" ht="30" customHeight="1" x14ac:dyDescent="0.25">
      <c r="A1098" s="228">
        <v>846</v>
      </c>
      <c r="B1098" s="234" t="s">
        <v>1159</v>
      </c>
      <c r="C1098" s="47">
        <v>1983</v>
      </c>
      <c r="D1098" s="230" t="s">
        <v>141</v>
      </c>
      <c r="E1098" s="47" t="s">
        <v>16</v>
      </c>
      <c r="F1098" s="26">
        <v>9</v>
      </c>
      <c r="G1098" s="26">
        <v>6</v>
      </c>
      <c r="H1098" s="39">
        <v>14504.32</v>
      </c>
      <c r="I1098" s="119">
        <v>0</v>
      </c>
      <c r="J1098" s="39">
        <v>14504.32</v>
      </c>
      <c r="K1098" s="232">
        <f t="shared" ref="K1098:K1101" si="296">SUM(L1098:O1098)</f>
        <v>20801151.32</v>
      </c>
      <c r="L1098" s="196">
        <v>0</v>
      </c>
      <c r="M1098" s="196">
        <v>20542711.02</v>
      </c>
      <c r="N1098" s="196">
        <v>0</v>
      </c>
      <c r="O1098" s="39">
        <v>258440.3</v>
      </c>
      <c r="P1098" s="196">
        <f t="shared" ref="P1098:P1101" si="297">K1098/H1098</f>
        <v>1434.1348867096149</v>
      </c>
      <c r="Q1098" s="41">
        <v>9673</v>
      </c>
      <c r="R1098" s="57" t="s">
        <v>34</v>
      </c>
      <c r="S1098" s="46"/>
      <c r="T1098" s="15"/>
      <c r="U1098" s="15"/>
    </row>
    <row r="1099" spans="1:207" s="116" customFormat="1" ht="30" customHeight="1" x14ac:dyDescent="0.25">
      <c r="A1099" s="228">
        <v>847</v>
      </c>
      <c r="B1099" s="234" t="s">
        <v>1160</v>
      </c>
      <c r="C1099" s="47">
        <v>1978</v>
      </c>
      <c r="D1099" s="230" t="s">
        <v>141</v>
      </c>
      <c r="E1099" s="47" t="s">
        <v>16</v>
      </c>
      <c r="F1099" s="26">
        <v>9</v>
      </c>
      <c r="G1099" s="26">
        <v>2</v>
      </c>
      <c r="H1099" s="39">
        <v>5214.99</v>
      </c>
      <c r="I1099" s="119">
        <v>0</v>
      </c>
      <c r="J1099" s="39">
        <v>5214.99</v>
      </c>
      <c r="K1099" s="232">
        <f t="shared" si="296"/>
        <v>7158805.1400000006</v>
      </c>
      <c r="L1099" s="196">
        <v>0</v>
      </c>
      <c r="M1099" s="196">
        <v>0</v>
      </c>
      <c r="N1099" s="196">
        <v>0</v>
      </c>
      <c r="O1099" s="39">
        <f>'[1]Прод. прилож (2)'!$D$889</f>
        <v>7158805.1400000006</v>
      </c>
      <c r="P1099" s="196">
        <f t="shared" si="297"/>
        <v>1372.7361202993679</v>
      </c>
      <c r="Q1099" s="41">
        <v>9673</v>
      </c>
      <c r="R1099" s="57" t="s">
        <v>34</v>
      </c>
      <c r="S1099" s="46"/>
      <c r="T1099" s="15"/>
      <c r="U1099" s="15"/>
    </row>
    <row r="1100" spans="1:207" s="116" customFormat="1" ht="30" customHeight="1" x14ac:dyDescent="0.25">
      <c r="A1100" s="228">
        <v>848</v>
      </c>
      <c r="B1100" s="234" t="s">
        <v>1161</v>
      </c>
      <c r="C1100" s="47">
        <v>1977</v>
      </c>
      <c r="D1100" s="230" t="s">
        <v>141</v>
      </c>
      <c r="E1100" s="47" t="s">
        <v>16</v>
      </c>
      <c r="F1100" s="26">
        <v>9</v>
      </c>
      <c r="G1100" s="26">
        <v>2</v>
      </c>
      <c r="H1100" s="39">
        <v>5239.3999999999996</v>
      </c>
      <c r="I1100" s="119">
        <v>0</v>
      </c>
      <c r="J1100" s="39">
        <v>5239.3999999999996</v>
      </c>
      <c r="K1100" s="232">
        <f t="shared" si="296"/>
        <v>7159427.9700000007</v>
      </c>
      <c r="L1100" s="196">
        <v>0</v>
      </c>
      <c r="M1100" s="196">
        <v>0</v>
      </c>
      <c r="N1100" s="196">
        <v>0</v>
      </c>
      <c r="O1100" s="39">
        <f>'[1]Прод. прилож (2)'!$D$890</f>
        <v>7159427.9700000007</v>
      </c>
      <c r="P1100" s="196">
        <f t="shared" si="297"/>
        <v>1366.459512539604</v>
      </c>
      <c r="Q1100" s="41">
        <v>9673</v>
      </c>
      <c r="R1100" s="57" t="s">
        <v>34</v>
      </c>
      <c r="S1100" s="46"/>
      <c r="T1100" s="15"/>
      <c r="U1100" s="15"/>
    </row>
    <row r="1101" spans="1:207" s="116" customFormat="1" ht="30" customHeight="1" x14ac:dyDescent="0.25">
      <c r="A1101" s="228">
        <v>849</v>
      </c>
      <c r="B1101" s="234" t="s">
        <v>1162</v>
      </c>
      <c r="C1101" s="47">
        <v>1985</v>
      </c>
      <c r="D1101" s="230" t="s">
        <v>141</v>
      </c>
      <c r="E1101" s="47" t="s">
        <v>16</v>
      </c>
      <c r="F1101" s="26">
        <v>9</v>
      </c>
      <c r="G1101" s="26">
        <v>2</v>
      </c>
      <c r="H1101" s="39">
        <v>17733.88</v>
      </c>
      <c r="I1101" s="119">
        <v>0</v>
      </c>
      <c r="J1101" s="39">
        <v>17733.88</v>
      </c>
      <c r="K1101" s="232">
        <f t="shared" si="296"/>
        <v>24047959.5</v>
      </c>
      <c r="L1101" s="196">
        <v>0</v>
      </c>
      <c r="M1101" s="196">
        <v>0</v>
      </c>
      <c r="N1101" s="196">
        <v>0</v>
      </c>
      <c r="O1101" s="39">
        <f>'[1]Прод. прилож (2)'!$D$891</f>
        <v>24047959.5</v>
      </c>
      <c r="P1101" s="196">
        <f t="shared" si="297"/>
        <v>1356.0461388032397</v>
      </c>
      <c r="Q1101" s="41">
        <v>9673</v>
      </c>
      <c r="R1101" s="57" t="s">
        <v>34</v>
      </c>
      <c r="S1101" s="46"/>
      <c r="T1101" s="15"/>
      <c r="U1101" s="15"/>
    </row>
    <row r="1102" spans="1:207" s="116" customFormat="1" ht="30" customHeight="1" x14ac:dyDescent="0.25">
      <c r="A1102" s="228">
        <v>850</v>
      </c>
      <c r="B1102" s="234" t="s">
        <v>1163</v>
      </c>
      <c r="C1102" s="47">
        <v>1983</v>
      </c>
      <c r="D1102" s="230" t="s">
        <v>141</v>
      </c>
      <c r="E1102" s="47" t="s">
        <v>16</v>
      </c>
      <c r="F1102" s="26">
        <v>9</v>
      </c>
      <c r="G1102" s="26">
        <v>2</v>
      </c>
      <c r="H1102" s="39">
        <v>9701.4</v>
      </c>
      <c r="I1102" s="119">
        <v>0</v>
      </c>
      <c r="J1102" s="39">
        <v>9701.4</v>
      </c>
      <c r="K1102" s="232">
        <f t="shared" si="295"/>
        <v>7187575.3100000005</v>
      </c>
      <c r="L1102" s="196">
        <v>0</v>
      </c>
      <c r="M1102" s="196">
        <v>0</v>
      </c>
      <c r="N1102" s="196">
        <v>0</v>
      </c>
      <c r="O1102" s="39">
        <f>'[1]Прод. прилож (2)'!$D$892</f>
        <v>7187575.3100000005</v>
      </c>
      <c r="P1102" s="196">
        <f t="shared" si="294"/>
        <v>740.88021419588938</v>
      </c>
      <c r="Q1102" s="41">
        <v>9673</v>
      </c>
      <c r="R1102" s="57" t="s">
        <v>34</v>
      </c>
      <c r="S1102" s="46"/>
      <c r="T1102" s="15"/>
      <c r="U1102" s="15"/>
    </row>
    <row r="1103" spans="1:207" s="15" customFormat="1" ht="30" customHeight="1" x14ac:dyDescent="0.25">
      <c r="A1103" s="228">
        <v>851</v>
      </c>
      <c r="B1103" s="234" t="s">
        <v>1237</v>
      </c>
      <c r="C1103" s="47" t="s">
        <v>975</v>
      </c>
      <c r="D1103" s="230" t="s">
        <v>141</v>
      </c>
      <c r="E1103" s="47" t="s">
        <v>16</v>
      </c>
      <c r="F1103" s="26">
        <v>2</v>
      </c>
      <c r="G1103" s="26">
        <v>1</v>
      </c>
      <c r="H1103" s="39">
        <v>783.9</v>
      </c>
      <c r="I1103" s="119">
        <v>0</v>
      </c>
      <c r="J1103" s="39">
        <v>366.6</v>
      </c>
      <c r="K1103" s="232">
        <f>SUM(L1103:O1103)</f>
        <v>125288.02</v>
      </c>
      <c r="L1103" s="196">
        <v>0</v>
      </c>
      <c r="M1103" s="196">
        <v>0</v>
      </c>
      <c r="N1103" s="196">
        <v>0</v>
      </c>
      <c r="O1103" s="39">
        <f>'[1]Прод. прилож (2)'!$D$305</f>
        <v>125288.02</v>
      </c>
      <c r="P1103" s="196">
        <f t="shared" si="294"/>
        <v>159.82653399668325</v>
      </c>
      <c r="Q1103" s="41">
        <v>9673</v>
      </c>
      <c r="R1103" s="57" t="s">
        <v>33</v>
      </c>
      <c r="S1103" s="46"/>
    </row>
    <row r="1104" spans="1:207" s="15" customFormat="1" ht="30" customHeight="1" x14ac:dyDescent="0.25">
      <c r="A1104" s="228">
        <v>852</v>
      </c>
      <c r="B1104" s="234" t="s">
        <v>984</v>
      </c>
      <c r="C1104" s="229" t="s">
        <v>975</v>
      </c>
      <c r="D1104" s="230" t="s">
        <v>141</v>
      </c>
      <c r="E1104" s="230" t="s">
        <v>16</v>
      </c>
      <c r="F1104" s="231">
        <v>2</v>
      </c>
      <c r="G1104" s="231">
        <v>1</v>
      </c>
      <c r="H1104" s="41">
        <v>639.35</v>
      </c>
      <c r="I1104" s="125">
        <v>0</v>
      </c>
      <c r="J1104" s="39">
        <v>283.14999999999998</v>
      </c>
      <c r="K1104" s="232">
        <f t="shared" si="295"/>
        <v>20390</v>
      </c>
      <c r="L1104" s="39">
        <v>0</v>
      </c>
      <c r="M1104" s="39">
        <v>0</v>
      </c>
      <c r="N1104" s="39">
        <v>0</v>
      </c>
      <c r="O1104" s="196">
        <f>'[1]Прод. прилож (2)'!$D$893</f>
        <v>20390</v>
      </c>
      <c r="P1104" s="41">
        <f>O1104/H1104</f>
        <v>31.891765073903183</v>
      </c>
      <c r="Q1104" s="232">
        <v>9673</v>
      </c>
      <c r="R1104" s="281" t="s">
        <v>34</v>
      </c>
      <c r="S1104" s="90"/>
      <c r="T1104" s="89"/>
      <c r="U1104" s="89"/>
      <c r="V1104" s="89"/>
      <c r="W1104" s="89"/>
      <c r="X1104" s="89"/>
      <c r="Y1104" s="89"/>
      <c r="Z1104" s="89"/>
      <c r="AA1104" s="89"/>
      <c r="AB1104" s="89"/>
      <c r="AC1104" s="89"/>
      <c r="AD1104" s="89"/>
      <c r="AE1104" s="89"/>
      <c r="AF1104" s="89"/>
      <c r="AG1104" s="89"/>
      <c r="AH1104" s="89"/>
      <c r="AI1104" s="89"/>
      <c r="AJ1104" s="89"/>
      <c r="AK1104" s="89"/>
      <c r="AL1104" s="89"/>
      <c r="AM1104" s="89"/>
      <c r="AN1104" s="89"/>
      <c r="AO1104" s="89"/>
      <c r="AP1104" s="89"/>
      <c r="AQ1104" s="89"/>
      <c r="AR1104" s="89"/>
      <c r="AS1104" s="89"/>
      <c r="AT1104" s="89"/>
      <c r="AU1104" s="89"/>
      <c r="AV1104" s="89"/>
      <c r="AW1104" s="89"/>
      <c r="AX1104" s="89"/>
      <c r="AY1104" s="89"/>
      <c r="AZ1104" s="89"/>
      <c r="BA1104" s="89"/>
      <c r="BB1104" s="89"/>
      <c r="BC1104" s="89"/>
      <c r="BD1104" s="89"/>
      <c r="BE1104" s="89"/>
      <c r="BF1104" s="89"/>
      <c r="BG1104" s="89"/>
      <c r="BH1104" s="89"/>
      <c r="BI1104" s="89"/>
      <c r="BJ1104" s="89"/>
      <c r="BK1104" s="89"/>
      <c r="BL1104" s="89"/>
      <c r="BM1104" s="89"/>
      <c r="BN1104" s="89"/>
      <c r="BO1104" s="89"/>
      <c r="BP1104" s="89"/>
      <c r="BQ1104" s="89"/>
      <c r="BR1104" s="89"/>
      <c r="BS1104" s="89"/>
      <c r="BT1104" s="89"/>
      <c r="BU1104" s="89"/>
      <c r="BV1104" s="89"/>
      <c r="BW1104" s="89"/>
      <c r="BX1104" s="89"/>
      <c r="BY1104" s="89"/>
      <c r="BZ1104" s="89"/>
      <c r="CA1104" s="89"/>
      <c r="CB1104" s="89"/>
      <c r="CC1104" s="89"/>
      <c r="CD1104" s="89"/>
      <c r="CE1104" s="89"/>
      <c r="CF1104" s="89"/>
      <c r="CG1104" s="89"/>
      <c r="CH1104" s="89"/>
      <c r="CI1104" s="89"/>
      <c r="CJ1104" s="89"/>
      <c r="CK1104" s="89"/>
      <c r="CL1104" s="89"/>
      <c r="CM1104" s="89"/>
      <c r="CN1104" s="89"/>
      <c r="CO1104" s="89"/>
      <c r="CP1104" s="89"/>
      <c r="CQ1104" s="89"/>
      <c r="CR1104" s="89"/>
      <c r="CS1104" s="89"/>
      <c r="CT1104" s="89"/>
      <c r="CU1104" s="89"/>
      <c r="CV1104" s="89"/>
      <c r="CW1104" s="89"/>
      <c r="CX1104" s="89"/>
      <c r="CY1104" s="89"/>
      <c r="CZ1104" s="89"/>
      <c r="DA1104" s="89"/>
      <c r="DB1104" s="89"/>
      <c r="DC1104" s="89"/>
      <c r="DD1104" s="89"/>
      <c r="DE1104" s="89"/>
      <c r="DF1104" s="89"/>
      <c r="DG1104" s="89"/>
      <c r="DH1104" s="89"/>
      <c r="DI1104" s="89"/>
      <c r="DJ1104" s="89"/>
      <c r="DK1104" s="89"/>
      <c r="DL1104" s="89"/>
      <c r="DM1104" s="89"/>
      <c r="DN1104" s="89"/>
      <c r="DO1104" s="89"/>
      <c r="DP1104" s="89"/>
      <c r="DQ1104" s="89"/>
      <c r="DR1104" s="89"/>
      <c r="DS1104" s="89"/>
      <c r="DT1104" s="89"/>
      <c r="DU1104" s="89"/>
      <c r="DV1104" s="89"/>
      <c r="DW1104" s="89"/>
      <c r="DX1104" s="89"/>
      <c r="DY1104" s="89"/>
      <c r="DZ1104" s="89"/>
      <c r="EA1104" s="89"/>
      <c r="EB1104" s="89"/>
      <c r="EC1104" s="89"/>
      <c r="ED1104" s="89"/>
      <c r="EE1104" s="89"/>
      <c r="EF1104" s="89"/>
      <c r="EG1104" s="89"/>
      <c r="EH1104" s="89"/>
      <c r="EI1104" s="89"/>
      <c r="EJ1104" s="89"/>
      <c r="EK1104" s="89"/>
      <c r="EL1104" s="89"/>
      <c r="EM1104" s="89"/>
      <c r="EN1104" s="89"/>
      <c r="EO1104" s="89"/>
      <c r="EP1104" s="89"/>
      <c r="EQ1104" s="89"/>
      <c r="ER1104" s="89"/>
      <c r="ES1104" s="89"/>
      <c r="ET1104" s="89"/>
      <c r="EU1104" s="89"/>
      <c r="EV1104" s="89"/>
      <c r="EW1104" s="89"/>
      <c r="EX1104" s="89"/>
      <c r="EY1104" s="89"/>
      <c r="EZ1104" s="89"/>
      <c r="FA1104" s="89"/>
      <c r="FB1104" s="89"/>
      <c r="FC1104" s="89"/>
      <c r="FD1104" s="89"/>
      <c r="FE1104" s="89"/>
      <c r="FF1104" s="89"/>
      <c r="FG1104" s="89"/>
      <c r="FH1104" s="89"/>
      <c r="FI1104" s="89"/>
      <c r="FJ1104" s="89"/>
      <c r="FK1104" s="89"/>
      <c r="FL1104" s="89"/>
      <c r="FM1104" s="89"/>
      <c r="FN1104" s="89"/>
      <c r="FO1104" s="89"/>
      <c r="FP1104" s="89"/>
      <c r="FQ1104" s="89"/>
      <c r="FR1104" s="89"/>
      <c r="FS1104" s="89"/>
      <c r="FT1104" s="89"/>
      <c r="FU1104" s="89"/>
      <c r="FV1104" s="89"/>
      <c r="FW1104" s="89"/>
      <c r="FX1104" s="89"/>
      <c r="FY1104" s="89"/>
      <c r="FZ1104" s="89"/>
      <c r="GA1104" s="89"/>
      <c r="GB1104" s="89"/>
      <c r="GC1104" s="89"/>
      <c r="GD1104" s="89"/>
      <c r="GE1104" s="89"/>
      <c r="GF1104" s="89"/>
      <c r="GG1104" s="89"/>
      <c r="GH1104" s="89"/>
      <c r="GI1104" s="89"/>
      <c r="GJ1104" s="89"/>
      <c r="GK1104" s="89"/>
      <c r="GL1104" s="89"/>
      <c r="GM1104" s="89"/>
      <c r="GN1104" s="89"/>
      <c r="GO1104" s="89"/>
      <c r="GP1104" s="89"/>
      <c r="GQ1104" s="89"/>
      <c r="GR1104" s="89"/>
      <c r="GS1104" s="89"/>
      <c r="GT1104" s="89"/>
      <c r="GU1104" s="89"/>
      <c r="GV1104" s="89"/>
      <c r="GW1104" s="89"/>
      <c r="GX1104" s="89"/>
      <c r="GY1104" s="89"/>
    </row>
    <row r="1105" spans="1:207" s="116" customFormat="1" ht="30" customHeight="1" x14ac:dyDescent="0.25">
      <c r="A1105" s="228">
        <v>853</v>
      </c>
      <c r="B1105" s="234" t="s">
        <v>1200</v>
      </c>
      <c r="C1105" s="47">
        <v>1973</v>
      </c>
      <c r="D1105" s="230" t="s">
        <v>141</v>
      </c>
      <c r="E1105" s="47" t="s">
        <v>18</v>
      </c>
      <c r="F1105" s="26">
        <v>5</v>
      </c>
      <c r="G1105" s="26">
        <v>3</v>
      </c>
      <c r="H1105" s="39">
        <v>11609</v>
      </c>
      <c r="I1105" s="119">
        <v>0</v>
      </c>
      <c r="J1105" s="39">
        <v>11609</v>
      </c>
      <c r="K1105" s="232">
        <f t="shared" si="295"/>
        <v>8251191.6100000003</v>
      </c>
      <c r="L1105" s="196">
        <v>0</v>
      </c>
      <c r="M1105" s="196">
        <v>0</v>
      </c>
      <c r="N1105" s="196">
        <v>0</v>
      </c>
      <c r="O1105" s="39">
        <f>'[1]Прод. прилож (2)'!$D$894</f>
        <v>8251191.6100000003</v>
      </c>
      <c r="P1105" s="196">
        <f t="shared" ref="P1105:P1106" si="298">K1105/H1105</f>
        <v>710.75817124644675</v>
      </c>
      <c r="Q1105" s="41">
        <v>9673</v>
      </c>
      <c r="R1105" s="57" t="s">
        <v>34</v>
      </c>
      <c r="S1105" s="46"/>
      <c r="T1105" s="15"/>
      <c r="U1105" s="15"/>
    </row>
    <row r="1106" spans="1:207" s="116" customFormat="1" ht="30" customHeight="1" x14ac:dyDescent="0.25">
      <c r="A1106" s="228">
        <v>854</v>
      </c>
      <c r="B1106" s="234" t="s">
        <v>1201</v>
      </c>
      <c r="C1106" s="47" t="s">
        <v>1214</v>
      </c>
      <c r="D1106" s="230" t="s">
        <v>141</v>
      </c>
      <c r="E1106" s="47" t="s">
        <v>18</v>
      </c>
      <c r="F1106" s="26">
        <v>5</v>
      </c>
      <c r="G1106" s="26">
        <v>4</v>
      </c>
      <c r="H1106" s="39">
        <v>11608.79</v>
      </c>
      <c r="I1106" s="119">
        <v>0</v>
      </c>
      <c r="J1106" s="39">
        <v>11608.79</v>
      </c>
      <c r="K1106" s="232">
        <f t="shared" ref="K1106" si="299">SUM(L1106:O1106)</f>
        <v>9716182.8499999996</v>
      </c>
      <c r="L1106" s="196">
        <v>0</v>
      </c>
      <c r="M1106" s="196">
        <v>0</v>
      </c>
      <c r="N1106" s="196">
        <v>0</v>
      </c>
      <c r="O1106" s="39">
        <f>'[1]Прод. прилож (2)'!$D$895</f>
        <v>9716182.8499999996</v>
      </c>
      <c r="P1106" s="196">
        <f t="shared" si="298"/>
        <v>836.96775029955745</v>
      </c>
      <c r="Q1106" s="41">
        <v>9673</v>
      </c>
      <c r="R1106" s="57" t="s">
        <v>34</v>
      </c>
      <c r="S1106" s="46"/>
      <c r="T1106" s="15"/>
      <c r="U1106" s="15"/>
    </row>
    <row r="1107" spans="1:207" s="116" customFormat="1" ht="30" customHeight="1" x14ac:dyDescent="0.25">
      <c r="A1107" s="228">
        <v>855</v>
      </c>
      <c r="B1107" s="234" t="s">
        <v>1202</v>
      </c>
      <c r="C1107" s="47">
        <v>1972</v>
      </c>
      <c r="D1107" s="230" t="s">
        <v>141</v>
      </c>
      <c r="E1107" s="47" t="s">
        <v>18</v>
      </c>
      <c r="F1107" s="26">
        <v>5</v>
      </c>
      <c r="G1107" s="26">
        <v>4</v>
      </c>
      <c r="H1107" s="39">
        <v>4618.1000000000004</v>
      </c>
      <c r="I1107" s="119">
        <v>0</v>
      </c>
      <c r="J1107" s="39">
        <v>4618.1000000000004</v>
      </c>
      <c r="K1107" s="232">
        <f t="shared" si="295"/>
        <v>4685270.68</v>
      </c>
      <c r="L1107" s="196">
        <v>0</v>
      </c>
      <c r="M1107" s="196">
        <v>0</v>
      </c>
      <c r="N1107" s="196">
        <v>0</v>
      </c>
      <c r="O1107" s="39">
        <f>'[1]Прод. прилож (2)'!$D$896</f>
        <v>4685270.68</v>
      </c>
      <c r="P1107" s="196">
        <f t="shared" ref="P1107" si="300">K1107/H1107</f>
        <v>1014.5450899720663</v>
      </c>
      <c r="Q1107" s="41">
        <v>9673</v>
      </c>
      <c r="R1107" s="57" t="s">
        <v>34</v>
      </c>
      <c r="S1107" s="46"/>
      <c r="T1107" s="15"/>
      <c r="U1107" s="15"/>
    </row>
    <row r="1108" spans="1:207" s="15" customFormat="1" ht="30" customHeight="1" x14ac:dyDescent="0.25">
      <c r="A1108" s="228">
        <v>856</v>
      </c>
      <c r="B1108" s="234" t="s">
        <v>1111</v>
      </c>
      <c r="C1108" s="229">
        <v>1974</v>
      </c>
      <c r="D1108" s="229" t="s">
        <v>141</v>
      </c>
      <c r="E1108" s="229" t="s">
        <v>16</v>
      </c>
      <c r="F1108" s="231">
        <v>5</v>
      </c>
      <c r="G1108" s="231">
        <v>6</v>
      </c>
      <c r="H1108" s="41">
        <v>4502.3</v>
      </c>
      <c r="I1108" s="125">
        <v>0</v>
      </c>
      <c r="J1108" s="39">
        <v>4502.3</v>
      </c>
      <c r="K1108" s="41">
        <f>SUM(L1108:O1108)</f>
        <v>6393072.7599999998</v>
      </c>
      <c r="L1108" s="41">
        <v>0</v>
      </c>
      <c r="M1108" s="41">
        <v>0</v>
      </c>
      <c r="N1108" s="41">
        <v>0</v>
      </c>
      <c r="O1108" s="196">
        <f>'[1]Прод. прилож (2)'!$D$897</f>
        <v>6393072.7599999998</v>
      </c>
      <c r="P1108" s="41">
        <f t="shared" ref="P1108" si="301">K1108/H1108</f>
        <v>1419.9570797148124</v>
      </c>
      <c r="Q1108" s="41">
        <v>9673</v>
      </c>
      <c r="R1108" s="57" t="s">
        <v>34</v>
      </c>
      <c r="S1108" s="90"/>
      <c r="T1108" s="89"/>
      <c r="U1108" s="89"/>
      <c r="V1108" s="89"/>
      <c r="W1108" s="89"/>
      <c r="X1108" s="89"/>
      <c r="Y1108" s="89"/>
      <c r="Z1108" s="89"/>
      <c r="AA1108" s="89"/>
      <c r="AB1108" s="89"/>
      <c r="AC1108" s="89"/>
      <c r="AD1108" s="89"/>
      <c r="AE1108" s="89"/>
      <c r="AF1108" s="89"/>
      <c r="AG1108" s="89"/>
      <c r="AH1108" s="89"/>
      <c r="AI1108" s="89"/>
      <c r="AJ1108" s="89"/>
      <c r="AK1108" s="89"/>
      <c r="AL1108" s="89"/>
      <c r="AM1108" s="89"/>
      <c r="AN1108" s="89"/>
      <c r="AO1108" s="89"/>
      <c r="AP1108" s="89"/>
      <c r="AQ1108" s="89"/>
      <c r="AR1108" s="89"/>
      <c r="AS1108" s="89"/>
      <c r="AT1108" s="89"/>
      <c r="AU1108" s="89"/>
      <c r="AV1108" s="89"/>
      <c r="AW1108" s="89"/>
      <c r="AX1108" s="89"/>
      <c r="AY1108" s="89"/>
      <c r="AZ1108" s="89"/>
      <c r="BA1108" s="89"/>
      <c r="BB1108" s="89"/>
      <c r="BC1108" s="89"/>
      <c r="BD1108" s="89"/>
      <c r="BE1108" s="89"/>
      <c r="BF1108" s="89"/>
      <c r="BG1108" s="89"/>
      <c r="BH1108" s="89"/>
      <c r="BI1108" s="89"/>
      <c r="BJ1108" s="89"/>
      <c r="BK1108" s="89"/>
      <c r="BL1108" s="89"/>
      <c r="BM1108" s="89"/>
      <c r="BN1108" s="89"/>
      <c r="BO1108" s="89"/>
      <c r="BP1108" s="89"/>
      <c r="BQ1108" s="89"/>
      <c r="BR1108" s="89"/>
      <c r="BS1108" s="89"/>
      <c r="BT1108" s="89"/>
      <c r="BU1108" s="89"/>
      <c r="BV1108" s="89"/>
      <c r="BW1108" s="89"/>
      <c r="BX1108" s="89"/>
      <c r="BY1108" s="89"/>
      <c r="BZ1108" s="89"/>
      <c r="CA1108" s="89"/>
      <c r="CB1108" s="89"/>
      <c r="CC1108" s="89"/>
      <c r="CD1108" s="89"/>
      <c r="CE1108" s="89"/>
      <c r="CF1108" s="89"/>
      <c r="CG1108" s="89"/>
      <c r="CH1108" s="89"/>
      <c r="CI1108" s="89"/>
      <c r="CJ1108" s="89"/>
      <c r="CK1108" s="89"/>
      <c r="CL1108" s="89"/>
      <c r="CM1108" s="89"/>
      <c r="CN1108" s="89"/>
      <c r="CO1108" s="89"/>
      <c r="CP1108" s="89"/>
      <c r="CQ1108" s="89"/>
      <c r="CR1108" s="89"/>
      <c r="CS1108" s="89"/>
      <c r="CT1108" s="89"/>
      <c r="CU1108" s="89"/>
      <c r="CV1108" s="89"/>
      <c r="CW1108" s="89"/>
      <c r="CX1108" s="89"/>
      <c r="CY1108" s="89"/>
      <c r="CZ1108" s="89"/>
      <c r="DA1108" s="89"/>
      <c r="DB1108" s="89"/>
      <c r="DC1108" s="89"/>
      <c r="DD1108" s="89"/>
      <c r="DE1108" s="89"/>
      <c r="DF1108" s="89"/>
      <c r="DG1108" s="89"/>
      <c r="DH1108" s="89"/>
      <c r="DI1108" s="89"/>
      <c r="DJ1108" s="89"/>
      <c r="DK1108" s="89"/>
      <c r="DL1108" s="89"/>
      <c r="DM1108" s="89"/>
      <c r="DN1108" s="89"/>
      <c r="DO1108" s="89"/>
      <c r="DP1108" s="89"/>
      <c r="DQ1108" s="89"/>
      <c r="DR1108" s="89"/>
      <c r="DS1108" s="89"/>
      <c r="DT1108" s="89"/>
      <c r="DU1108" s="89"/>
      <c r="DV1108" s="89"/>
      <c r="DW1108" s="89"/>
      <c r="DX1108" s="89"/>
      <c r="DY1108" s="89"/>
      <c r="DZ1108" s="89"/>
      <c r="EA1108" s="89"/>
      <c r="EB1108" s="89"/>
      <c r="EC1108" s="89"/>
      <c r="ED1108" s="89"/>
      <c r="EE1108" s="89"/>
      <c r="EF1108" s="89"/>
      <c r="EG1108" s="89"/>
      <c r="EH1108" s="89"/>
      <c r="EI1108" s="89"/>
      <c r="EJ1108" s="89"/>
      <c r="EK1108" s="89"/>
      <c r="EL1108" s="89"/>
      <c r="EM1108" s="89"/>
      <c r="EN1108" s="89"/>
      <c r="EO1108" s="89"/>
      <c r="EP1108" s="89"/>
      <c r="EQ1108" s="89"/>
      <c r="ER1108" s="89"/>
      <c r="ES1108" s="89"/>
      <c r="ET1108" s="89"/>
      <c r="EU1108" s="89"/>
      <c r="EV1108" s="89"/>
      <c r="EW1108" s="89"/>
      <c r="EX1108" s="89"/>
      <c r="EY1108" s="89"/>
      <c r="EZ1108" s="89"/>
      <c r="FA1108" s="89"/>
      <c r="FB1108" s="89"/>
      <c r="FC1108" s="89"/>
      <c r="FD1108" s="89"/>
      <c r="FE1108" s="89"/>
      <c r="FF1108" s="89"/>
      <c r="FG1108" s="89"/>
      <c r="FH1108" s="89"/>
      <c r="FI1108" s="89"/>
      <c r="FJ1108" s="89"/>
      <c r="FK1108" s="89"/>
      <c r="FL1108" s="89"/>
      <c r="FM1108" s="89"/>
      <c r="FN1108" s="89"/>
      <c r="FO1108" s="89"/>
      <c r="FP1108" s="89"/>
      <c r="FQ1108" s="89"/>
      <c r="FR1108" s="89"/>
      <c r="FS1108" s="89"/>
      <c r="FT1108" s="89"/>
      <c r="FU1108" s="89"/>
      <c r="FV1108" s="89"/>
      <c r="FW1108" s="89"/>
      <c r="FX1108" s="89"/>
      <c r="FY1108" s="89"/>
      <c r="FZ1108" s="89"/>
      <c r="GA1108" s="89"/>
      <c r="GB1108" s="89"/>
      <c r="GC1108" s="89"/>
      <c r="GD1108" s="89"/>
      <c r="GE1108" s="89"/>
      <c r="GF1108" s="89"/>
      <c r="GG1108" s="89"/>
      <c r="GH1108" s="89"/>
      <c r="GI1108" s="89"/>
      <c r="GJ1108" s="89"/>
      <c r="GK1108" s="89"/>
      <c r="GL1108" s="89"/>
      <c r="GM1108" s="89"/>
      <c r="GN1108" s="89"/>
      <c r="GO1108" s="89"/>
      <c r="GP1108" s="89"/>
      <c r="GQ1108" s="89"/>
      <c r="GR1108" s="89"/>
      <c r="GS1108" s="89"/>
      <c r="GT1108" s="89"/>
      <c r="GU1108" s="89"/>
      <c r="GV1108" s="89"/>
      <c r="GW1108" s="89"/>
      <c r="GX1108" s="89"/>
      <c r="GY1108" s="89"/>
    </row>
    <row r="1109" spans="1:207" s="15" customFormat="1" ht="30" customHeight="1" x14ac:dyDescent="0.25">
      <c r="A1109" s="228">
        <v>857</v>
      </c>
      <c r="B1109" s="234" t="s">
        <v>495</v>
      </c>
      <c r="C1109" s="230">
        <v>1978</v>
      </c>
      <c r="D1109" s="230" t="s">
        <v>141</v>
      </c>
      <c r="E1109" s="47" t="s">
        <v>16</v>
      </c>
      <c r="F1109" s="63">
        <v>5</v>
      </c>
      <c r="G1109" s="63">
        <v>4</v>
      </c>
      <c r="H1109" s="64">
        <v>4350.29</v>
      </c>
      <c r="I1109" s="64">
        <v>110.5</v>
      </c>
      <c r="J1109" s="39">
        <v>3260.51</v>
      </c>
      <c r="K1109" s="232">
        <f t="shared" si="295"/>
        <v>34775.03</v>
      </c>
      <c r="L1109" s="196">
        <v>0</v>
      </c>
      <c r="M1109" s="196">
        <v>0</v>
      </c>
      <c r="N1109" s="196">
        <v>0</v>
      </c>
      <c r="O1109" s="39">
        <f>'[2]Прод. прилож (2)'!$D$1491</f>
        <v>34775.03</v>
      </c>
      <c r="P1109" s="196">
        <f t="shared" ref="P1109:P1123" si="302">K1109/H1109</f>
        <v>7.9937268549912766</v>
      </c>
      <c r="Q1109" s="41">
        <v>9673</v>
      </c>
      <c r="R1109" s="57" t="s">
        <v>35</v>
      </c>
      <c r="S1109" s="46"/>
    </row>
    <row r="1110" spans="1:207" s="15" customFormat="1" ht="30" customHeight="1" x14ac:dyDescent="0.25">
      <c r="A1110" s="228">
        <v>858</v>
      </c>
      <c r="B1110" s="234" t="s">
        <v>954</v>
      </c>
      <c r="C1110" s="229">
        <v>1960</v>
      </c>
      <c r="D1110" s="230" t="s">
        <v>141</v>
      </c>
      <c r="E1110" s="230" t="s">
        <v>16</v>
      </c>
      <c r="F1110" s="231">
        <v>2</v>
      </c>
      <c r="G1110" s="231">
        <v>2</v>
      </c>
      <c r="H1110" s="41">
        <v>992.4</v>
      </c>
      <c r="I1110" s="41">
        <v>0</v>
      </c>
      <c r="J1110" s="39">
        <v>561.4</v>
      </c>
      <c r="K1110" s="232">
        <f t="shared" si="295"/>
        <v>35549.79</v>
      </c>
      <c r="L1110" s="39">
        <v>0</v>
      </c>
      <c r="M1110" s="39">
        <v>0</v>
      </c>
      <c r="N1110" s="39">
        <v>0</v>
      </c>
      <c r="O1110" s="196">
        <f>'[2]Прод. прилож (2)'!$D$1489</f>
        <v>35549.79</v>
      </c>
      <c r="P1110" s="41">
        <f t="shared" si="302"/>
        <v>35.822037484885129</v>
      </c>
      <c r="Q1110" s="232">
        <v>9673</v>
      </c>
      <c r="R1110" s="45" t="s">
        <v>35</v>
      </c>
      <c r="S1110" s="90"/>
      <c r="T1110" s="89"/>
      <c r="U1110" s="89"/>
      <c r="V1110" s="89"/>
      <c r="W1110" s="89"/>
      <c r="X1110" s="89"/>
      <c r="Y1110" s="89"/>
      <c r="Z1110" s="89"/>
      <c r="AA1110" s="89"/>
      <c r="AB1110" s="89"/>
      <c r="AC1110" s="89"/>
      <c r="AD1110" s="89"/>
      <c r="AE1110" s="89"/>
      <c r="AF1110" s="89"/>
      <c r="AG1110" s="89"/>
      <c r="AH1110" s="89"/>
      <c r="AI1110" s="89"/>
      <c r="AJ1110" s="89"/>
      <c r="AK1110" s="89"/>
      <c r="AL1110" s="89"/>
      <c r="AM1110" s="89"/>
      <c r="AN1110" s="89"/>
      <c r="AO1110" s="89"/>
      <c r="AP1110" s="89"/>
      <c r="AQ1110" s="89"/>
      <c r="AR1110" s="89"/>
      <c r="AS1110" s="89"/>
      <c r="AT1110" s="89"/>
      <c r="AU1110" s="89"/>
      <c r="AV1110" s="89"/>
      <c r="AW1110" s="89"/>
      <c r="AX1110" s="89"/>
      <c r="AY1110" s="89"/>
      <c r="AZ1110" s="89"/>
      <c r="BA1110" s="89"/>
      <c r="BB1110" s="89"/>
      <c r="BC1110" s="89"/>
      <c r="BD1110" s="89"/>
      <c r="BE1110" s="89"/>
      <c r="BF1110" s="89"/>
      <c r="BG1110" s="89"/>
      <c r="BH1110" s="89"/>
      <c r="BI1110" s="89"/>
      <c r="BJ1110" s="89"/>
      <c r="BK1110" s="89"/>
      <c r="BL1110" s="89"/>
      <c r="BM1110" s="89"/>
      <c r="BN1110" s="89"/>
      <c r="BO1110" s="89"/>
      <c r="BP1110" s="89"/>
      <c r="BQ1110" s="89"/>
      <c r="BR1110" s="89"/>
      <c r="BS1110" s="89"/>
      <c r="BT1110" s="89"/>
      <c r="BU1110" s="89"/>
      <c r="BV1110" s="89"/>
      <c r="BW1110" s="89"/>
      <c r="BX1110" s="89"/>
      <c r="BY1110" s="89"/>
      <c r="BZ1110" s="89"/>
      <c r="CA1110" s="89"/>
      <c r="CB1110" s="89"/>
      <c r="CC1110" s="89"/>
      <c r="CD1110" s="89"/>
      <c r="CE1110" s="89"/>
      <c r="CF1110" s="89"/>
      <c r="CG1110" s="89"/>
      <c r="CH1110" s="89"/>
      <c r="CI1110" s="89"/>
      <c r="CJ1110" s="89"/>
      <c r="CK1110" s="89"/>
      <c r="CL1110" s="89"/>
      <c r="CM1110" s="89"/>
      <c r="CN1110" s="89"/>
      <c r="CO1110" s="89"/>
      <c r="CP1110" s="89"/>
      <c r="CQ1110" s="89"/>
      <c r="CR1110" s="89"/>
      <c r="CS1110" s="89"/>
      <c r="CT1110" s="89"/>
      <c r="CU1110" s="89"/>
      <c r="CV1110" s="89"/>
      <c r="CW1110" s="89"/>
      <c r="CX1110" s="89"/>
      <c r="CY1110" s="89"/>
      <c r="CZ1110" s="89"/>
      <c r="DA1110" s="89"/>
      <c r="DB1110" s="89"/>
      <c r="DC1110" s="89"/>
      <c r="DD1110" s="89"/>
      <c r="DE1110" s="89"/>
      <c r="DF1110" s="89"/>
      <c r="DG1110" s="89"/>
      <c r="DH1110" s="89"/>
      <c r="DI1110" s="89"/>
      <c r="DJ1110" s="89"/>
      <c r="DK1110" s="89"/>
      <c r="DL1110" s="89"/>
      <c r="DM1110" s="89"/>
      <c r="DN1110" s="89"/>
      <c r="DO1110" s="89"/>
      <c r="DP1110" s="89"/>
      <c r="DQ1110" s="89"/>
      <c r="DR1110" s="89"/>
      <c r="DS1110" s="89"/>
      <c r="DT1110" s="89"/>
      <c r="DU1110" s="89"/>
      <c r="DV1110" s="89"/>
      <c r="DW1110" s="89"/>
      <c r="DX1110" s="89"/>
      <c r="DY1110" s="89"/>
      <c r="DZ1110" s="89"/>
      <c r="EA1110" s="89"/>
      <c r="EB1110" s="89"/>
      <c r="EC1110" s="89"/>
      <c r="ED1110" s="89"/>
      <c r="EE1110" s="89"/>
      <c r="EF1110" s="89"/>
      <c r="EG1110" s="89"/>
      <c r="EH1110" s="89"/>
      <c r="EI1110" s="89"/>
      <c r="EJ1110" s="89"/>
      <c r="EK1110" s="89"/>
      <c r="EL1110" s="89"/>
      <c r="EM1110" s="89"/>
      <c r="EN1110" s="89"/>
      <c r="EO1110" s="89"/>
      <c r="EP1110" s="89"/>
      <c r="EQ1110" s="89"/>
      <c r="ER1110" s="89"/>
      <c r="ES1110" s="89"/>
      <c r="ET1110" s="89"/>
      <c r="EU1110" s="89"/>
      <c r="EV1110" s="89"/>
      <c r="EW1110" s="89"/>
      <c r="EX1110" s="89"/>
      <c r="EY1110" s="89"/>
      <c r="EZ1110" s="89"/>
      <c r="FA1110" s="89"/>
      <c r="FB1110" s="89"/>
      <c r="FC1110" s="89"/>
      <c r="FD1110" s="89"/>
      <c r="FE1110" s="89"/>
      <c r="FF1110" s="89"/>
      <c r="FG1110" s="89"/>
      <c r="FH1110" s="89"/>
      <c r="FI1110" s="89"/>
      <c r="FJ1110" s="89"/>
      <c r="FK1110" s="89"/>
      <c r="FL1110" s="89"/>
      <c r="FM1110" s="89"/>
      <c r="FN1110" s="89"/>
      <c r="FO1110" s="89"/>
      <c r="FP1110" s="89"/>
      <c r="FQ1110" s="89"/>
      <c r="FR1110" s="89"/>
      <c r="FS1110" s="89"/>
      <c r="FT1110" s="89"/>
      <c r="FU1110" s="89"/>
      <c r="FV1110" s="89"/>
      <c r="FW1110" s="89"/>
      <c r="FX1110" s="89"/>
      <c r="FY1110" s="89"/>
      <c r="FZ1110" s="89"/>
      <c r="GA1110" s="89"/>
      <c r="GB1110" s="89"/>
      <c r="GC1110" s="89"/>
      <c r="GD1110" s="89"/>
      <c r="GE1110" s="89"/>
      <c r="GF1110" s="89"/>
      <c r="GG1110" s="89"/>
      <c r="GH1110" s="89"/>
      <c r="GI1110" s="89"/>
      <c r="GJ1110" s="89"/>
      <c r="GK1110" s="89"/>
      <c r="GL1110" s="89"/>
      <c r="GM1110" s="89"/>
      <c r="GN1110" s="89"/>
      <c r="GO1110" s="89"/>
      <c r="GP1110" s="89"/>
      <c r="GQ1110" s="89"/>
      <c r="GR1110" s="89"/>
      <c r="GS1110" s="89"/>
      <c r="GT1110" s="89"/>
      <c r="GU1110" s="89"/>
      <c r="GV1110" s="89"/>
      <c r="GW1110" s="89"/>
      <c r="GX1110" s="89"/>
      <c r="GY1110" s="89"/>
    </row>
    <row r="1111" spans="1:207" s="89" customFormat="1" ht="30" customHeight="1" x14ac:dyDescent="0.25">
      <c r="A1111" s="228">
        <v>859</v>
      </c>
      <c r="B1111" s="198" t="s">
        <v>1251</v>
      </c>
      <c r="C1111" s="209">
        <v>1946</v>
      </c>
      <c r="D1111" s="200" t="s">
        <v>141</v>
      </c>
      <c r="E1111" s="200" t="s">
        <v>16</v>
      </c>
      <c r="F1111" s="220">
        <v>3</v>
      </c>
      <c r="G1111" s="220">
        <v>2</v>
      </c>
      <c r="H1111" s="239">
        <v>1279.8</v>
      </c>
      <c r="I1111" s="239">
        <v>263.5</v>
      </c>
      <c r="J1111" s="239">
        <v>624</v>
      </c>
      <c r="K1111" s="232">
        <f>SUM(L1111:O1111)</f>
        <v>19972.259999999998</v>
      </c>
      <c r="L1111" s="39">
        <v>0</v>
      </c>
      <c r="M1111" s="39">
        <v>0</v>
      </c>
      <c r="N1111" s="39">
        <v>0</v>
      </c>
      <c r="O1111" s="196">
        <f>'[1]Прод. прилож (2)'!$D$898</f>
        <v>19972.259999999998</v>
      </c>
      <c r="P1111" s="41">
        <v>3924.9999999999995</v>
      </c>
      <c r="Q1111" s="232">
        <v>9673</v>
      </c>
      <c r="R1111" s="281" t="s">
        <v>34</v>
      </c>
    </row>
    <row r="1112" spans="1:207" s="15" customFormat="1" ht="30" customHeight="1" x14ac:dyDescent="0.25">
      <c r="A1112" s="228">
        <v>860</v>
      </c>
      <c r="B1112" s="234" t="s">
        <v>1064</v>
      </c>
      <c r="C1112" s="229">
        <v>1973</v>
      </c>
      <c r="D1112" s="230" t="s">
        <v>141</v>
      </c>
      <c r="E1112" s="230" t="s">
        <v>16</v>
      </c>
      <c r="F1112" s="231">
        <v>4</v>
      </c>
      <c r="G1112" s="231">
        <v>3</v>
      </c>
      <c r="H1112" s="41">
        <v>1697.3</v>
      </c>
      <c r="I1112" s="125">
        <v>182.7</v>
      </c>
      <c r="J1112" s="39">
        <v>83.2</v>
      </c>
      <c r="K1112" s="232">
        <f t="shared" ref="K1112" si="303">SUM(L1112:O1112)</f>
        <v>3894704.8</v>
      </c>
      <c r="L1112" s="196">
        <v>0</v>
      </c>
      <c r="M1112" s="196">
        <v>0</v>
      </c>
      <c r="N1112" s="196">
        <v>0</v>
      </c>
      <c r="O1112" s="39">
        <f>'[1]Прод. прилож (2)'!$D$899</f>
        <v>3894704.8</v>
      </c>
      <c r="P1112" s="196">
        <f t="shared" ref="P1112" si="304">K1112/H1112</f>
        <v>2294.647263300536</v>
      </c>
      <c r="Q1112" s="41">
        <v>9673</v>
      </c>
      <c r="R1112" s="57" t="s">
        <v>34</v>
      </c>
      <c r="S1112" s="90"/>
      <c r="T1112" s="89"/>
      <c r="U1112" s="89"/>
      <c r="V1112" s="89"/>
      <c r="W1112" s="89"/>
      <c r="X1112" s="89"/>
      <c r="Y1112" s="89"/>
      <c r="Z1112" s="89"/>
      <c r="AA1112" s="89"/>
      <c r="AB1112" s="89"/>
      <c r="AC1112" s="89"/>
      <c r="AD1112" s="89"/>
      <c r="AE1112" s="89"/>
      <c r="AF1112" s="89"/>
      <c r="AG1112" s="89"/>
      <c r="AH1112" s="89"/>
      <c r="AI1112" s="89"/>
      <c r="AJ1112" s="89"/>
      <c r="AK1112" s="89"/>
      <c r="AL1112" s="89"/>
      <c r="AM1112" s="89"/>
      <c r="AN1112" s="89"/>
      <c r="AO1112" s="89"/>
      <c r="AP1112" s="89"/>
      <c r="AQ1112" s="89"/>
      <c r="AR1112" s="89"/>
      <c r="AS1112" s="89"/>
      <c r="AT1112" s="89"/>
      <c r="AU1112" s="89"/>
      <c r="AV1112" s="89"/>
      <c r="AW1112" s="89"/>
      <c r="AX1112" s="89"/>
      <c r="AY1112" s="89"/>
      <c r="AZ1112" s="89"/>
      <c r="BA1112" s="89"/>
      <c r="BB1112" s="89"/>
      <c r="BC1112" s="89"/>
      <c r="BD1112" s="89"/>
      <c r="BE1112" s="89"/>
      <c r="BF1112" s="89"/>
      <c r="BG1112" s="89"/>
      <c r="BH1112" s="89"/>
      <c r="BI1112" s="89"/>
      <c r="BJ1112" s="89"/>
      <c r="BK1112" s="89"/>
      <c r="BL1112" s="89"/>
      <c r="BM1112" s="89"/>
      <c r="BN1112" s="89"/>
      <c r="BO1112" s="89"/>
      <c r="BP1112" s="89"/>
      <c r="BQ1112" s="89"/>
      <c r="BR1112" s="89"/>
      <c r="BS1112" s="89"/>
      <c r="BT1112" s="89"/>
      <c r="BU1112" s="89"/>
      <c r="BV1112" s="89"/>
      <c r="BW1112" s="89"/>
      <c r="BX1112" s="89"/>
      <c r="BY1112" s="89"/>
      <c r="BZ1112" s="89"/>
      <c r="CA1112" s="89"/>
      <c r="CB1112" s="89"/>
      <c r="CC1112" s="89"/>
      <c r="CD1112" s="89"/>
      <c r="CE1112" s="89"/>
      <c r="CF1112" s="89"/>
      <c r="CG1112" s="89"/>
      <c r="CH1112" s="89"/>
      <c r="CI1112" s="89"/>
      <c r="CJ1112" s="89"/>
      <c r="CK1112" s="89"/>
      <c r="CL1112" s="89"/>
      <c r="CM1112" s="89"/>
      <c r="CN1112" s="89"/>
      <c r="CO1112" s="89"/>
      <c r="CP1112" s="89"/>
      <c r="CQ1112" s="89"/>
      <c r="CR1112" s="89"/>
      <c r="CS1112" s="89"/>
      <c r="CT1112" s="89"/>
      <c r="CU1112" s="89"/>
      <c r="CV1112" s="89"/>
      <c r="CW1112" s="89"/>
      <c r="CX1112" s="89"/>
      <c r="CY1112" s="89"/>
      <c r="CZ1112" s="89"/>
      <c r="DA1112" s="89"/>
      <c r="DB1112" s="89"/>
      <c r="DC1112" s="89"/>
      <c r="DD1112" s="89"/>
      <c r="DE1112" s="89"/>
      <c r="DF1112" s="89"/>
      <c r="DG1112" s="89"/>
      <c r="DH1112" s="89"/>
      <c r="DI1112" s="89"/>
      <c r="DJ1112" s="89"/>
      <c r="DK1112" s="89"/>
      <c r="DL1112" s="89"/>
      <c r="DM1112" s="89"/>
      <c r="DN1112" s="89"/>
      <c r="DO1112" s="89"/>
      <c r="DP1112" s="89"/>
      <c r="DQ1112" s="89"/>
      <c r="DR1112" s="89"/>
      <c r="DS1112" s="89"/>
      <c r="DT1112" s="89"/>
      <c r="DU1112" s="89"/>
      <c r="DV1112" s="89"/>
      <c r="DW1112" s="89"/>
      <c r="DX1112" s="89"/>
      <c r="DY1112" s="89"/>
      <c r="DZ1112" s="89"/>
      <c r="EA1112" s="89"/>
      <c r="EB1112" s="89"/>
      <c r="EC1112" s="89"/>
      <c r="ED1112" s="89"/>
      <c r="EE1112" s="89"/>
      <c r="EF1112" s="89"/>
      <c r="EG1112" s="89"/>
      <c r="EH1112" s="89"/>
      <c r="EI1112" s="89"/>
      <c r="EJ1112" s="89"/>
      <c r="EK1112" s="89"/>
      <c r="EL1112" s="89"/>
      <c r="EM1112" s="89"/>
      <c r="EN1112" s="89"/>
      <c r="EO1112" s="89"/>
      <c r="EP1112" s="89"/>
      <c r="EQ1112" s="89"/>
      <c r="ER1112" s="89"/>
      <c r="ES1112" s="89"/>
      <c r="ET1112" s="89"/>
      <c r="EU1112" s="89"/>
      <c r="EV1112" s="89"/>
      <c r="EW1112" s="89"/>
      <c r="EX1112" s="89"/>
      <c r="EY1112" s="89"/>
      <c r="EZ1112" s="89"/>
      <c r="FA1112" s="89"/>
      <c r="FB1112" s="89"/>
      <c r="FC1112" s="89"/>
      <c r="FD1112" s="89"/>
      <c r="FE1112" s="89"/>
      <c r="FF1112" s="89"/>
      <c r="FG1112" s="89"/>
      <c r="FH1112" s="89"/>
      <c r="FI1112" s="89"/>
      <c r="FJ1112" s="89"/>
      <c r="FK1112" s="89"/>
      <c r="FL1112" s="89"/>
      <c r="FM1112" s="89"/>
      <c r="FN1112" s="89"/>
      <c r="FO1112" s="89"/>
      <c r="FP1112" s="89"/>
      <c r="FQ1112" s="89"/>
      <c r="FR1112" s="89"/>
      <c r="FS1112" s="89"/>
      <c r="FT1112" s="89"/>
      <c r="FU1112" s="89"/>
      <c r="FV1112" s="89"/>
      <c r="FW1112" s="89"/>
      <c r="FX1112" s="89"/>
      <c r="FY1112" s="89"/>
      <c r="FZ1112" s="89"/>
      <c r="GA1112" s="89"/>
      <c r="GB1112" s="89"/>
      <c r="GC1112" s="89"/>
      <c r="GD1112" s="89"/>
      <c r="GE1112" s="89"/>
      <c r="GF1112" s="89"/>
      <c r="GG1112" s="89"/>
      <c r="GH1112" s="89"/>
      <c r="GI1112" s="89"/>
      <c r="GJ1112" s="89"/>
      <c r="GK1112" s="89"/>
      <c r="GL1112" s="89"/>
      <c r="GM1112" s="89"/>
      <c r="GN1112" s="89"/>
      <c r="GO1112" s="89"/>
      <c r="GP1112" s="89"/>
      <c r="GQ1112" s="89"/>
      <c r="GR1112" s="89"/>
      <c r="GS1112" s="89"/>
      <c r="GT1112" s="89"/>
      <c r="GU1112" s="89"/>
      <c r="GV1112" s="89"/>
      <c r="GW1112" s="89"/>
      <c r="GX1112" s="89"/>
      <c r="GY1112" s="89"/>
    </row>
    <row r="1113" spans="1:207" s="15" customFormat="1" ht="30" customHeight="1" x14ac:dyDescent="0.25">
      <c r="A1113" s="354">
        <v>861</v>
      </c>
      <c r="B1113" s="356" t="s">
        <v>496</v>
      </c>
      <c r="C1113" s="377">
        <v>1963</v>
      </c>
      <c r="D1113" s="360" t="s">
        <v>141</v>
      </c>
      <c r="E1113" s="377" t="s">
        <v>16</v>
      </c>
      <c r="F1113" s="362">
        <v>2</v>
      </c>
      <c r="G1113" s="362">
        <v>1</v>
      </c>
      <c r="H1113" s="364">
        <v>491.99</v>
      </c>
      <c r="I1113" s="366">
        <v>0</v>
      </c>
      <c r="J1113" s="364">
        <v>275.99</v>
      </c>
      <c r="K1113" s="232">
        <f t="shared" si="295"/>
        <v>14375.39</v>
      </c>
      <c r="L1113" s="196">
        <v>0</v>
      </c>
      <c r="M1113" s="196">
        <v>0</v>
      </c>
      <c r="N1113" s="196">
        <v>0</v>
      </c>
      <c r="O1113" s="39">
        <f>'[1]Прод. прилож (2)'!$D$900</f>
        <v>14375.39</v>
      </c>
      <c r="P1113" s="196">
        <f t="shared" si="302"/>
        <v>29.21886623711864</v>
      </c>
      <c r="Q1113" s="41">
        <v>9673</v>
      </c>
      <c r="R1113" s="57" t="s">
        <v>34</v>
      </c>
      <c r="S1113" s="53"/>
      <c r="T1113" s="16"/>
    </row>
    <row r="1114" spans="1:207" s="15" customFormat="1" ht="30" customHeight="1" x14ac:dyDescent="0.25">
      <c r="A1114" s="355"/>
      <c r="B1114" s="357"/>
      <c r="C1114" s="378"/>
      <c r="D1114" s="361"/>
      <c r="E1114" s="378"/>
      <c r="F1114" s="363"/>
      <c r="G1114" s="363"/>
      <c r="H1114" s="365"/>
      <c r="I1114" s="367"/>
      <c r="J1114" s="365"/>
      <c r="K1114" s="232">
        <f t="shared" si="295"/>
        <v>2766392.2</v>
      </c>
      <c r="L1114" s="202">
        <v>0</v>
      </c>
      <c r="M1114" s="202">
        <v>0</v>
      </c>
      <c r="N1114" s="202">
        <v>0</v>
      </c>
      <c r="O1114" s="39">
        <f>'[2]Прод. прилож (2)'!$D$1492</f>
        <v>2766392.2</v>
      </c>
      <c r="P1114" s="196">
        <f>K1114/H1113</f>
        <v>5622.8626598101591</v>
      </c>
      <c r="Q1114" s="41">
        <v>9673</v>
      </c>
      <c r="R1114" s="57" t="s">
        <v>35</v>
      </c>
      <c r="S1114" s="53"/>
      <c r="T1114" s="16"/>
    </row>
    <row r="1115" spans="1:207" s="15" customFormat="1" ht="30" customHeight="1" x14ac:dyDescent="0.25">
      <c r="A1115" s="354">
        <v>862</v>
      </c>
      <c r="B1115" s="356" t="s">
        <v>497</v>
      </c>
      <c r="C1115" s="377">
        <v>1963</v>
      </c>
      <c r="D1115" s="360" t="s">
        <v>141</v>
      </c>
      <c r="E1115" s="377" t="s">
        <v>16</v>
      </c>
      <c r="F1115" s="362">
        <v>2</v>
      </c>
      <c r="G1115" s="362">
        <v>1</v>
      </c>
      <c r="H1115" s="364">
        <v>280.37</v>
      </c>
      <c r="I1115" s="366">
        <v>83.1</v>
      </c>
      <c r="J1115" s="364">
        <v>188.9</v>
      </c>
      <c r="K1115" s="232">
        <f t="shared" si="295"/>
        <v>14375.39</v>
      </c>
      <c r="L1115" s="196">
        <v>0</v>
      </c>
      <c r="M1115" s="196">
        <v>0</v>
      </c>
      <c r="N1115" s="196">
        <v>0</v>
      </c>
      <c r="O1115" s="39">
        <f>'[1]Прод. прилож (2)'!$D$901</f>
        <v>14375.39</v>
      </c>
      <c r="P1115" s="196">
        <f t="shared" si="302"/>
        <v>51.272925063309195</v>
      </c>
      <c r="Q1115" s="41">
        <v>9673</v>
      </c>
      <c r="R1115" s="57" t="s">
        <v>34</v>
      </c>
      <c r="S1115" s="46"/>
    </row>
    <row r="1116" spans="1:207" s="15" customFormat="1" ht="30" customHeight="1" x14ac:dyDescent="0.25">
      <c r="A1116" s="355"/>
      <c r="B1116" s="357"/>
      <c r="C1116" s="378"/>
      <c r="D1116" s="361"/>
      <c r="E1116" s="378"/>
      <c r="F1116" s="363"/>
      <c r="G1116" s="363"/>
      <c r="H1116" s="365"/>
      <c r="I1116" s="367"/>
      <c r="J1116" s="365"/>
      <c r="K1116" s="232">
        <f t="shared" si="295"/>
        <v>4103456.24</v>
      </c>
      <c r="L1116" s="202">
        <v>0</v>
      </c>
      <c r="M1116" s="202">
        <v>0</v>
      </c>
      <c r="N1116" s="202">
        <v>0</v>
      </c>
      <c r="O1116" s="39">
        <f>'[2]Прод. прилож (2)'!$D$1493</f>
        <v>4103456.24</v>
      </c>
      <c r="P1116" s="196">
        <f>K1116/H1115</f>
        <v>14635.860612761708</v>
      </c>
      <c r="Q1116" s="41">
        <v>9673</v>
      </c>
      <c r="R1116" s="57" t="s">
        <v>35</v>
      </c>
      <c r="S1116" s="46"/>
    </row>
    <row r="1117" spans="1:207" s="15" customFormat="1" ht="30" customHeight="1" x14ac:dyDescent="0.25">
      <c r="A1117" s="228">
        <v>863</v>
      </c>
      <c r="B1117" s="234" t="s">
        <v>498</v>
      </c>
      <c r="C1117" s="47">
        <v>1950</v>
      </c>
      <c r="D1117" s="230" t="s">
        <v>141</v>
      </c>
      <c r="E1117" s="47" t="s">
        <v>16</v>
      </c>
      <c r="F1117" s="26">
        <v>2</v>
      </c>
      <c r="G1117" s="26">
        <v>1</v>
      </c>
      <c r="H1117" s="39">
        <v>949.6</v>
      </c>
      <c r="I1117" s="119">
        <v>0</v>
      </c>
      <c r="J1117" s="39">
        <v>530.6</v>
      </c>
      <c r="K1117" s="232">
        <f t="shared" si="295"/>
        <v>2224343</v>
      </c>
      <c r="L1117" s="196">
        <v>0</v>
      </c>
      <c r="M1117" s="196">
        <v>0</v>
      </c>
      <c r="N1117" s="196">
        <v>0</v>
      </c>
      <c r="O1117" s="39">
        <f>'[1]Прод. прилож (2)'!$D$306</f>
        <v>2224343</v>
      </c>
      <c r="P1117" s="196">
        <f t="shared" si="302"/>
        <v>2342.3999578770008</v>
      </c>
      <c r="Q1117" s="41">
        <v>9673</v>
      </c>
      <c r="R1117" s="57" t="s">
        <v>33</v>
      </c>
      <c r="S1117" s="141"/>
    </row>
    <row r="1118" spans="1:207" s="15" customFormat="1" ht="30" customHeight="1" x14ac:dyDescent="0.25">
      <c r="A1118" s="228">
        <v>864</v>
      </c>
      <c r="B1118" s="234" t="s">
        <v>499</v>
      </c>
      <c r="C1118" s="47">
        <v>1950</v>
      </c>
      <c r="D1118" s="230" t="s">
        <v>141</v>
      </c>
      <c r="E1118" s="47" t="s">
        <v>16</v>
      </c>
      <c r="F1118" s="26">
        <v>2</v>
      </c>
      <c r="G1118" s="26">
        <v>1</v>
      </c>
      <c r="H1118" s="39">
        <v>872.89</v>
      </c>
      <c r="I1118" s="119">
        <v>0</v>
      </c>
      <c r="J1118" s="39">
        <v>501.5</v>
      </c>
      <c r="K1118" s="232">
        <f t="shared" si="295"/>
        <v>2296287.1800000002</v>
      </c>
      <c r="L1118" s="196">
        <v>0</v>
      </c>
      <c r="M1118" s="196">
        <v>0</v>
      </c>
      <c r="N1118" s="196">
        <v>0</v>
      </c>
      <c r="O1118" s="39">
        <f>'[1]Прод. прилож (2)'!$D$902</f>
        <v>2296287.1800000002</v>
      </c>
      <c r="P1118" s="196">
        <f t="shared" si="302"/>
        <v>2630.671883055139</v>
      </c>
      <c r="Q1118" s="41">
        <v>9673</v>
      </c>
      <c r="R1118" s="57" t="s">
        <v>34</v>
      </c>
      <c r="S1118" s="46"/>
    </row>
    <row r="1119" spans="1:207" s="15" customFormat="1" ht="30" customHeight="1" x14ac:dyDescent="0.25">
      <c r="A1119" s="228">
        <v>865</v>
      </c>
      <c r="B1119" s="234" t="s">
        <v>500</v>
      </c>
      <c r="C1119" s="47">
        <v>1950</v>
      </c>
      <c r="D1119" s="230" t="s">
        <v>141</v>
      </c>
      <c r="E1119" s="47" t="s">
        <v>16</v>
      </c>
      <c r="F1119" s="26">
        <v>2</v>
      </c>
      <c r="G1119" s="26">
        <v>2</v>
      </c>
      <c r="H1119" s="39">
        <v>1534.12</v>
      </c>
      <c r="I1119" s="119">
        <v>0</v>
      </c>
      <c r="J1119" s="39">
        <v>849.32</v>
      </c>
      <c r="K1119" s="232">
        <f t="shared" si="295"/>
        <v>3076303.04</v>
      </c>
      <c r="L1119" s="196">
        <v>0</v>
      </c>
      <c r="M1119" s="196">
        <v>0</v>
      </c>
      <c r="N1119" s="196">
        <v>0</v>
      </c>
      <c r="O1119" s="39">
        <f>'[1]Прод. прилож (2)'!$D$903</f>
        <v>3076303.04</v>
      </c>
      <c r="P1119" s="196">
        <f t="shared" si="302"/>
        <v>2005.2558078898653</v>
      </c>
      <c r="Q1119" s="41">
        <v>9673</v>
      </c>
      <c r="R1119" s="57" t="s">
        <v>34</v>
      </c>
      <c r="S1119" s="46"/>
    </row>
    <row r="1120" spans="1:207" s="15" customFormat="1" ht="30" customHeight="1" x14ac:dyDescent="0.25">
      <c r="A1120" s="228">
        <v>866</v>
      </c>
      <c r="B1120" s="234" t="s">
        <v>501</v>
      </c>
      <c r="C1120" s="47">
        <v>1950</v>
      </c>
      <c r="D1120" s="230" t="s">
        <v>141</v>
      </c>
      <c r="E1120" s="47" t="s">
        <v>16</v>
      </c>
      <c r="F1120" s="26">
        <v>2</v>
      </c>
      <c r="G1120" s="26">
        <v>1</v>
      </c>
      <c r="H1120" s="39">
        <v>914.31</v>
      </c>
      <c r="I1120" s="119">
        <v>0</v>
      </c>
      <c r="J1120" s="39">
        <v>505.31</v>
      </c>
      <c r="K1120" s="232">
        <f t="shared" si="295"/>
        <v>2072144.82</v>
      </c>
      <c r="L1120" s="196">
        <v>0</v>
      </c>
      <c r="M1120" s="196">
        <v>0</v>
      </c>
      <c r="N1120" s="196">
        <v>0</v>
      </c>
      <c r="O1120" s="39">
        <f>'[1]Прод. прилож (2)'!$D$307</f>
        <v>2072144.82</v>
      </c>
      <c r="P1120" s="196">
        <f t="shared" si="302"/>
        <v>2266.3481970010175</v>
      </c>
      <c r="Q1120" s="41">
        <v>9673</v>
      </c>
      <c r="R1120" s="57" t="s">
        <v>33</v>
      </c>
      <c r="S1120" s="131"/>
    </row>
    <row r="1121" spans="1:207" s="14" customFormat="1" ht="30" customHeight="1" x14ac:dyDescent="0.25">
      <c r="A1121" s="228">
        <v>867</v>
      </c>
      <c r="B1121" s="199" t="s">
        <v>502</v>
      </c>
      <c r="C1121" s="245">
        <v>1950</v>
      </c>
      <c r="D1121" s="201" t="s">
        <v>141</v>
      </c>
      <c r="E1121" s="245" t="s">
        <v>16</v>
      </c>
      <c r="F1121" s="207">
        <v>2</v>
      </c>
      <c r="G1121" s="207">
        <v>2</v>
      </c>
      <c r="H1121" s="39">
        <v>1504.37</v>
      </c>
      <c r="I1121" s="205">
        <v>0</v>
      </c>
      <c r="J1121" s="203">
        <v>805.37</v>
      </c>
      <c r="K1121" s="225">
        <f t="shared" si="295"/>
        <v>2858756.98</v>
      </c>
      <c r="L1121" s="238">
        <v>0</v>
      </c>
      <c r="M1121" s="238">
        <v>0</v>
      </c>
      <c r="N1121" s="238">
        <v>0</v>
      </c>
      <c r="O1121" s="203">
        <f>'[1]Прод. прилож (2)'!$D$904</f>
        <v>2858756.98</v>
      </c>
      <c r="P1121" s="238">
        <f t="shared" si="302"/>
        <v>1900.3017741646006</v>
      </c>
      <c r="Q1121" s="240">
        <v>9673</v>
      </c>
      <c r="R1121" s="250" t="s">
        <v>34</v>
      </c>
      <c r="S1121" s="17"/>
      <c r="T1121" s="17"/>
    </row>
    <row r="1122" spans="1:207" s="15" customFormat="1" ht="30" customHeight="1" x14ac:dyDescent="0.25">
      <c r="A1122" s="228">
        <v>868</v>
      </c>
      <c r="B1122" s="234" t="s">
        <v>503</v>
      </c>
      <c r="C1122" s="47">
        <v>1959</v>
      </c>
      <c r="D1122" s="230" t="s">
        <v>141</v>
      </c>
      <c r="E1122" s="47" t="s">
        <v>16</v>
      </c>
      <c r="F1122" s="229">
        <v>2</v>
      </c>
      <c r="G1122" s="229">
        <v>1</v>
      </c>
      <c r="H1122" s="39">
        <v>504.4</v>
      </c>
      <c r="I1122" s="39">
        <v>0</v>
      </c>
      <c r="J1122" s="39">
        <v>282.8</v>
      </c>
      <c r="K1122" s="232">
        <f t="shared" si="295"/>
        <v>23054.12</v>
      </c>
      <c r="L1122" s="196">
        <v>0</v>
      </c>
      <c r="M1122" s="196">
        <v>0</v>
      </c>
      <c r="N1122" s="196">
        <v>0</v>
      </c>
      <c r="O1122" s="39">
        <f>'[2]Прод. прилож (2)'!$D$1494</f>
        <v>23054.12</v>
      </c>
      <c r="P1122" s="196">
        <f t="shared" si="302"/>
        <v>45.706026962727996</v>
      </c>
      <c r="Q1122" s="41">
        <v>9673</v>
      </c>
      <c r="R1122" s="57" t="s">
        <v>35</v>
      </c>
      <c r="S1122" s="53"/>
      <c r="T1122" s="16"/>
    </row>
    <row r="1123" spans="1:207" s="15" customFormat="1" ht="30" customHeight="1" x14ac:dyDescent="0.25">
      <c r="A1123" s="354">
        <v>869</v>
      </c>
      <c r="B1123" s="356" t="s">
        <v>504</v>
      </c>
      <c r="C1123" s="377">
        <v>1964</v>
      </c>
      <c r="D1123" s="360" t="s">
        <v>141</v>
      </c>
      <c r="E1123" s="377" t="s">
        <v>16</v>
      </c>
      <c r="F1123" s="362">
        <v>2</v>
      </c>
      <c r="G1123" s="362">
        <v>1</v>
      </c>
      <c r="H1123" s="364">
        <v>504.4</v>
      </c>
      <c r="I1123" s="366">
        <v>0</v>
      </c>
      <c r="J1123" s="364">
        <v>280.8</v>
      </c>
      <c r="K1123" s="232">
        <f t="shared" si="295"/>
        <v>15231.53</v>
      </c>
      <c r="L1123" s="196">
        <v>0</v>
      </c>
      <c r="M1123" s="196">
        <v>0</v>
      </c>
      <c r="N1123" s="196">
        <v>0</v>
      </c>
      <c r="O1123" s="39">
        <f>'[1]Прод. прилож (2)'!$D$905</f>
        <v>15231.53</v>
      </c>
      <c r="P1123" s="196">
        <f t="shared" si="302"/>
        <v>30.197323552735927</v>
      </c>
      <c r="Q1123" s="41">
        <v>9673</v>
      </c>
      <c r="R1123" s="57" t="s">
        <v>34</v>
      </c>
      <c r="S1123" s="46"/>
    </row>
    <row r="1124" spans="1:207" s="15" customFormat="1" ht="30" customHeight="1" x14ac:dyDescent="0.25">
      <c r="A1124" s="355"/>
      <c r="B1124" s="357"/>
      <c r="C1124" s="378"/>
      <c r="D1124" s="361"/>
      <c r="E1124" s="378"/>
      <c r="F1124" s="363"/>
      <c r="G1124" s="363"/>
      <c r="H1124" s="365"/>
      <c r="I1124" s="367"/>
      <c r="J1124" s="365"/>
      <c r="K1124" s="232">
        <f t="shared" si="295"/>
        <v>2015000</v>
      </c>
      <c r="L1124" s="202">
        <v>0</v>
      </c>
      <c r="M1124" s="202">
        <v>0</v>
      </c>
      <c r="N1124" s="202">
        <v>0</v>
      </c>
      <c r="O1124" s="39">
        <f>'[2]Прод. прилож (2)'!$D$1495</f>
        <v>2015000</v>
      </c>
      <c r="P1124" s="196">
        <f>K1124/H1123</f>
        <v>3994.8453608247423</v>
      </c>
      <c r="Q1124" s="41">
        <v>9673</v>
      </c>
      <c r="R1124" s="57" t="s">
        <v>35</v>
      </c>
      <c r="S1124" s="46"/>
    </row>
    <row r="1125" spans="1:207" s="15" customFormat="1" ht="30" customHeight="1" x14ac:dyDescent="0.25">
      <c r="A1125" s="228">
        <v>870</v>
      </c>
      <c r="B1125" s="234" t="s">
        <v>985</v>
      </c>
      <c r="C1125" s="229">
        <v>1959</v>
      </c>
      <c r="D1125" s="230" t="s">
        <v>141</v>
      </c>
      <c r="E1125" s="230" t="s">
        <v>16</v>
      </c>
      <c r="F1125" s="231">
        <v>2</v>
      </c>
      <c r="G1125" s="231">
        <v>1</v>
      </c>
      <c r="H1125" s="39">
        <v>281.60000000000002</v>
      </c>
      <c r="I1125" s="125">
        <v>77.84</v>
      </c>
      <c r="J1125" s="39">
        <v>194.43</v>
      </c>
      <c r="K1125" s="232">
        <f t="shared" si="295"/>
        <v>1918204.72</v>
      </c>
      <c r="L1125" s="39">
        <v>0</v>
      </c>
      <c r="M1125" s="39">
        <v>0</v>
      </c>
      <c r="N1125" s="39">
        <v>0</v>
      </c>
      <c r="O1125" s="196">
        <f>'[1]Прод. прилож (2)'!$D$906</f>
        <v>1918204.72</v>
      </c>
      <c r="P1125" s="41">
        <f>O1125/H1125</f>
        <v>6811.8065340909088</v>
      </c>
      <c r="Q1125" s="232">
        <v>9673</v>
      </c>
      <c r="R1125" s="281" t="s">
        <v>34</v>
      </c>
      <c r="S1125" s="90"/>
      <c r="T1125" s="89"/>
      <c r="U1125" s="89"/>
      <c r="V1125" s="89"/>
      <c r="W1125" s="89"/>
      <c r="X1125" s="89"/>
      <c r="Y1125" s="89"/>
      <c r="Z1125" s="89"/>
      <c r="AA1125" s="89"/>
      <c r="AB1125" s="89"/>
      <c r="AC1125" s="89"/>
      <c r="AD1125" s="89"/>
      <c r="AE1125" s="89"/>
      <c r="AF1125" s="89"/>
      <c r="AG1125" s="89"/>
      <c r="AH1125" s="89"/>
      <c r="AI1125" s="89"/>
      <c r="AJ1125" s="89"/>
      <c r="AK1125" s="89"/>
      <c r="AL1125" s="89"/>
      <c r="AM1125" s="89"/>
      <c r="AN1125" s="89"/>
      <c r="AO1125" s="89"/>
      <c r="AP1125" s="89"/>
      <c r="AQ1125" s="89"/>
      <c r="AR1125" s="89"/>
      <c r="AS1125" s="89"/>
      <c r="AT1125" s="89"/>
      <c r="AU1125" s="89"/>
      <c r="AV1125" s="89"/>
      <c r="AW1125" s="89"/>
      <c r="AX1125" s="89"/>
      <c r="AY1125" s="89"/>
      <c r="AZ1125" s="89"/>
      <c r="BA1125" s="89"/>
      <c r="BB1125" s="89"/>
      <c r="BC1125" s="89"/>
      <c r="BD1125" s="89"/>
      <c r="BE1125" s="89"/>
      <c r="BF1125" s="89"/>
      <c r="BG1125" s="89"/>
      <c r="BH1125" s="89"/>
      <c r="BI1125" s="89"/>
      <c r="BJ1125" s="89"/>
      <c r="BK1125" s="89"/>
      <c r="BL1125" s="89"/>
      <c r="BM1125" s="89"/>
      <c r="BN1125" s="89"/>
      <c r="BO1125" s="89"/>
      <c r="BP1125" s="89"/>
      <c r="BQ1125" s="89"/>
      <c r="BR1125" s="89"/>
      <c r="BS1125" s="89"/>
      <c r="BT1125" s="89"/>
      <c r="BU1125" s="89"/>
      <c r="BV1125" s="89"/>
      <c r="BW1125" s="89"/>
      <c r="BX1125" s="89"/>
      <c r="BY1125" s="89"/>
      <c r="BZ1125" s="89"/>
      <c r="CA1125" s="89"/>
      <c r="CB1125" s="89"/>
      <c r="CC1125" s="89"/>
      <c r="CD1125" s="89"/>
      <c r="CE1125" s="89"/>
      <c r="CF1125" s="89"/>
      <c r="CG1125" s="89"/>
      <c r="CH1125" s="89"/>
      <c r="CI1125" s="89"/>
      <c r="CJ1125" s="89"/>
      <c r="CK1125" s="89"/>
      <c r="CL1125" s="89"/>
      <c r="CM1125" s="89"/>
      <c r="CN1125" s="89"/>
      <c r="CO1125" s="89"/>
      <c r="CP1125" s="89"/>
      <c r="CQ1125" s="89"/>
      <c r="CR1125" s="89"/>
      <c r="CS1125" s="89"/>
      <c r="CT1125" s="89"/>
      <c r="CU1125" s="89"/>
      <c r="CV1125" s="89"/>
      <c r="CW1125" s="89"/>
      <c r="CX1125" s="89"/>
      <c r="CY1125" s="89"/>
      <c r="CZ1125" s="89"/>
      <c r="DA1125" s="89"/>
      <c r="DB1125" s="89"/>
      <c r="DC1125" s="89"/>
      <c r="DD1125" s="89"/>
      <c r="DE1125" s="89"/>
      <c r="DF1125" s="89"/>
      <c r="DG1125" s="89"/>
      <c r="DH1125" s="89"/>
      <c r="DI1125" s="89"/>
      <c r="DJ1125" s="89"/>
      <c r="DK1125" s="89"/>
      <c r="DL1125" s="89"/>
      <c r="DM1125" s="89"/>
      <c r="DN1125" s="89"/>
      <c r="DO1125" s="89"/>
      <c r="DP1125" s="89"/>
      <c r="DQ1125" s="89"/>
      <c r="DR1125" s="89"/>
      <c r="DS1125" s="89"/>
      <c r="DT1125" s="89"/>
      <c r="DU1125" s="89"/>
      <c r="DV1125" s="89"/>
      <c r="DW1125" s="89"/>
      <c r="DX1125" s="89"/>
      <c r="DY1125" s="89"/>
      <c r="DZ1125" s="89"/>
      <c r="EA1125" s="89"/>
      <c r="EB1125" s="89"/>
      <c r="EC1125" s="89"/>
      <c r="ED1125" s="89"/>
      <c r="EE1125" s="89"/>
      <c r="EF1125" s="89"/>
      <c r="EG1125" s="89"/>
      <c r="EH1125" s="89"/>
      <c r="EI1125" s="89"/>
      <c r="EJ1125" s="89"/>
      <c r="EK1125" s="89"/>
      <c r="EL1125" s="89"/>
      <c r="EM1125" s="89"/>
      <c r="EN1125" s="89"/>
      <c r="EO1125" s="89"/>
      <c r="EP1125" s="89"/>
      <c r="EQ1125" s="89"/>
      <c r="ER1125" s="89"/>
      <c r="ES1125" s="89"/>
      <c r="ET1125" s="89"/>
      <c r="EU1125" s="89"/>
      <c r="EV1125" s="89"/>
      <c r="EW1125" s="89"/>
      <c r="EX1125" s="89"/>
      <c r="EY1125" s="89"/>
      <c r="EZ1125" s="89"/>
      <c r="FA1125" s="89"/>
      <c r="FB1125" s="89"/>
      <c r="FC1125" s="89"/>
      <c r="FD1125" s="89"/>
      <c r="FE1125" s="89"/>
      <c r="FF1125" s="89"/>
      <c r="FG1125" s="89"/>
      <c r="FH1125" s="89"/>
      <c r="FI1125" s="89"/>
      <c r="FJ1125" s="89"/>
      <c r="FK1125" s="89"/>
      <c r="FL1125" s="89"/>
      <c r="FM1125" s="89"/>
      <c r="FN1125" s="89"/>
      <c r="FO1125" s="89"/>
      <c r="FP1125" s="89"/>
      <c r="FQ1125" s="89"/>
      <c r="FR1125" s="89"/>
      <c r="FS1125" s="89"/>
      <c r="FT1125" s="89"/>
      <c r="FU1125" s="89"/>
      <c r="FV1125" s="89"/>
      <c r="FW1125" s="89"/>
      <c r="FX1125" s="89"/>
      <c r="FY1125" s="89"/>
      <c r="FZ1125" s="89"/>
      <c r="GA1125" s="89"/>
      <c r="GB1125" s="89"/>
      <c r="GC1125" s="89"/>
      <c r="GD1125" s="89"/>
      <c r="GE1125" s="89"/>
      <c r="GF1125" s="89"/>
      <c r="GG1125" s="89"/>
      <c r="GH1125" s="89"/>
      <c r="GI1125" s="89"/>
      <c r="GJ1125" s="89"/>
      <c r="GK1125" s="89"/>
      <c r="GL1125" s="89"/>
      <c r="GM1125" s="89"/>
      <c r="GN1125" s="89"/>
      <c r="GO1125" s="89"/>
      <c r="GP1125" s="89"/>
      <c r="GQ1125" s="89"/>
      <c r="GR1125" s="89"/>
      <c r="GS1125" s="89"/>
      <c r="GT1125" s="89"/>
      <c r="GU1125" s="89"/>
      <c r="GV1125" s="89"/>
      <c r="GW1125" s="89"/>
      <c r="GX1125" s="89"/>
      <c r="GY1125" s="89"/>
    </row>
    <row r="1126" spans="1:207" s="15" customFormat="1" ht="30" customHeight="1" x14ac:dyDescent="0.25">
      <c r="A1126" s="340">
        <v>871</v>
      </c>
      <c r="B1126" s="335" t="s">
        <v>986</v>
      </c>
      <c r="C1126" s="341">
        <v>1959</v>
      </c>
      <c r="D1126" s="330" t="s">
        <v>141</v>
      </c>
      <c r="E1126" s="330" t="s">
        <v>16</v>
      </c>
      <c r="F1126" s="342">
        <v>2</v>
      </c>
      <c r="G1126" s="342">
        <v>1</v>
      </c>
      <c r="H1126" s="39">
        <v>274</v>
      </c>
      <c r="I1126" s="125">
        <v>77.84</v>
      </c>
      <c r="J1126" s="39">
        <v>194.43</v>
      </c>
      <c r="K1126" s="343">
        <f t="shared" si="295"/>
        <v>1938543.69</v>
      </c>
      <c r="L1126" s="39">
        <v>0</v>
      </c>
      <c r="M1126" s="39">
        <v>0</v>
      </c>
      <c r="N1126" s="39">
        <v>0</v>
      </c>
      <c r="O1126" s="196">
        <f>'[1]Прод. прилож (2)'!$D$907</f>
        <v>1938543.69</v>
      </c>
      <c r="P1126" s="41">
        <f>O1126/H1126</f>
        <v>7074.9769708029198</v>
      </c>
      <c r="Q1126" s="343">
        <v>9673</v>
      </c>
      <c r="R1126" s="325" t="s">
        <v>34</v>
      </c>
      <c r="S1126" s="89"/>
      <c r="T1126" s="89"/>
      <c r="U1126" s="89"/>
      <c r="V1126" s="89"/>
      <c r="W1126" s="89"/>
      <c r="X1126" s="89"/>
      <c r="Y1126" s="89"/>
      <c r="Z1126" s="89"/>
      <c r="AA1126" s="89"/>
      <c r="AB1126" s="89"/>
      <c r="AC1126" s="89"/>
      <c r="AD1126" s="89"/>
      <c r="AE1126" s="89"/>
      <c r="AF1126" s="89"/>
      <c r="AG1126" s="89"/>
      <c r="AH1126" s="89"/>
      <c r="AI1126" s="89"/>
      <c r="AJ1126" s="89"/>
      <c r="AK1126" s="89"/>
      <c r="AL1126" s="89"/>
      <c r="AM1126" s="89"/>
      <c r="AN1126" s="89"/>
      <c r="AO1126" s="89"/>
      <c r="AP1126" s="89"/>
      <c r="AQ1126" s="89"/>
      <c r="AR1126" s="89"/>
      <c r="AS1126" s="89"/>
      <c r="AT1126" s="89"/>
      <c r="AU1126" s="89"/>
      <c r="AV1126" s="89"/>
      <c r="AW1126" s="89"/>
      <c r="AX1126" s="89"/>
      <c r="AY1126" s="89"/>
      <c r="AZ1126" s="89"/>
      <c r="BA1126" s="89"/>
      <c r="BB1126" s="89"/>
      <c r="BC1126" s="89"/>
      <c r="BD1126" s="89"/>
      <c r="BE1126" s="89"/>
      <c r="BF1126" s="89"/>
      <c r="BG1126" s="89"/>
      <c r="BH1126" s="89"/>
      <c r="BI1126" s="89"/>
      <c r="BJ1126" s="89"/>
      <c r="BK1126" s="89"/>
      <c r="BL1126" s="89"/>
      <c r="BM1126" s="89"/>
      <c r="BN1126" s="89"/>
      <c r="BO1126" s="89"/>
      <c r="BP1126" s="89"/>
      <c r="BQ1126" s="89"/>
      <c r="BR1126" s="89"/>
      <c r="BS1126" s="89"/>
      <c r="BT1126" s="89"/>
      <c r="BU1126" s="89"/>
      <c r="BV1126" s="89"/>
      <c r="BW1126" s="89"/>
      <c r="BX1126" s="89"/>
      <c r="BY1126" s="89"/>
      <c r="BZ1126" s="89"/>
      <c r="CA1126" s="89"/>
      <c r="CB1126" s="89"/>
      <c r="CC1126" s="89"/>
      <c r="CD1126" s="89"/>
      <c r="CE1126" s="89"/>
      <c r="CF1126" s="89"/>
      <c r="CG1126" s="89"/>
      <c r="CH1126" s="89"/>
      <c r="CI1126" s="89"/>
      <c r="CJ1126" s="89"/>
      <c r="CK1126" s="89"/>
      <c r="CL1126" s="89"/>
      <c r="CM1126" s="89"/>
      <c r="CN1126" s="89"/>
      <c r="CO1126" s="89"/>
      <c r="CP1126" s="89"/>
      <c r="CQ1126" s="89"/>
      <c r="CR1126" s="89"/>
      <c r="CS1126" s="89"/>
      <c r="CT1126" s="89"/>
      <c r="CU1126" s="89"/>
      <c r="CV1126" s="89"/>
      <c r="CW1126" s="89"/>
      <c r="CX1126" s="89"/>
      <c r="CY1126" s="89"/>
      <c r="CZ1126" s="89"/>
      <c r="DA1126" s="89"/>
      <c r="DB1126" s="89"/>
      <c r="DC1126" s="89"/>
      <c r="DD1126" s="89"/>
      <c r="DE1126" s="89"/>
      <c r="DF1126" s="89"/>
      <c r="DG1126" s="89"/>
      <c r="DH1126" s="89"/>
      <c r="DI1126" s="89"/>
      <c r="DJ1126" s="89"/>
      <c r="DK1126" s="89"/>
      <c r="DL1126" s="89"/>
      <c r="DM1126" s="89"/>
      <c r="DN1126" s="89"/>
      <c r="DO1126" s="89"/>
      <c r="DP1126" s="89"/>
      <c r="DQ1126" s="89"/>
      <c r="DR1126" s="89"/>
      <c r="DS1126" s="89"/>
      <c r="DT1126" s="89"/>
      <c r="DU1126" s="89"/>
      <c r="DV1126" s="89"/>
      <c r="DW1126" s="89"/>
      <c r="DX1126" s="89"/>
      <c r="DY1126" s="89"/>
      <c r="DZ1126" s="89"/>
      <c r="EA1126" s="89"/>
      <c r="EB1126" s="89"/>
      <c r="EC1126" s="89"/>
      <c r="ED1126" s="89"/>
      <c r="EE1126" s="89"/>
      <c r="EF1126" s="89"/>
      <c r="EG1126" s="89"/>
      <c r="EH1126" s="89"/>
      <c r="EI1126" s="89"/>
      <c r="EJ1126" s="89"/>
      <c r="EK1126" s="89"/>
      <c r="EL1126" s="89"/>
      <c r="EM1126" s="89"/>
      <c r="EN1126" s="89"/>
      <c r="EO1126" s="89"/>
      <c r="EP1126" s="89"/>
      <c r="EQ1126" s="89"/>
      <c r="ER1126" s="89"/>
      <c r="ES1126" s="89"/>
      <c r="ET1126" s="89"/>
      <c r="EU1126" s="89"/>
      <c r="EV1126" s="89"/>
      <c r="EW1126" s="89"/>
      <c r="EX1126" s="89"/>
      <c r="EY1126" s="89"/>
      <c r="EZ1126" s="89"/>
      <c r="FA1126" s="89"/>
      <c r="FB1126" s="89"/>
      <c r="FC1126" s="89"/>
      <c r="FD1126" s="89"/>
      <c r="FE1126" s="89"/>
      <c r="FF1126" s="89"/>
      <c r="FG1126" s="89"/>
      <c r="FH1126" s="89"/>
      <c r="FI1126" s="89"/>
      <c r="FJ1126" s="89"/>
      <c r="FK1126" s="89"/>
      <c r="FL1126" s="89"/>
      <c r="FM1126" s="89"/>
      <c r="FN1126" s="89"/>
      <c r="FO1126" s="89"/>
      <c r="FP1126" s="89"/>
      <c r="FQ1126" s="89"/>
      <c r="FR1126" s="89"/>
      <c r="FS1126" s="89"/>
      <c r="FT1126" s="89"/>
      <c r="FU1126" s="89"/>
      <c r="FV1126" s="89"/>
      <c r="FW1126" s="89"/>
      <c r="FX1126" s="89"/>
      <c r="FY1126" s="89"/>
      <c r="FZ1126" s="89"/>
      <c r="GA1126" s="89"/>
      <c r="GB1126" s="89"/>
      <c r="GC1126" s="89"/>
      <c r="GD1126" s="89"/>
      <c r="GE1126" s="89"/>
      <c r="GF1126" s="89"/>
      <c r="GG1126" s="89"/>
      <c r="GH1126" s="89"/>
      <c r="GI1126" s="89"/>
      <c r="GJ1126" s="89"/>
      <c r="GK1126" s="89"/>
      <c r="GL1126" s="89"/>
      <c r="GM1126" s="89"/>
      <c r="GN1126" s="89"/>
      <c r="GO1126" s="89"/>
      <c r="GP1126" s="89"/>
      <c r="GQ1126" s="89"/>
      <c r="GR1126" s="89"/>
      <c r="GS1126" s="89"/>
      <c r="GT1126" s="89"/>
      <c r="GU1126" s="89"/>
      <c r="GV1126" s="89"/>
      <c r="GW1126" s="89"/>
      <c r="GX1126" s="89"/>
      <c r="GY1126" s="89"/>
    </row>
    <row r="1127" spans="1:207" s="15" customFormat="1" ht="30" customHeight="1" x14ac:dyDescent="0.25">
      <c r="A1127" s="379">
        <v>872</v>
      </c>
      <c r="B1127" s="356" t="s">
        <v>887</v>
      </c>
      <c r="C1127" s="358">
        <v>1970</v>
      </c>
      <c r="D1127" s="360" t="s">
        <v>141</v>
      </c>
      <c r="E1127" s="360" t="s">
        <v>18</v>
      </c>
      <c r="F1127" s="368">
        <v>5</v>
      </c>
      <c r="G1127" s="368">
        <v>4</v>
      </c>
      <c r="H1127" s="432">
        <v>3641.2</v>
      </c>
      <c r="I1127" s="387">
        <v>0</v>
      </c>
      <c r="J1127" s="432">
        <v>2657.3</v>
      </c>
      <c r="K1127" s="232">
        <f t="shared" si="295"/>
        <v>8260905.9700000007</v>
      </c>
      <c r="L1127" s="39">
        <v>0</v>
      </c>
      <c r="M1127" s="39">
        <v>0</v>
      </c>
      <c r="N1127" s="39">
        <v>0</v>
      </c>
      <c r="O1127" s="196">
        <f>'[1]Прод. прилож (2)'!$D$308</f>
        <v>8260905.9700000007</v>
      </c>
      <c r="P1127" s="41">
        <f t="shared" ref="P1127:P1147" si="305">K1127/H1127</f>
        <v>2268.7317285510276</v>
      </c>
      <c r="Q1127" s="232">
        <v>9673</v>
      </c>
      <c r="R1127" s="281" t="s">
        <v>33</v>
      </c>
      <c r="S1127" s="146"/>
      <c r="T1127" s="89"/>
      <c r="U1127" s="89"/>
      <c r="V1127" s="89"/>
      <c r="W1127" s="89"/>
      <c r="X1127" s="89"/>
      <c r="Y1127" s="89"/>
      <c r="Z1127" s="89"/>
      <c r="AA1127" s="89"/>
      <c r="AB1127" s="89"/>
      <c r="AC1127" s="89"/>
      <c r="AD1127" s="89"/>
      <c r="AE1127" s="89"/>
      <c r="AF1127" s="89"/>
      <c r="AG1127" s="89"/>
      <c r="AH1127" s="89"/>
      <c r="AI1127" s="89"/>
      <c r="AJ1127" s="89"/>
      <c r="AK1127" s="89"/>
      <c r="AL1127" s="89"/>
      <c r="AM1127" s="89"/>
      <c r="AN1127" s="89"/>
      <c r="AO1127" s="89"/>
      <c r="AP1127" s="89"/>
      <c r="AQ1127" s="89"/>
      <c r="AR1127" s="89"/>
      <c r="AS1127" s="89"/>
      <c r="AT1127" s="89"/>
      <c r="AU1127" s="89"/>
      <c r="AV1127" s="89"/>
      <c r="AW1127" s="89"/>
      <c r="AX1127" s="89"/>
      <c r="AY1127" s="89"/>
      <c r="AZ1127" s="89"/>
      <c r="BA1127" s="89"/>
      <c r="BB1127" s="89"/>
      <c r="BC1127" s="89"/>
      <c r="BD1127" s="89"/>
      <c r="BE1127" s="89"/>
      <c r="BF1127" s="89"/>
      <c r="BG1127" s="89"/>
      <c r="BH1127" s="89"/>
      <c r="BI1127" s="89"/>
      <c r="BJ1127" s="89"/>
      <c r="BK1127" s="89"/>
      <c r="BL1127" s="89"/>
      <c r="BM1127" s="89"/>
      <c r="BN1127" s="89"/>
      <c r="BO1127" s="89"/>
      <c r="BP1127" s="89"/>
      <c r="BQ1127" s="89"/>
      <c r="BR1127" s="89"/>
      <c r="BS1127" s="89"/>
      <c r="BT1127" s="89"/>
      <c r="BU1127" s="89"/>
      <c r="BV1127" s="89"/>
      <c r="BW1127" s="89"/>
      <c r="BX1127" s="89"/>
      <c r="BY1127" s="89"/>
      <c r="BZ1127" s="89"/>
      <c r="CA1127" s="89"/>
      <c r="CB1127" s="89"/>
      <c r="CC1127" s="89"/>
      <c r="CD1127" s="89"/>
      <c r="CE1127" s="89"/>
      <c r="CF1127" s="89"/>
      <c r="CG1127" s="89"/>
      <c r="CH1127" s="89"/>
      <c r="CI1127" s="89"/>
      <c r="CJ1127" s="89"/>
      <c r="CK1127" s="89"/>
      <c r="CL1127" s="89"/>
      <c r="CM1127" s="89"/>
      <c r="CN1127" s="89"/>
      <c r="CO1127" s="89"/>
      <c r="CP1127" s="89"/>
      <c r="CQ1127" s="89"/>
      <c r="CR1127" s="89"/>
      <c r="CS1127" s="89"/>
      <c r="CT1127" s="89"/>
      <c r="CU1127" s="89"/>
      <c r="CV1127" s="89"/>
      <c r="CW1127" s="89"/>
      <c r="CX1127" s="89"/>
      <c r="CY1127" s="89"/>
      <c r="CZ1127" s="89"/>
      <c r="DA1127" s="89"/>
      <c r="DB1127" s="89"/>
      <c r="DC1127" s="89"/>
      <c r="DD1127" s="89"/>
      <c r="DE1127" s="89"/>
      <c r="DF1127" s="89"/>
      <c r="DG1127" s="89"/>
      <c r="DH1127" s="89"/>
      <c r="DI1127" s="89"/>
      <c r="DJ1127" s="89"/>
      <c r="DK1127" s="89"/>
      <c r="DL1127" s="89"/>
      <c r="DM1127" s="89"/>
      <c r="DN1127" s="89"/>
      <c r="DO1127" s="89"/>
      <c r="DP1127" s="89"/>
      <c r="DQ1127" s="89"/>
      <c r="DR1127" s="89"/>
      <c r="DS1127" s="89"/>
      <c r="DT1127" s="89"/>
      <c r="DU1127" s="89"/>
      <c r="DV1127" s="89"/>
      <c r="DW1127" s="89"/>
      <c r="DX1127" s="89"/>
      <c r="DY1127" s="89"/>
      <c r="DZ1127" s="89"/>
      <c r="EA1127" s="89"/>
      <c r="EB1127" s="89"/>
      <c r="EC1127" s="89"/>
      <c r="ED1127" s="89"/>
      <c r="EE1127" s="89"/>
      <c r="EF1127" s="89"/>
      <c r="EG1127" s="89"/>
      <c r="EH1127" s="89"/>
      <c r="EI1127" s="89"/>
      <c r="EJ1127" s="89"/>
      <c r="EK1127" s="89"/>
      <c r="EL1127" s="89"/>
      <c r="EM1127" s="89"/>
      <c r="EN1127" s="89"/>
      <c r="EO1127" s="89"/>
      <c r="EP1127" s="89"/>
      <c r="EQ1127" s="89"/>
      <c r="ER1127" s="89"/>
      <c r="ES1127" s="89"/>
      <c r="ET1127" s="89"/>
      <c r="EU1127" s="89"/>
      <c r="EV1127" s="89"/>
      <c r="EW1127" s="89"/>
      <c r="EX1127" s="89"/>
      <c r="EY1127" s="89"/>
      <c r="EZ1127" s="89"/>
      <c r="FA1127" s="89"/>
      <c r="FB1127" s="89"/>
      <c r="FC1127" s="89"/>
      <c r="FD1127" s="89"/>
      <c r="FE1127" s="89"/>
      <c r="FF1127" s="89"/>
      <c r="FG1127" s="89"/>
      <c r="FH1127" s="89"/>
      <c r="FI1127" s="89"/>
      <c r="FJ1127" s="89"/>
      <c r="FK1127" s="89"/>
      <c r="FL1127" s="89"/>
      <c r="FM1127" s="89"/>
      <c r="FN1127" s="89"/>
      <c r="FO1127" s="89"/>
      <c r="FP1127" s="89"/>
      <c r="FQ1127" s="89"/>
      <c r="FR1127" s="89"/>
      <c r="FS1127" s="89"/>
      <c r="FT1127" s="89"/>
      <c r="FU1127" s="89"/>
      <c r="FV1127" s="89"/>
      <c r="FW1127" s="89"/>
      <c r="FX1127" s="89"/>
      <c r="FY1127" s="89"/>
      <c r="FZ1127" s="89"/>
      <c r="GA1127" s="89"/>
      <c r="GB1127" s="89"/>
      <c r="GC1127" s="89"/>
      <c r="GD1127" s="89"/>
      <c r="GE1127" s="89"/>
      <c r="GF1127" s="89"/>
      <c r="GG1127" s="89"/>
      <c r="GH1127" s="89"/>
      <c r="GI1127" s="89"/>
      <c r="GJ1127" s="89"/>
      <c r="GK1127" s="89"/>
      <c r="GL1127" s="89"/>
      <c r="GM1127" s="89"/>
      <c r="GN1127" s="89"/>
      <c r="GO1127" s="89"/>
      <c r="GP1127" s="89"/>
      <c r="GQ1127" s="89"/>
      <c r="GR1127" s="89"/>
      <c r="GS1127" s="89"/>
      <c r="GT1127" s="89"/>
      <c r="GU1127" s="89"/>
      <c r="GV1127" s="89"/>
      <c r="GW1127" s="89"/>
      <c r="GX1127" s="89"/>
      <c r="GY1127" s="89"/>
    </row>
    <row r="1128" spans="1:207" s="15" customFormat="1" ht="30" customHeight="1" x14ac:dyDescent="0.25">
      <c r="A1128" s="380"/>
      <c r="B1128" s="357"/>
      <c r="C1128" s="359"/>
      <c r="D1128" s="361"/>
      <c r="E1128" s="361"/>
      <c r="F1128" s="369"/>
      <c r="G1128" s="369"/>
      <c r="H1128" s="403"/>
      <c r="I1128" s="388"/>
      <c r="J1128" s="403"/>
      <c r="K1128" s="232">
        <f t="shared" ref="K1128" si="306">SUM(L1128:O1128)</f>
        <v>10025328.24</v>
      </c>
      <c r="L1128" s="39">
        <v>0</v>
      </c>
      <c r="M1128" s="39">
        <v>0</v>
      </c>
      <c r="N1128" s="39">
        <v>0</v>
      </c>
      <c r="O1128" s="196">
        <f>'[1]Прод. прилож (2)'!$D$908</f>
        <v>10025328.24</v>
      </c>
      <c r="P1128" s="41">
        <f>K1128/H1127</f>
        <v>2753.303372514556</v>
      </c>
      <c r="Q1128" s="232">
        <v>9673</v>
      </c>
      <c r="R1128" s="281" t="s">
        <v>34</v>
      </c>
      <c r="S1128" s="90"/>
      <c r="T1128" s="89"/>
      <c r="U1128" s="89"/>
      <c r="V1128" s="89"/>
      <c r="W1128" s="89"/>
      <c r="X1128" s="89"/>
      <c r="Y1128" s="89"/>
      <c r="Z1128" s="89"/>
      <c r="AA1128" s="89"/>
      <c r="AB1128" s="89"/>
      <c r="AC1128" s="89"/>
      <c r="AD1128" s="89"/>
      <c r="AE1128" s="89"/>
      <c r="AF1128" s="89"/>
      <c r="AG1128" s="89"/>
      <c r="AH1128" s="89"/>
      <c r="AI1128" s="89"/>
      <c r="AJ1128" s="89"/>
      <c r="AK1128" s="89"/>
      <c r="AL1128" s="89"/>
      <c r="AM1128" s="89"/>
      <c r="AN1128" s="89"/>
      <c r="AO1128" s="89"/>
      <c r="AP1128" s="89"/>
      <c r="AQ1128" s="89"/>
      <c r="AR1128" s="89"/>
      <c r="AS1128" s="89"/>
      <c r="AT1128" s="89"/>
      <c r="AU1128" s="89"/>
      <c r="AV1128" s="89"/>
      <c r="AW1128" s="89"/>
      <c r="AX1128" s="89"/>
      <c r="AY1128" s="89"/>
      <c r="AZ1128" s="89"/>
      <c r="BA1128" s="89"/>
      <c r="BB1128" s="89"/>
      <c r="BC1128" s="89"/>
      <c r="BD1128" s="89"/>
      <c r="BE1128" s="89"/>
      <c r="BF1128" s="89"/>
      <c r="BG1128" s="89"/>
      <c r="BH1128" s="89"/>
      <c r="BI1128" s="89"/>
      <c r="BJ1128" s="89"/>
      <c r="BK1128" s="89"/>
      <c r="BL1128" s="89"/>
      <c r="BM1128" s="89"/>
      <c r="BN1128" s="89"/>
      <c r="BO1128" s="89"/>
      <c r="BP1128" s="89"/>
      <c r="BQ1128" s="89"/>
      <c r="BR1128" s="89"/>
      <c r="BS1128" s="89"/>
      <c r="BT1128" s="89"/>
      <c r="BU1128" s="89"/>
      <c r="BV1128" s="89"/>
      <c r="BW1128" s="89"/>
      <c r="BX1128" s="89"/>
      <c r="BY1128" s="89"/>
      <c r="BZ1128" s="89"/>
      <c r="CA1128" s="89"/>
      <c r="CB1128" s="89"/>
      <c r="CC1128" s="89"/>
      <c r="CD1128" s="89"/>
      <c r="CE1128" s="89"/>
      <c r="CF1128" s="89"/>
      <c r="CG1128" s="89"/>
      <c r="CH1128" s="89"/>
      <c r="CI1128" s="89"/>
      <c r="CJ1128" s="89"/>
      <c r="CK1128" s="89"/>
      <c r="CL1128" s="89"/>
      <c r="CM1128" s="89"/>
      <c r="CN1128" s="89"/>
      <c r="CO1128" s="89"/>
      <c r="CP1128" s="89"/>
      <c r="CQ1128" s="89"/>
      <c r="CR1128" s="89"/>
      <c r="CS1128" s="89"/>
      <c r="CT1128" s="89"/>
      <c r="CU1128" s="89"/>
      <c r="CV1128" s="89"/>
      <c r="CW1128" s="89"/>
      <c r="CX1128" s="89"/>
      <c r="CY1128" s="89"/>
      <c r="CZ1128" s="89"/>
      <c r="DA1128" s="89"/>
      <c r="DB1128" s="89"/>
      <c r="DC1128" s="89"/>
      <c r="DD1128" s="89"/>
      <c r="DE1128" s="89"/>
      <c r="DF1128" s="89"/>
      <c r="DG1128" s="89"/>
      <c r="DH1128" s="89"/>
      <c r="DI1128" s="89"/>
      <c r="DJ1128" s="89"/>
      <c r="DK1128" s="89"/>
      <c r="DL1128" s="89"/>
      <c r="DM1128" s="89"/>
      <c r="DN1128" s="89"/>
      <c r="DO1128" s="89"/>
      <c r="DP1128" s="89"/>
      <c r="DQ1128" s="89"/>
      <c r="DR1128" s="89"/>
      <c r="DS1128" s="89"/>
      <c r="DT1128" s="89"/>
      <c r="DU1128" s="89"/>
      <c r="DV1128" s="89"/>
      <c r="DW1128" s="89"/>
      <c r="DX1128" s="89"/>
      <c r="DY1128" s="89"/>
      <c r="DZ1128" s="89"/>
      <c r="EA1128" s="89"/>
      <c r="EB1128" s="89"/>
      <c r="EC1128" s="89"/>
      <c r="ED1128" s="89"/>
      <c r="EE1128" s="89"/>
      <c r="EF1128" s="89"/>
      <c r="EG1128" s="89"/>
      <c r="EH1128" s="89"/>
      <c r="EI1128" s="89"/>
      <c r="EJ1128" s="89"/>
      <c r="EK1128" s="89"/>
      <c r="EL1128" s="89"/>
      <c r="EM1128" s="89"/>
      <c r="EN1128" s="89"/>
      <c r="EO1128" s="89"/>
      <c r="EP1128" s="89"/>
      <c r="EQ1128" s="89"/>
      <c r="ER1128" s="89"/>
      <c r="ES1128" s="89"/>
      <c r="ET1128" s="89"/>
      <c r="EU1128" s="89"/>
      <c r="EV1128" s="89"/>
      <c r="EW1128" s="89"/>
      <c r="EX1128" s="89"/>
      <c r="EY1128" s="89"/>
      <c r="EZ1128" s="89"/>
      <c r="FA1128" s="89"/>
      <c r="FB1128" s="89"/>
      <c r="FC1128" s="89"/>
      <c r="FD1128" s="89"/>
      <c r="FE1128" s="89"/>
      <c r="FF1128" s="89"/>
      <c r="FG1128" s="89"/>
      <c r="FH1128" s="89"/>
      <c r="FI1128" s="89"/>
      <c r="FJ1128" s="89"/>
      <c r="FK1128" s="89"/>
      <c r="FL1128" s="89"/>
      <c r="FM1128" s="89"/>
      <c r="FN1128" s="89"/>
      <c r="FO1128" s="89"/>
      <c r="FP1128" s="89"/>
      <c r="FQ1128" s="89"/>
      <c r="FR1128" s="89"/>
      <c r="FS1128" s="89"/>
      <c r="FT1128" s="89"/>
      <c r="FU1128" s="89"/>
      <c r="FV1128" s="89"/>
      <c r="FW1128" s="89"/>
      <c r="FX1128" s="89"/>
      <c r="FY1128" s="89"/>
      <c r="FZ1128" s="89"/>
      <c r="GA1128" s="89"/>
      <c r="GB1128" s="89"/>
      <c r="GC1128" s="89"/>
      <c r="GD1128" s="89"/>
      <c r="GE1128" s="89"/>
      <c r="GF1128" s="89"/>
      <c r="GG1128" s="89"/>
      <c r="GH1128" s="89"/>
      <c r="GI1128" s="89"/>
      <c r="GJ1128" s="89"/>
      <c r="GK1128" s="89"/>
      <c r="GL1128" s="89"/>
      <c r="GM1128" s="89"/>
      <c r="GN1128" s="89"/>
      <c r="GO1128" s="89"/>
      <c r="GP1128" s="89"/>
      <c r="GQ1128" s="89"/>
      <c r="GR1128" s="89"/>
      <c r="GS1128" s="89"/>
      <c r="GT1128" s="89"/>
      <c r="GU1128" s="89"/>
      <c r="GV1128" s="89"/>
      <c r="GW1128" s="89"/>
      <c r="GX1128" s="89"/>
      <c r="GY1128" s="89"/>
    </row>
    <row r="1129" spans="1:207" s="15" customFormat="1" ht="30" customHeight="1" x14ac:dyDescent="0.25">
      <c r="A1129" s="228">
        <v>873</v>
      </c>
      <c r="B1129" s="199" t="s">
        <v>1309</v>
      </c>
      <c r="C1129" s="210">
        <v>1982</v>
      </c>
      <c r="D1129" s="201" t="s">
        <v>141</v>
      </c>
      <c r="E1129" s="201" t="s">
        <v>16</v>
      </c>
      <c r="F1129" s="221">
        <v>9</v>
      </c>
      <c r="G1129" s="221">
        <v>2</v>
      </c>
      <c r="H1129" s="240">
        <v>4366.3999999999996</v>
      </c>
      <c r="I1129" s="248">
        <v>10</v>
      </c>
      <c r="J1129" s="240">
        <v>3844.9</v>
      </c>
      <c r="K1129" s="232">
        <f>SUM(L1129:O1129)</f>
        <v>3091089.6</v>
      </c>
      <c r="L1129" s="39">
        <v>0</v>
      </c>
      <c r="M1129" s="39">
        <v>0</v>
      </c>
      <c r="N1129" s="39">
        <v>0</v>
      </c>
      <c r="O1129" s="196">
        <f>'[1]Прод. прилож (2)'!$D$909</f>
        <v>3091089.6</v>
      </c>
      <c r="P1129" s="41">
        <f>K1129/H1129</f>
        <v>707.92634664712352</v>
      </c>
      <c r="Q1129" s="232">
        <v>9673</v>
      </c>
      <c r="R1129" s="281" t="s">
        <v>34</v>
      </c>
      <c r="S1129" s="90"/>
      <c r="T1129" s="89"/>
      <c r="U1129" s="89"/>
      <c r="V1129" s="89"/>
      <c r="W1129" s="89"/>
      <c r="X1129" s="89"/>
      <c r="Y1129" s="89"/>
      <c r="Z1129" s="89"/>
      <c r="AA1129" s="89"/>
      <c r="AB1129" s="89"/>
      <c r="AC1129" s="89"/>
      <c r="AD1129" s="89"/>
      <c r="AE1129" s="89"/>
      <c r="AF1129" s="89"/>
      <c r="AG1129" s="89"/>
      <c r="AH1129" s="89"/>
      <c r="AI1129" s="89"/>
      <c r="AJ1129" s="89"/>
      <c r="AK1129" s="89"/>
      <c r="AL1129" s="89"/>
      <c r="AM1129" s="89"/>
      <c r="AN1129" s="89"/>
      <c r="AO1129" s="89"/>
      <c r="AP1129" s="89"/>
      <c r="AQ1129" s="89"/>
      <c r="AR1129" s="89"/>
      <c r="AS1129" s="89"/>
      <c r="AT1129" s="89"/>
      <c r="AU1129" s="89"/>
      <c r="AV1129" s="89"/>
      <c r="AW1129" s="89"/>
      <c r="AX1129" s="89"/>
      <c r="AY1129" s="89"/>
      <c r="AZ1129" s="89"/>
      <c r="BA1129" s="89"/>
      <c r="BB1129" s="89"/>
      <c r="BC1129" s="89"/>
      <c r="BD1129" s="89"/>
      <c r="BE1129" s="89"/>
      <c r="BF1129" s="89"/>
      <c r="BG1129" s="89"/>
      <c r="BH1129" s="89"/>
      <c r="BI1129" s="89"/>
      <c r="BJ1129" s="89"/>
      <c r="BK1129" s="89"/>
      <c r="BL1129" s="89"/>
      <c r="BM1129" s="89"/>
      <c r="BN1129" s="89"/>
      <c r="BO1129" s="89"/>
      <c r="BP1129" s="89"/>
      <c r="BQ1129" s="89"/>
      <c r="BR1129" s="89"/>
      <c r="BS1129" s="89"/>
      <c r="BT1129" s="89"/>
      <c r="BU1129" s="89"/>
      <c r="BV1129" s="89"/>
      <c r="BW1129" s="89"/>
      <c r="BX1129" s="89"/>
      <c r="BY1129" s="89"/>
      <c r="BZ1129" s="89"/>
      <c r="CA1129" s="89"/>
      <c r="CB1129" s="89"/>
      <c r="CC1129" s="89"/>
      <c r="CD1129" s="89"/>
      <c r="CE1129" s="89"/>
      <c r="CF1129" s="89"/>
      <c r="CG1129" s="89"/>
      <c r="CH1129" s="89"/>
      <c r="CI1129" s="89"/>
      <c r="CJ1129" s="89"/>
      <c r="CK1129" s="89"/>
      <c r="CL1129" s="89"/>
      <c r="CM1129" s="89"/>
      <c r="CN1129" s="89"/>
      <c r="CO1129" s="89"/>
      <c r="CP1129" s="89"/>
      <c r="CQ1129" s="89"/>
      <c r="CR1129" s="89"/>
      <c r="CS1129" s="89"/>
      <c r="CT1129" s="89"/>
      <c r="CU1129" s="89"/>
      <c r="CV1129" s="89"/>
      <c r="CW1129" s="89"/>
      <c r="CX1129" s="89"/>
      <c r="CY1129" s="89"/>
      <c r="CZ1129" s="89"/>
      <c r="DA1129" s="89"/>
      <c r="DB1129" s="89"/>
      <c r="DC1129" s="89"/>
      <c r="DD1129" s="89"/>
      <c r="DE1129" s="89"/>
      <c r="DF1129" s="89"/>
      <c r="DG1129" s="89"/>
      <c r="DH1129" s="89"/>
      <c r="DI1129" s="89"/>
      <c r="DJ1129" s="89"/>
      <c r="DK1129" s="89"/>
      <c r="DL1129" s="89"/>
      <c r="DM1129" s="89"/>
      <c r="DN1129" s="89"/>
      <c r="DO1129" s="89"/>
      <c r="DP1129" s="89"/>
      <c r="DQ1129" s="89"/>
      <c r="DR1129" s="89"/>
      <c r="DS1129" s="89"/>
      <c r="DT1129" s="89"/>
      <c r="DU1129" s="89"/>
      <c r="DV1129" s="89"/>
      <c r="DW1129" s="89"/>
      <c r="DX1129" s="89"/>
      <c r="DY1129" s="89"/>
      <c r="DZ1129" s="89"/>
      <c r="EA1129" s="89"/>
      <c r="EB1129" s="89"/>
      <c r="EC1129" s="89"/>
      <c r="ED1129" s="89"/>
      <c r="EE1129" s="89"/>
      <c r="EF1129" s="89"/>
      <c r="EG1129" s="89"/>
      <c r="EH1129" s="89"/>
      <c r="EI1129" s="89"/>
      <c r="EJ1129" s="89"/>
      <c r="EK1129" s="89"/>
      <c r="EL1129" s="89"/>
      <c r="EM1129" s="89"/>
      <c r="EN1129" s="89"/>
      <c r="EO1129" s="89"/>
      <c r="EP1129" s="89"/>
      <c r="EQ1129" s="89"/>
      <c r="ER1129" s="89"/>
      <c r="ES1129" s="89"/>
      <c r="ET1129" s="89"/>
      <c r="EU1129" s="89"/>
      <c r="EV1129" s="89"/>
      <c r="EW1129" s="89"/>
      <c r="EX1129" s="89"/>
      <c r="EY1129" s="89"/>
      <c r="EZ1129" s="89"/>
      <c r="FA1129" s="89"/>
      <c r="FB1129" s="89"/>
      <c r="FC1129" s="89"/>
      <c r="FD1129" s="89"/>
      <c r="FE1129" s="89"/>
      <c r="FF1129" s="89"/>
      <c r="FG1129" s="89"/>
      <c r="FH1129" s="89"/>
      <c r="FI1129" s="89"/>
      <c r="FJ1129" s="89"/>
      <c r="FK1129" s="89"/>
      <c r="FL1129" s="89"/>
      <c r="FM1129" s="89"/>
      <c r="FN1129" s="89"/>
      <c r="FO1129" s="89"/>
      <c r="FP1129" s="89"/>
      <c r="FQ1129" s="89"/>
      <c r="FR1129" s="89"/>
      <c r="FS1129" s="89"/>
      <c r="FT1129" s="89"/>
      <c r="FU1129" s="89"/>
      <c r="FV1129" s="89"/>
      <c r="FW1129" s="89"/>
      <c r="FX1129" s="89"/>
      <c r="FY1129" s="89"/>
      <c r="FZ1129" s="89"/>
      <c r="GA1129" s="89"/>
      <c r="GB1129" s="89"/>
      <c r="GC1129" s="89"/>
      <c r="GD1129" s="89"/>
      <c r="GE1129" s="89"/>
      <c r="GF1129" s="89"/>
      <c r="GG1129" s="89"/>
      <c r="GH1129" s="89"/>
      <c r="GI1129" s="89"/>
      <c r="GJ1129" s="89"/>
      <c r="GK1129" s="89"/>
      <c r="GL1129" s="89"/>
      <c r="GM1129" s="89"/>
      <c r="GN1129" s="89"/>
      <c r="GO1129" s="89"/>
      <c r="GP1129" s="89"/>
      <c r="GQ1129" s="89"/>
      <c r="GR1129" s="89"/>
      <c r="GS1129" s="89"/>
      <c r="GT1129" s="89"/>
      <c r="GU1129" s="89"/>
      <c r="GV1129" s="89"/>
      <c r="GW1129" s="89"/>
      <c r="GX1129" s="89"/>
      <c r="GY1129" s="89"/>
    </row>
    <row r="1130" spans="1:207" s="15" customFormat="1" ht="30" customHeight="1" x14ac:dyDescent="0.25">
      <c r="A1130" s="228">
        <v>874</v>
      </c>
      <c r="B1130" s="81" t="s">
        <v>505</v>
      </c>
      <c r="C1130" s="47">
        <v>1962</v>
      </c>
      <c r="D1130" s="230" t="s">
        <v>141</v>
      </c>
      <c r="E1130" s="230" t="s">
        <v>16</v>
      </c>
      <c r="F1130" s="26">
        <v>5</v>
      </c>
      <c r="G1130" s="26">
        <v>2</v>
      </c>
      <c r="H1130" s="39">
        <v>2611.98</v>
      </c>
      <c r="I1130" s="119">
        <v>0</v>
      </c>
      <c r="J1130" s="39">
        <v>1594.18</v>
      </c>
      <c r="K1130" s="232">
        <f t="shared" si="295"/>
        <v>4378750</v>
      </c>
      <c r="L1130" s="196">
        <v>0</v>
      </c>
      <c r="M1130" s="196">
        <v>0</v>
      </c>
      <c r="N1130" s="196">
        <v>0</v>
      </c>
      <c r="O1130" s="39">
        <f>'[1]Прод. прилож (2)'!$D$309</f>
        <v>4378750</v>
      </c>
      <c r="P1130" s="196">
        <f t="shared" si="305"/>
        <v>1676.4102328501749</v>
      </c>
      <c r="Q1130" s="41">
        <v>9673</v>
      </c>
      <c r="R1130" s="57" t="s">
        <v>33</v>
      </c>
      <c r="S1130" s="141"/>
    </row>
    <row r="1131" spans="1:207" s="15" customFormat="1" ht="30" customHeight="1" x14ac:dyDescent="0.25">
      <c r="A1131" s="354">
        <v>875</v>
      </c>
      <c r="B1131" s="375" t="s">
        <v>506</v>
      </c>
      <c r="C1131" s="377">
        <v>1963</v>
      </c>
      <c r="D1131" s="360" t="s">
        <v>141</v>
      </c>
      <c r="E1131" s="377" t="s">
        <v>16</v>
      </c>
      <c r="F1131" s="362">
        <v>5</v>
      </c>
      <c r="G1131" s="362">
        <v>3</v>
      </c>
      <c r="H1131" s="364">
        <v>4100.26</v>
      </c>
      <c r="I1131" s="366">
        <v>0</v>
      </c>
      <c r="J1131" s="364">
        <v>2528.65</v>
      </c>
      <c r="K1131" s="232">
        <f t="shared" si="295"/>
        <v>53100.46</v>
      </c>
      <c r="L1131" s="196">
        <v>0</v>
      </c>
      <c r="M1131" s="196">
        <v>0</v>
      </c>
      <c r="N1131" s="196">
        <v>0</v>
      </c>
      <c r="O1131" s="39">
        <f>'[1]Прод. прилож (2)'!$D$910</f>
        <v>53100.46</v>
      </c>
      <c r="P1131" s="196">
        <f t="shared" si="305"/>
        <v>12.950510455434532</v>
      </c>
      <c r="Q1131" s="41">
        <v>9673</v>
      </c>
      <c r="R1131" s="57" t="s">
        <v>34</v>
      </c>
      <c r="S1131" s="53"/>
      <c r="T1131" s="16"/>
      <c r="V1131" s="116"/>
      <c r="W1131" s="116"/>
      <c r="X1131" s="116"/>
      <c r="Y1131" s="116"/>
      <c r="Z1131" s="116"/>
      <c r="AA1131" s="116"/>
      <c r="AB1131" s="116"/>
      <c r="AC1131" s="116"/>
      <c r="AD1131" s="116"/>
      <c r="AE1131" s="116"/>
      <c r="AF1131" s="116"/>
      <c r="AG1131" s="116"/>
      <c r="AH1131" s="116"/>
      <c r="AI1131" s="116"/>
      <c r="AJ1131" s="116"/>
      <c r="AK1131" s="116"/>
      <c r="AL1131" s="116"/>
      <c r="AM1131" s="116"/>
      <c r="AN1131" s="116"/>
      <c r="AO1131" s="116"/>
      <c r="AP1131" s="116"/>
      <c r="AQ1131" s="116"/>
      <c r="AR1131" s="116"/>
      <c r="AS1131" s="116"/>
      <c r="AT1131" s="116"/>
      <c r="AU1131" s="116"/>
      <c r="AV1131" s="116"/>
      <c r="AW1131" s="116"/>
      <c r="AX1131" s="116"/>
      <c r="AY1131" s="116"/>
      <c r="AZ1131" s="116"/>
      <c r="BA1131" s="116"/>
      <c r="BB1131" s="116"/>
      <c r="BC1131" s="116"/>
      <c r="BD1131" s="116"/>
      <c r="BE1131" s="116"/>
      <c r="BF1131" s="116"/>
      <c r="BG1131" s="116"/>
      <c r="BH1131" s="116"/>
      <c r="BI1131" s="116"/>
      <c r="BJ1131" s="116"/>
      <c r="BK1131" s="116"/>
      <c r="BL1131" s="116"/>
      <c r="BM1131" s="116"/>
      <c r="BN1131" s="116"/>
      <c r="BO1131" s="116"/>
      <c r="BP1131" s="116"/>
      <c r="BQ1131" s="116"/>
      <c r="BR1131" s="116"/>
      <c r="BS1131" s="116"/>
      <c r="BT1131" s="116"/>
      <c r="BU1131" s="116"/>
      <c r="BV1131" s="116"/>
      <c r="BW1131" s="116"/>
      <c r="BX1131" s="116"/>
      <c r="BY1131" s="116"/>
      <c r="BZ1131" s="116"/>
      <c r="CA1131" s="116"/>
      <c r="CB1131" s="116"/>
      <c r="CC1131" s="116"/>
      <c r="CD1131" s="116"/>
      <c r="CE1131" s="116"/>
      <c r="CF1131" s="116"/>
      <c r="CG1131" s="116"/>
      <c r="CH1131" s="116"/>
      <c r="CI1131" s="116"/>
      <c r="CJ1131" s="116"/>
      <c r="CK1131" s="116"/>
      <c r="CL1131" s="116"/>
      <c r="CM1131" s="116"/>
      <c r="CN1131" s="116"/>
      <c r="CO1131" s="116"/>
      <c r="CP1131" s="116"/>
      <c r="CQ1131" s="116"/>
      <c r="CR1131" s="116"/>
      <c r="CS1131" s="116"/>
      <c r="CT1131" s="116"/>
      <c r="CU1131" s="116"/>
      <c r="CV1131" s="116"/>
      <c r="CW1131" s="116"/>
      <c r="CX1131" s="116"/>
      <c r="CY1131" s="116"/>
      <c r="CZ1131" s="116"/>
      <c r="DA1131" s="116"/>
      <c r="DB1131" s="116"/>
      <c r="DC1131" s="116"/>
      <c r="DD1131" s="116"/>
      <c r="DE1131" s="116"/>
      <c r="DF1131" s="116"/>
      <c r="DG1131" s="116"/>
      <c r="DH1131" s="116"/>
      <c r="DI1131" s="116"/>
      <c r="DJ1131" s="116"/>
      <c r="DK1131" s="116"/>
      <c r="DL1131" s="116"/>
      <c r="DM1131" s="116"/>
      <c r="DN1131" s="116"/>
      <c r="DO1131" s="116"/>
      <c r="DP1131" s="116"/>
      <c r="DQ1131" s="116"/>
      <c r="DR1131" s="116"/>
      <c r="DS1131" s="116"/>
      <c r="DT1131" s="116"/>
      <c r="DU1131" s="116"/>
      <c r="DV1131" s="116"/>
      <c r="DW1131" s="116"/>
      <c r="DX1131" s="116"/>
      <c r="DY1131" s="116"/>
      <c r="DZ1131" s="116"/>
      <c r="EA1131" s="116"/>
      <c r="EB1131" s="116"/>
      <c r="EC1131" s="116"/>
      <c r="ED1131" s="116"/>
      <c r="EE1131" s="116"/>
      <c r="EF1131" s="116"/>
      <c r="EG1131" s="116"/>
      <c r="EH1131" s="116"/>
      <c r="EI1131" s="116"/>
      <c r="EJ1131" s="116"/>
      <c r="EK1131" s="116"/>
      <c r="EL1131" s="116"/>
      <c r="EM1131" s="116"/>
      <c r="EN1131" s="116"/>
      <c r="EO1131" s="116"/>
      <c r="EP1131" s="116"/>
      <c r="EQ1131" s="116"/>
      <c r="ER1131" s="116"/>
      <c r="ES1131" s="116"/>
      <c r="ET1131" s="116"/>
      <c r="EU1131" s="116"/>
      <c r="EV1131" s="116"/>
      <c r="EW1131" s="116"/>
      <c r="EX1131" s="116"/>
      <c r="EY1131" s="116"/>
      <c r="EZ1131" s="116"/>
      <c r="FA1131" s="116"/>
      <c r="FB1131" s="116"/>
      <c r="FC1131" s="116"/>
      <c r="FD1131" s="116"/>
      <c r="FE1131" s="116"/>
      <c r="FF1131" s="116"/>
      <c r="FG1131" s="116"/>
      <c r="FH1131" s="116"/>
      <c r="FI1131" s="116"/>
      <c r="FJ1131" s="116"/>
      <c r="FK1131" s="116"/>
      <c r="FL1131" s="116"/>
      <c r="FM1131" s="116"/>
      <c r="FN1131" s="116"/>
      <c r="FO1131" s="116"/>
      <c r="FP1131" s="116"/>
      <c r="FQ1131" s="116"/>
      <c r="FR1131" s="116"/>
      <c r="FS1131" s="116"/>
      <c r="FT1131" s="116"/>
      <c r="FU1131" s="116"/>
      <c r="FV1131" s="116"/>
      <c r="FW1131" s="116"/>
      <c r="FX1131" s="116"/>
      <c r="FY1131" s="116"/>
      <c r="FZ1131" s="116"/>
      <c r="GA1131" s="116"/>
      <c r="GB1131" s="116"/>
      <c r="GC1131" s="116"/>
      <c r="GD1131" s="116"/>
      <c r="GE1131" s="116"/>
      <c r="GF1131" s="116"/>
      <c r="GG1131" s="116"/>
      <c r="GH1131" s="116"/>
      <c r="GI1131" s="116"/>
      <c r="GJ1131" s="116"/>
      <c r="GK1131" s="116"/>
      <c r="GL1131" s="116"/>
      <c r="GM1131" s="116"/>
      <c r="GN1131" s="116"/>
      <c r="GO1131" s="116"/>
      <c r="GP1131" s="116"/>
      <c r="GQ1131" s="116"/>
      <c r="GR1131" s="116"/>
      <c r="GS1131" s="116"/>
      <c r="GT1131" s="116"/>
      <c r="GU1131" s="116"/>
      <c r="GV1131" s="116"/>
      <c r="GW1131" s="116"/>
      <c r="GX1131" s="116"/>
      <c r="GY1131" s="116"/>
    </row>
    <row r="1132" spans="1:207" s="15" customFormat="1" ht="30" customHeight="1" x14ac:dyDescent="0.25">
      <c r="A1132" s="355"/>
      <c r="B1132" s="376"/>
      <c r="C1132" s="378"/>
      <c r="D1132" s="361"/>
      <c r="E1132" s="378"/>
      <c r="F1132" s="363"/>
      <c r="G1132" s="363"/>
      <c r="H1132" s="365"/>
      <c r="I1132" s="367"/>
      <c r="J1132" s="365"/>
      <c r="K1132" s="232">
        <f t="shared" si="295"/>
        <v>13915185.279999999</v>
      </c>
      <c r="L1132" s="202">
        <v>0</v>
      </c>
      <c r="M1132" s="202">
        <v>0</v>
      </c>
      <c r="N1132" s="202">
        <v>0</v>
      </c>
      <c r="O1132" s="39">
        <f>'[2]Прод. прилож (2)'!$D$1498</f>
        <v>13915185.279999999</v>
      </c>
      <c r="P1132" s="196">
        <f>K1132/H1131</f>
        <v>3393.7324169686799</v>
      </c>
      <c r="Q1132" s="41">
        <v>9673</v>
      </c>
      <c r="R1132" s="57" t="s">
        <v>35</v>
      </c>
      <c r="S1132" s="53"/>
      <c r="T1132" s="16"/>
      <c r="V1132" s="116"/>
      <c r="W1132" s="116"/>
      <c r="X1132" s="116"/>
      <c r="Y1132" s="116"/>
      <c r="Z1132" s="116"/>
      <c r="AA1132" s="116"/>
      <c r="AB1132" s="116"/>
      <c r="AC1132" s="116"/>
      <c r="AD1132" s="116"/>
      <c r="AE1132" s="116"/>
      <c r="AF1132" s="116"/>
      <c r="AG1132" s="116"/>
      <c r="AH1132" s="116"/>
      <c r="AI1132" s="116"/>
      <c r="AJ1132" s="116"/>
      <c r="AK1132" s="116"/>
      <c r="AL1132" s="116"/>
      <c r="AM1132" s="116"/>
      <c r="AN1132" s="116"/>
      <c r="AO1132" s="116"/>
      <c r="AP1132" s="116"/>
      <c r="AQ1132" s="116"/>
      <c r="AR1132" s="116"/>
      <c r="AS1132" s="116"/>
      <c r="AT1132" s="116"/>
      <c r="AU1132" s="116"/>
      <c r="AV1132" s="116"/>
      <c r="AW1132" s="116"/>
      <c r="AX1132" s="116"/>
      <c r="AY1132" s="116"/>
      <c r="AZ1132" s="116"/>
      <c r="BA1132" s="116"/>
      <c r="BB1132" s="116"/>
      <c r="BC1132" s="116"/>
      <c r="BD1132" s="116"/>
      <c r="BE1132" s="116"/>
      <c r="BF1132" s="116"/>
      <c r="BG1132" s="116"/>
      <c r="BH1132" s="116"/>
      <c r="BI1132" s="116"/>
      <c r="BJ1132" s="116"/>
      <c r="BK1132" s="116"/>
      <c r="BL1132" s="116"/>
      <c r="BM1132" s="116"/>
      <c r="BN1132" s="116"/>
      <c r="BO1132" s="116"/>
      <c r="BP1132" s="116"/>
      <c r="BQ1132" s="116"/>
      <c r="BR1132" s="116"/>
      <c r="BS1132" s="116"/>
      <c r="BT1132" s="116"/>
      <c r="BU1132" s="116"/>
      <c r="BV1132" s="116"/>
      <c r="BW1132" s="116"/>
      <c r="BX1132" s="116"/>
      <c r="BY1132" s="116"/>
      <c r="BZ1132" s="116"/>
      <c r="CA1132" s="116"/>
      <c r="CB1132" s="116"/>
      <c r="CC1132" s="116"/>
      <c r="CD1132" s="116"/>
      <c r="CE1132" s="116"/>
      <c r="CF1132" s="116"/>
      <c r="CG1132" s="116"/>
      <c r="CH1132" s="116"/>
      <c r="CI1132" s="116"/>
      <c r="CJ1132" s="116"/>
      <c r="CK1132" s="116"/>
      <c r="CL1132" s="116"/>
      <c r="CM1132" s="116"/>
      <c r="CN1132" s="116"/>
      <c r="CO1132" s="116"/>
      <c r="CP1132" s="116"/>
      <c r="CQ1132" s="116"/>
      <c r="CR1132" s="116"/>
      <c r="CS1132" s="116"/>
      <c r="CT1132" s="116"/>
      <c r="CU1132" s="116"/>
      <c r="CV1132" s="116"/>
      <c r="CW1132" s="116"/>
      <c r="CX1132" s="116"/>
      <c r="CY1132" s="116"/>
      <c r="CZ1132" s="116"/>
      <c r="DA1132" s="116"/>
      <c r="DB1132" s="116"/>
      <c r="DC1132" s="116"/>
      <c r="DD1132" s="116"/>
      <c r="DE1132" s="116"/>
      <c r="DF1132" s="116"/>
      <c r="DG1132" s="116"/>
      <c r="DH1132" s="116"/>
      <c r="DI1132" s="116"/>
      <c r="DJ1132" s="116"/>
      <c r="DK1132" s="116"/>
      <c r="DL1132" s="116"/>
      <c r="DM1132" s="116"/>
      <c r="DN1132" s="116"/>
      <c r="DO1132" s="116"/>
      <c r="DP1132" s="116"/>
      <c r="DQ1132" s="116"/>
      <c r="DR1132" s="116"/>
      <c r="DS1132" s="116"/>
      <c r="DT1132" s="116"/>
      <c r="DU1132" s="116"/>
      <c r="DV1132" s="116"/>
      <c r="DW1132" s="116"/>
      <c r="DX1132" s="116"/>
      <c r="DY1132" s="116"/>
      <c r="DZ1132" s="116"/>
      <c r="EA1132" s="116"/>
      <c r="EB1132" s="116"/>
      <c r="EC1132" s="116"/>
      <c r="ED1132" s="116"/>
      <c r="EE1132" s="116"/>
      <c r="EF1132" s="116"/>
      <c r="EG1132" s="116"/>
      <c r="EH1132" s="116"/>
      <c r="EI1132" s="116"/>
      <c r="EJ1132" s="116"/>
      <c r="EK1132" s="116"/>
      <c r="EL1132" s="116"/>
      <c r="EM1132" s="116"/>
      <c r="EN1132" s="116"/>
      <c r="EO1132" s="116"/>
      <c r="EP1132" s="116"/>
      <c r="EQ1132" s="116"/>
      <c r="ER1132" s="116"/>
      <c r="ES1132" s="116"/>
      <c r="ET1132" s="116"/>
      <c r="EU1132" s="116"/>
      <c r="EV1132" s="116"/>
      <c r="EW1132" s="116"/>
      <c r="EX1132" s="116"/>
      <c r="EY1132" s="116"/>
      <c r="EZ1132" s="116"/>
      <c r="FA1132" s="116"/>
      <c r="FB1132" s="116"/>
      <c r="FC1132" s="116"/>
      <c r="FD1132" s="116"/>
      <c r="FE1132" s="116"/>
      <c r="FF1132" s="116"/>
      <c r="FG1132" s="116"/>
      <c r="FH1132" s="116"/>
      <c r="FI1132" s="116"/>
      <c r="FJ1132" s="116"/>
      <c r="FK1132" s="116"/>
      <c r="FL1132" s="116"/>
      <c r="FM1132" s="116"/>
      <c r="FN1132" s="116"/>
      <c r="FO1132" s="116"/>
      <c r="FP1132" s="116"/>
      <c r="FQ1132" s="116"/>
      <c r="FR1132" s="116"/>
      <c r="FS1132" s="116"/>
      <c r="FT1132" s="116"/>
      <c r="FU1132" s="116"/>
      <c r="FV1132" s="116"/>
      <c r="FW1132" s="116"/>
      <c r="FX1132" s="116"/>
      <c r="FY1132" s="116"/>
      <c r="FZ1132" s="116"/>
      <c r="GA1132" s="116"/>
      <c r="GB1132" s="116"/>
      <c r="GC1132" s="116"/>
      <c r="GD1132" s="116"/>
      <c r="GE1132" s="116"/>
      <c r="GF1132" s="116"/>
      <c r="GG1132" s="116"/>
      <c r="GH1132" s="116"/>
      <c r="GI1132" s="116"/>
      <c r="GJ1132" s="116"/>
      <c r="GK1132" s="116"/>
      <c r="GL1132" s="116"/>
      <c r="GM1132" s="116"/>
      <c r="GN1132" s="116"/>
      <c r="GO1132" s="116"/>
      <c r="GP1132" s="116"/>
      <c r="GQ1132" s="116"/>
      <c r="GR1132" s="116"/>
      <c r="GS1132" s="116"/>
      <c r="GT1132" s="116"/>
      <c r="GU1132" s="116"/>
      <c r="GV1132" s="116"/>
      <c r="GW1132" s="116"/>
      <c r="GX1132" s="116"/>
      <c r="GY1132" s="116"/>
    </row>
    <row r="1133" spans="1:207" s="89" customFormat="1" ht="30" customHeight="1" x14ac:dyDescent="0.25">
      <c r="A1133" s="228">
        <v>876</v>
      </c>
      <c r="B1133" s="81" t="s">
        <v>952</v>
      </c>
      <c r="C1133" s="47">
        <v>1977</v>
      </c>
      <c r="D1133" s="230" t="s">
        <v>141</v>
      </c>
      <c r="E1133" s="47" t="s">
        <v>18</v>
      </c>
      <c r="F1133" s="26">
        <v>9</v>
      </c>
      <c r="G1133" s="26">
        <v>2</v>
      </c>
      <c r="H1133" s="39">
        <v>4831.1000000000004</v>
      </c>
      <c r="I1133" s="119">
        <v>0</v>
      </c>
      <c r="J1133" s="39">
        <v>2385.3000000000002</v>
      </c>
      <c r="K1133" s="232">
        <f t="shared" si="295"/>
        <v>7162794.4500000002</v>
      </c>
      <c r="L1133" s="196">
        <v>0</v>
      </c>
      <c r="M1133" s="196">
        <v>0</v>
      </c>
      <c r="N1133" s="196">
        <v>0</v>
      </c>
      <c r="O1133" s="39">
        <f>'[1]Прод. прилож (2)'!$D$911</f>
        <v>7162794.4500000002</v>
      </c>
      <c r="P1133" s="196">
        <f t="shared" si="305"/>
        <v>1482.6425555256567</v>
      </c>
      <c r="Q1133" s="41">
        <v>9673</v>
      </c>
      <c r="R1133" s="57" t="s">
        <v>34</v>
      </c>
      <c r="S1133" s="16"/>
      <c r="T1133" s="16"/>
      <c r="U1133" s="15"/>
      <c r="V1133" s="116"/>
      <c r="W1133" s="116"/>
      <c r="X1133" s="116"/>
      <c r="Y1133" s="116"/>
      <c r="Z1133" s="116"/>
      <c r="AA1133" s="116"/>
      <c r="AB1133" s="116"/>
      <c r="AC1133" s="116"/>
      <c r="AD1133" s="116"/>
      <c r="AE1133" s="116"/>
      <c r="AF1133" s="116"/>
      <c r="AG1133" s="116"/>
      <c r="AH1133" s="116"/>
      <c r="AI1133" s="116"/>
      <c r="AJ1133" s="116"/>
      <c r="AK1133" s="116"/>
      <c r="AL1133" s="116"/>
      <c r="AM1133" s="116"/>
      <c r="AN1133" s="116"/>
      <c r="AO1133" s="116"/>
      <c r="AP1133" s="116"/>
      <c r="AQ1133" s="116"/>
      <c r="AR1133" s="116"/>
      <c r="AS1133" s="116"/>
      <c r="AT1133" s="116"/>
      <c r="AU1133" s="116"/>
      <c r="AV1133" s="116"/>
      <c r="AW1133" s="116"/>
      <c r="AX1133" s="116"/>
      <c r="AY1133" s="116"/>
      <c r="AZ1133" s="116"/>
      <c r="BA1133" s="116"/>
      <c r="BB1133" s="116"/>
      <c r="BC1133" s="116"/>
      <c r="BD1133" s="116"/>
      <c r="BE1133" s="116"/>
      <c r="BF1133" s="116"/>
      <c r="BG1133" s="116"/>
      <c r="BH1133" s="116"/>
      <c r="BI1133" s="116"/>
      <c r="BJ1133" s="116"/>
      <c r="BK1133" s="116"/>
      <c r="BL1133" s="116"/>
      <c r="BM1133" s="116"/>
      <c r="BN1133" s="116"/>
      <c r="BO1133" s="116"/>
      <c r="BP1133" s="116"/>
      <c r="BQ1133" s="116"/>
      <c r="BR1133" s="116"/>
      <c r="BS1133" s="116"/>
      <c r="BT1133" s="116"/>
      <c r="BU1133" s="116"/>
      <c r="BV1133" s="116"/>
      <c r="BW1133" s="116"/>
      <c r="BX1133" s="116"/>
      <c r="BY1133" s="116"/>
      <c r="BZ1133" s="116"/>
      <c r="CA1133" s="116"/>
      <c r="CB1133" s="116"/>
      <c r="CC1133" s="116"/>
      <c r="CD1133" s="116"/>
      <c r="CE1133" s="116"/>
      <c r="CF1133" s="116"/>
      <c r="CG1133" s="116"/>
      <c r="CH1133" s="116"/>
      <c r="CI1133" s="116"/>
      <c r="CJ1133" s="116"/>
      <c r="CK1133" s="116"/>
      <c r="CL1133" s="116"/>
      <c r="CM1133" s="116"/>
      <c r="CN1133" s="116"/>
      <c r="CO1133" s="116"/>
      <c r="CP1133" s="116"/>
      <c r="CQ1133" s="116"/>
      <c r="CR1133" s="116"/>
      <c r="CS1133" s="116"/>
      <c r="CT1133" s="116"/>
      <c r="CU1133" s="116"/>
      <c r="CV1133" s="116"/>
      <c r="CW1133" s="116"/>
      <c r="CX1133" s="116"/>
      <c r="CY1133" s="116"/>
      <c r="CZ1133" s="116"/>
      <c r="DA1133" s="116"/>
      <c r="DB1133" s="116"/>
      <c r="DC1133" s="116"/>
      <c r="DD1133" s="116"/>
      <c r="DE1133" s="116"/>
      <c r="DF1133" s="116"/>
      <c r="DG1133" s="116"/>
      <c r="DH1133" s="116"/>
      <c r="DI1133" s="116"/>
      <c r="DJ1133" s="116"/>
      <c r="DK1133" s="116"/>
      <c r="DL1133" s="116"/>
      <c r="DM1133" s="116"/>
      <c r="DN1133" s="116"/>
      <c r="DO1133" s="116"/>
      <c r="DP1133" s="116"/>
      <c r="DQ1133" s="116"/>
      <c r="DR1133" s="116"/>
      <c r="DS1133" s="116"/>
      <c r="DT1133" s="116"/>
      <c r="DU1133" s="116"/>
      <c r="DV1133" s="116"/>
      <c r="DW1133" s="116"/>
      <c r="DX1133" s="116"/>
      <c r="DY1133" s="116"/>
      <c r="DZ1133" s="116"/>
      <c r="EA1133" s="116"/>
      <c r="EB1133" s="116"/>
      <c r="EC1133" s="116"/>
      <c r="ED1133" s="116"/>
      <c r="EE1133" s="116"/>
      <c r="EF1133" s="116"/>
      <c r="EG1133" s="116"/>
      <c r="EH1133" s="116"/>
      <c r="EI1133" s="116"/>
      <c r="EJ1133" s="116"/>
      <c r="EK1133" s="116"/>
      <c r="EL1133" s="116"/>
      <c r="EM1133" s="116"/>
      <c r="EN1133" s="116"/>
      <c r="EO1133" s="116"/>
      <c r="EP1133" s="116"/>
      <c r="EQ1133" s="116"/>
      <c r="ER1133" s="116"/>
      <c r="ES1133" s="116"/>
      <c r="ET1133" s="116"/>
      <c r="EU1133" s="116"/>
      <c r="EV1133" s="116"/>
      <c r="EW1133" s="116"/>
      <c r="EX1133" s="116"/>
      <c r="EY1133" s="116"/>
      <c r="EZ1133" s="116"/>
      <c r="FA1133" s="116"/>
      <c r="FB1133" s="116"/>
      <c r="FC1133" s="116"/>
      <c r="FD1133" s="116"/>
      <c r="FE1133" s="116"/>
      <c r="FF1133" s="116"/>
      <c r="FG1133" s="116"/>
      <c r="FH1133" s="116"/>
      <c r="FI1133" s="116"/>
      <c r="FJ1133" s="116"/>
      <c r="FK1133" s="116"/>
      <c r="FL1133" s="116"/>
      <c r="FM1133" s="116"/>
      <c r="FN1133" s="116"/>
      <c r="FO1133" s="116"/>
      <c r="FP1133" s="116"/>
      <c r="FQ1133" s="116"/>
      <c r="FR1133" s="116"/>
      <c r="FS1133" s="116"/>
      <c r="FT1133" s="116"/>
      <c r="FU1133" s="116"/>
      <c r="FV1133" s="116"/>
      <c r="FW1133" s="116"/>
      <c r="FX1133" s="116"/>
      <c r="FY1133" s="116"/>
      <c r="FZ1133" s="116"/>
      <c r="GA1133" s="116"/>
      <c r="GB1133" s="116"/>
      <c r="GC1133" s="116"/>
      <c r="GD1133" s="116"/>
      <c r="GE1133" s="116"/>
      <c r="GF1133" s="116"/>
      <c r="GG1133" s="116"/>
      <c r="GH1133" s="116"/>
      <c r="GI1133" s="116"/>
      <c r="GJ1133" s="116"/>
      <c r="GK1133" s="116"/>
      <c r="GL1133" s="116"/>
      <c r="GM1133" s="116"/>
      <c r="GN1133" s="116"/>
      <c r="GO1133" s="116"/>
      <c r="GP1133" s="116"/>
      <c r="GQ1133" s="116"/>
      <c r="GR1133" s="116"/>
      <c r="GS1133" s="116"/>
      <c r="GT1133" s="116"/>
      <c r="GU1133" s="116"/>
      <c r="GV1133" s="116"/>
      <c r="GW1133" s="116"/>
      <c r="GX1133" s="116"/>
      <c r="GY1133" s="116"/>
    </row>
    <row r="1134" spans="1:207" s="15" customFormat="1" ht="30" customHeight="1" x14ac:dyDescent="0.25">
      <c r="A1134" s="228">
        <v>877</v>
      </c>
      <c r="B1134" s="81" t="s">
        <v>507</v>
      </c>
      <c r="C1134" s="47">
        <v>1966</v>
      </c>
      <c r="D1134" s="230" t="s">
        <v>141</v>
      </c>
      <c r="E1134" s="230" t="s">
        <v>18</v>
      </c>
      <c r="F1134" s="229">
        <v>5</v>
      </c>
      <c r="G1134" s="229">
        <v>4</v>
      </c>
      <c r="H1134" s="39">
        <v>4707.71</v>
      </c>
      <c r="I1134" s="39">
        <v>0</v>
      </c>
      <c r="J1134" s="39">
        <v>3545.31</v>
      </c>
      <c r="K1134" s="232">
        <f t="shared" si="295"/>
        <v>93997.65</v>
      </c>
      <c r="L1134" s="196">
        <v>0</v>
      </c>
      <c r="M1134" s="196">
        <v>0</v>
      </c>
      <c r="N1134" s="196">
        <v>0</v>
      </c>
      <c r="O1134" s="39">
        <f>'[2]Прод. прилож (2)'!$D$1499</f>
        <v>93997.65</v>
      </c>
      <c r="P1134" s="196">
        <f t="shared" si="305"/>
        <v>19.966746040006711</v>
      </c>
      <c r="Q1134" s="41">
        <v>9673</v>
      </c>
      <c r="R1134" s="57" t="s">
        <v>35</v>
      </c>
      <c r="S1134" s="46"/>
    </row>
    <row r="1135" spans="1:207" s="15" customFormat="1" ht="30" customHeight="1" x14ac:dyDescent="0.25">
      <c r="A1135" s="228">
        <v>878</v>
      </c>
      <c r="B1135" s="234" t="s">
        <v>508</v>
      </c>
      <c r="C1135" s="230">
        <v>1962</v>
      </c>
      <c r="D1135" s="230" t="s">
        <v>141</v>
      </c>
      <c r="E1135" s="230" t="s">
        <v>16</v>
      </c>
      <c r="F1135" s="26">
        <v>5</v>
      </c>
      <c r="G1135" s="26">
        <v>2</v>
      </c>
      <c r="H1135" s="39">
        <v>1740.8</v>
      </c>
      <c r="I1135" s="119">
        <v>160</v>
      </c>
      <c r="J1135" s="39">
        <v>1712.18</v>
      </c>
      <c r="K1135" s="232">
        <f t="shared" si="295"/>
        <v>4340000</v>
      </c>
      <c r="L1135" s="196">
        <v>0</v>
      </c>
      <c r="M1135" s="196">
        <v>0</v>
      </c>
      <c r="N1135" s="196">
        <v>0</v>
      </c>
      <c r="O1135" s="39">
        <f>'[1]Прод. прилож (2)'!$D$310</f>
        <v>4340000</v>
      </c>
      <c r="P1135" s="196">
        <f t="shared" si="305"/>
        <v>2493.106617647059</v>
      </c>
      <c r="Q1135" s="41">
        <v>9673</v>
      </c>
      <c r="R1135" s="57" t="s">
        <v>33</v>
      </c>
      <c r="S1135" s="141"/>
    </row>
    <row r="1136" spans="1:207" s="116" customFormat="1" ht="30" customHeight="1" x14ac:dyDescent="0.25">
      <c r="A1136" s="228">
        <v>879</v>
      </c>
      <c r="B1136" s="234" t="s">
        <v>1164</v>
      </c>
      <c r="C1136" s="47">
        <v>1977</v>
      </c>
      <c r="D1136" s="230" t="s">
        <v>141</v>
      </c>
      <c r="E1136" s="47" t="s">
        <v>16</v>
      </c>
      <c r="F1136" s="26">
        <v>9</v>
      </c>
      <c r="G1136" s="26">
        <v>2</v>
      </c>
      <c r="H1136" s="39">
        <v>5516.26</v>
      </c>
      <c r="I1136" s="119">
        <v>0</v>
      </c>
      <c r="J1136" s="39">
        <v>5516.26</v>
      </c>
      <c r="K1136" s="232">
        <f t="shared" ref="K1136" si="307">SUM(L1136:O1136)</f>
        <v>7160492.4199999999</v>
      </c>
      <c r="L1136" s="196">
        <v>0</v>
      </c>
      <c r="M1136" s="196">
        <v>0</v>
      </c>
      <c r="N1136" s="196">
        <v>0</v>
      </c>
      <c r="O1136" s="39">
        <f>'[1]Прод. прилож (2)'!$D$912</f>
        <v>7160492.4199999999</v>
      </c>
      <c r="P1136" s="196">
        <f t="shared" si="305"/>
        <v>1298.0701453521044</v>
      </c>
      <c r="Q1136" s="41">
        <v>9673</v>
      </c>
      <c r="R1136" s="57" t="s">
        <v>34</v>
      </c>
      <c r="S1136" s="46"/>
      <c r="T1136" s="15"/>
      <c r="U1136" s="15"/>
    </row>
    <row r="1137" spans="1:207" s="15" customFormat="1" ht="30" customHeight="1" x14ac:dyDescent="0.25">
      <c r="A1137" s="354">
        <v>880</v>
      </c>
      <c r="B1137" s="375" t="s">
        <v>509</v>
      </c>
      <c r="C1137" s="377">
        <v>1963</v>
      </c>
      <c r="D1137" s="360" t="s">
        <v>141</v>
      </c>
      <c r="E1137" s="377" t="s">
        <v>16</v>
      </c>
      <c r="F1137" s="362">
        <v>5</v>
      </c>
      <c r="G1137" s="362">
        <v>2</v>
      </c>
      <c r="H1137" s="364">
        <v>2649.87</v>
      </c>
      <c r="I1137" s="366">
        <v>90.5</v>
      </c>
      <c r="J1137" s="364">
        <v>1506.77</v>
      </c>
      <c r="K1137" s="232">
        <f t="shared" si="295"/>
        <v>44408.98</v>
      </c>
      <c r="L1137" s="196">
        <v>0</v>
      </c>
      <c r="M1137" s="196">
        <v>0</v>
      </c>
      <c r="N1137" s="196">
        <v>0</v>
      </c>
      <c r="O1137" s="39">
        <f>'[1]Прод. прилож (2)'!$D$913</f>
        <v>44408.98</v>
      </c>
      <c r="P1137" s="196">
        <f t="shared" si="305"/>
        <v>16.758927796457943</v>
      </c>
      <c r="Q1137" s="41">
        <v>9673</v>
      </c>
      <c r="R1137" s="57" t="s">
        <v>34</v>
      </c>
      <c r="S1137" s="46"/>
    </row>
    <row r="1138" spans="1:207" s="15" customFormat="1" ht="30" customHeight="1" x14ac:dyDescent="0.25">
      <c r="A1138" s="355"/>
      <c r="B1138" s="376"/>
      <c r="C1138" s="378"/>
      <c r="D1138" s="361"/>
      <c r="E1138" s="378"/>
      <c r="F1138" s="363"/>
      <c r="G1138" s="363"/>
      <c r="H1138" s="365"/>
      <c r="I1138" s="367"/>
      <c r="J1138" s="365"/>
      <c r="K1138" s="232">
        <f t="shared" si="295"/>
        <v>13678621.91</v>
      </c>
      <c r="L1138" s="202">
        <v>0</v>
      </c>
      <c r="M1138" s="202">
        <v>0</v>
      </c>
      <c r="N1138" s="202">
        <v>0</v>
      </c>
      <c r="O1138" s="39">
        <f>'[2]Прод. прилож (2)'!$D$1496</f>
        <v>13678621.91</v>
      </c>
      <c r="P1138" s="196">
        <f>K1138/H1137</f>
        <v>5161.9973470396662</v>
      </c>
      <c r="Q1138" s="41">
        <v>9673</v>
      </c>
      <c r="R1138" s="57" t="s">
        <v>35</v>
      </c>
      <c r="S1138" s="46"/>
    </row>
    <row r="1139" spans="1:207" s="15" customFormat="1" ht="30" customHeight="1" x14ac:dyDescent="0.25">
      <c r="A1139" s="228">
        <v>881</v>
      </c>
      <c r="B1139" s="234" t="s">
        <v>510</v>
      </c>
      <c r="C1139" s="230">
        <v>1962</v>
      </c>
      <c r="D1139" s="230" t="s">
        <v>141</v>
      </c>
      <c r="E1139" s="230" t="s">
        <v>16</v>
      </c>
      <c r="F1139" s="26">
        <v>5</v>
      </c>
      <c r="G1139" s="26">
        <v>2</v>
      </c>
      <c r="H1139" s="39">
        <v>1759.1</v>
      </c>
      <c r="I1139" s="119">
        <v>131</v>
      </c>
      <c r="J1139" s="39">
        <v>1628.06</v>
      </c>
      <c r="K1139" s="232">
        <f t="shared" si="295"/>
        <v>4425250</v>
      </c>
      <c r="L1139" s="196">
        <v>0</v>
      </c>
      <c r="M1139" s="196">
        <v>0</v>
      </c>
      <c r="N1139" s="196">
        <v>0</v>
      </c>
      <c r="O1139" s="39">
        <f>'[1]Прод. прилож (2)'!$D$311</f>
        <v>4425250</v>
      </c>
      <c r="P1139" s="196">
        <f t="shared" si="305"/>
        <v>2515.6329941447334</v>
      </c>
      <c r="Q1139" s="41">
        <v>9673</v>
      </c>
      <c r="R1139" s="57" t="s">
        <v>33</v>
      </c>
      <c r="S1139" s="141"/>
    </row>
    <row r="1140" spans="1:207" s="15" customFormat="1" ht="30" customHeight="1" x14ac:dyDescent="0.25">
      <c r="A1140" s="354">
        <v>882</v>
      </c>
      <c r="B1140" s="375" t="s">
        <v>511</v>
      </c>
      <c r="C1140" s="377">
        <v>1963</v>
      </c>
      <c r="D1140" s="360" t="s">
        <v>141</v>
      </c>
      <c r="E1140" s="377" t="s">
        <v>16</v>
      </c>
      <c r="F1140" s="362">
        <v>5</v>
      </c>
      <c r="G1140" s="362">
        <v>2</v>
      </c>
      <c r="H1140" s="364">
        <v>2626.44</v>
      </c>
      <c r="I1140" s="366">
        <v>72.7</v>
      </c>
      <c r="J1140" s="364">
        <v>1535.14</v>
      </c>
      <c r="K1140" s="232">
        <f t="shared" si="295"/>
        <v>44408.98</v>
      </c>
      <c r="L1140" s="196">
        <v>0</v>
      </c>
      <c r="M1140" s="196">
        <v>0</v>
      </c>
      <c r="N1140" s="196">
        <v>0</v>
      </c>
      <c r="O1140" s="39">
        <f>'[1]Прод. прилож (2)'!$D$914</f>
        <v>44408.98</v>
      </c>
      <c r="P1140" s="196">
        <f t="shared" si="305"/>
        <v>16.90843118441693</v>
      </c>
      <c r="Q1140" s="41">
        <v>9673</v>
      </c>
      <c r="R1140" s="57" t="s">
        <v>34</v>
      </c>
      <c r="S1140" s="46"/>
    </row>
    <row r="1141" spans="1:207" s="15" customFormat="1" ht="30" customHeight="1" x14ac:dyDescent="0.25">
      <c r="A1141" s="355"/>
      <c r="B1141" s="376"/>
      <c r="C1141" s="378"/>
      <c r="D1141" s="361"/>
      <c r="E1141" s="378"/>
      <c r="F1141" s="363"/>
      <c r="G1141" s="363"/>
      <c r="H1141" s="365"/>
      <c r="I1141" s="367"/>
      <c r="J1141" s="365"/>
      <c r="K1141" s="232">
        <f t="shared" si="295"/>
        <v>4481050</v>
      </c>
      <c r="L1141" s="202">
        <v>0</v>
      </c>
      <c r="M1141" s="202">
        <v>0</v>
      </c>
      <c r="N1141" s="202">
        <v>0</v>
      </c>
      <c r="O1141" s="39">
        <f>'[2]Прод. прилож (2)'!$D$1497</f>
        <v>4481050</v>
      </c>
      <c r="P1141" s="196">
        <f>K1141/H1140</f>
        <v>1706.1307320936323</v>
      </c>
      <c r="Q1141" s="41">
        <v>9673</v>
      </c>
      <c r="R1141" s="57" t="s">
        <v>35</v>
      </c>
      <c r="S1141" s="46"/>
    </row>
    <row r="1142" spans="1:207" s="15" customFormat="1" ht="30" customHeight="1" x14ac:dyDescent="0.25">
      <c r="A1142" s="217">
        <v>883</v>
      </c>
      <c r="B1142" s="208" t="s">
        <v>512</v>
      </c>
      <c r="C1142" s="244">
        <v>1963</v>
      </c>
      <c r="D1142" s="200" t="s">
        <v>141</v>
      </c>
      <c r="E1142" s="244" t="s">
        <v>16</v>
      </c>
      <c r="F1142" s="206">
        <v>5</v>
      </c>
      <c r="G1142" s="206">
        <v>3</v>
      </c>
      <c r="H1142" s="202">
        <v>3731.39</v>
      </c>
      <c r="I1142" s="204">
        <v>0</v>
      </c>
      <c r="J1142" s="202">
        <v>2476.29</v>
      </c>
      <c r="K1142" s="232">
        <f t="shared" si="295"/>
        <v>53100.46</v>
      </c>
      <c r="L1142" s="196">
        <v>0</v>
      </c>
      <c r="M1142" s="196">
        <v>0</v>
      </c>
      <c r="N1142" s="196">
        <v>0</v>
      </c>
      <c r="O1142" s="39">
        <f>'[1]Прод. прилож (2)'!$D$915</f>
        <v>53100.46</v>
      </c>
      <c r="P1142" s="196">
        <f t="shared" si="305"/>
        <v>14.23074511107121</v>
      </c>
      <c r="Q1142" s="41">
        <v>9673</v>
      </c>
      <c r="R1142" s="57" t="s">
        <v>34</v>
      </c>
      <c r="S1142" s="46"/>
    </row>
    <row r="1143" spans="1:207" s="15" customFormat="1" ht="30" customHeight="1" x14ac:dyDescent="0.25">
      <c r="A1143" s="228">
        <v>884</v>
      </c>
      <c r="B1143" s="234" t="s">
        <v>513</v>
      </c>
      <c r="C1143" s="230">
        <v>1962</v>
      </c>
      <c r="D1143" s="230" t="s">
        <v>141</v>
      </c>
      <c r="E1143" s="230" t="s">
        <v>16</v>
      </c>
      <c r="F1143" s="26">
        <v>5</v>
      </c>
      <c r="G1143" s="26">
        <v>2</v>
      </c>
      <c r="H1143" s="39">
        <v>1738.9</v>
      </c>
      <c r="I1143" s="119">
        <v>135</v>
      </c>
      <c r="J1143" s="39">
        <v>1603.9</v>
      </c>
      <c r="K1143" s="232">
        <f t="shared" si="295"/>
        <v>5482973.9899999993</v>
      </c>
      <c r="L1143" s="196">
        <v>0</v>
      </c>
      <c r="M1143" s="196">
        <v>0</v>
      </c>
      <c r="N1143" s="196">
        <v>0</v>
      </c>
      <c r="O1143" s="39">
        <f>'[1]Прод. прилож (2)'!$D$312</f>
        <v>5482973.9899999993</v>
      </c>
      <c r="P1143" s="196">
        <f t="shared" si="305"/>
        <v>3153.1278336879632</v>
      </c>
      <c r="Q1143" s="41">
        <v>9673</v>
      </c>
      <c r="R1143" s="57" t="s">
        <v>33</v>
      </c>
      <c r="S1143" s="141"/>
    </row>
    <row r="1144" spans="1:207" s="15" customFormat="1" ht="30" customHeight="1" x14ac:dyDescent="0.25">
      <c r="A1144" s="217">
        <v>885</v>
      </c>
      <c r="B1144" s="81" t="s">
        <v>514</v>
      </c>
      <c r="C1144" s="47">
        <v>1964</v>
      </c>
      <c r="D1144" s="230" t="s">
        <v>141</v>
      </c>
      <c r="E1144" s="47" t="s">
        <v>16</v>
      </c>
      <c r="F1144" s="26">
        <v>5</v>
      </c>
      <c r="G1144" s="26">
        <v>3</v>
      </c>
      <c r="H1144" s="39">
        <v>5514.64</v>
      </c>
      <c r="I1144" s="119">
        <v>0</v>
      </c>
      <c r="J1144" s="39">
        <v>2974.73</v>
      </c>
      <c r="K1144" s="232">
        <f t="shared" si="295"/>
        <v>7817703.0099999998</v>
      </c>
      <c r="L1144" s="196">
        <v>0</v>
      </c>
      <c r="M1144" s="196">
        <v>0</v>
      </c>
      <c r="N1144" s="196">
        <v>0</v>
      </c>
      <c r="O1144" s="39">
        <f>'[1]Прод. прилож (2)'!$D$916</f>
        <v>7817703.0099999998</v>
      </c>
      <c r="P1144" s="196">
        <f t="shared" si="305"/>
        <v>1417.6270817315362</v>
      </c>
      <c r="Q1144" s="41">
        <v>9673</v>
      </c>
      <c r="R1144" s="57" t="s">
        <v>34</v>
      </c>
      <c r="S1144" s="46"/>
    </row>
    <row r="1145" spans="1:207" s="89" customFormat="1" ht="30" customHeight="1" x14ac:dyDescent="0.25">
      <c r="A1145" s="228">
        <v>886</v>
      </c>
      <c r="B1145" s="234" t="s">
        <v>1407</v>
      </c>
      <c r="C1145" s="229">
        <v>1985</v>
      </c>
      <c r="D1145" s="230" t="s">
        <v>141</v>
      </c>
      <c r="E1145" s="230" t="s">
        <v>16</v>
      </c>
      <c r="F1145" s="231">
        <v>9</v>
      </c>
      <c r="G1145" s="231">
        <v>6</v>
      </c>
      <c r="H1145" s="41">
        <v>17178.23</v>
      </c>
      <c r="I1145" s="125">
        <v>396.6</v>
      </c>
      <c r="J1145" s="39">
        <v>11609.36</v>
      </c>
      <c r="K1145" s="232">
        <f t="shared" ref="K1145" si="308">SUM(L1145:O1145)</f>
        <v>17766326.93</v>
      </c>
      <c r="L1145" s="196">
        <v>0</v>
      </c>
      <c r="M1145" s="196">
        <v>0</v>
      </c>
      <c r="N1145" s="196">
        <v>0</v>
      </c>
      <c r="O1145" s="196">
        <f>'[2]Прод. прилож (2)'!$D$1500</f>
        <v>17766326.93</v>
      </c>
      <c r="P1145" s="196">
        <f t="shared" si="305"/>
        <v>1034.235013153276</v>
      </c>
      <c r="Q1145" s="41">
        <v>9673</v>
      </c>
      <c r="R1145" s="281" t="s">
        <v>35</v>
      </c>
    </row>
    <row r="1146" spans="1:207" s="89" customFormat="1" ht="30" customHeight="1" x14ac:dyDescent="0.25">
      <c r="A1146" s="217">
        <v>887</v>
      </c>
      <c r="B1146" s="234" t="s">
        <v>1094</v>
      </c>
      <c r="C1146" s="229">
        <v>1959</v>
      </c>
      <c r="D1146" s="230" t="s">
        <v>141</v>
      </c>
      <c r="E1146" s="230" t="s">
        <v>16</v>
      </c>
      <c r="F1146" s="231">
        <v>3</v>
      </c>
      <c r="G1146" s="231">
        <v>2</v>
      </c>
      <c r="H1146" s="41">
        <v>2002.17</v>
      </c>
      <c r="I1146" s="125">
        <v>0</v>
      </c>
      <c r="J1146" s="39">
        <v>981.8</v>
      </c>
      <c r="K1146" s="232">
        <f t="shared" si="295"/>
        <v>4095655.24</v>
      </c>
      <c r="L1146" s="39">
        <v>0</v>
      </c>
      <c r="M1146" s="39">
        <v>0</v>
      </c>
      <c r="N1146" s="39">
        <v>0</v>
      </c>
      <c r="O1146" s="196">
        <f>'[1]Прод. прилож (2)'!$D$917</f>
        <v>4095655.24</v>
      </c>
      <c r="P1146" s="41">
        <f t="shared" ref="P1146" si="309">K1146/H1146</f>
        <v>2045.6081351733369</v>
      </c>
      <c r="Q1146" s="232">
        <v>9673</v>
      </c>
      <c r="R1146" s="281" t="s">
        <v>34</v>
      </c>
    </row>
    <row r="1147" spans="1:207" s="15" customFormat="1" ht="30" customHeight="1" x14ac:dyDescent="0.25">
      <c r="A1147" s="228">
        <v>888</v>
      </c>
      <c r="B1147" s="234" t="s">
        <v>515</v>
      </c>
      <c r="C1147" s="47">
        <v>1950</v>
      </c>
      <c r="D1147" s="230" t="s">
        <v>141</v>
      </c>
      <c r="E1147" s="47" t="s">
        <v>16</v>
      </c>
      <c r="F1147" s="26">
        <v>2</v>
      </c>
      <c r="G1147" s="26">
        <v>1</v>
      </c>
      <c r="H1147" s="39">
        <v>923.64</v>
      </c>
      <c r="I1147" s="119">
        <v>0</v>
      </c>
      <c r="J1147" s="39">
        <v>513.84</v>
      </c>
      <c r="K1147" s="232">
        <f t="shared" si="295"/>
        <v>2088282.44</v>
      </c>
      <c r="L1147" s="196">
        <v>0</v>
      </c>
      <c r="M1147" s="196">
        <v>0</v>
      </c>
      <c r="N1147" s="196">
        <v>0</v>
      </c>
      <c r="O1147" s="39">
        <f>'[1]Прод. прилож (2)'!$D$313</f>
        <v>2088282.44</v>
      </c>
      <c r="P1147" s="196">
        <f t="shared" si="305"/>
        <v>2260.9268113117664</v>
      </c>
      <c r="Q1147" s="41">
        <v>9673</v>
      </c>
      <c r="R1147" s="57" t="s">
        <v>33</v>
      </c>
      <c r="S1147" s="141"/>
    </row>
    <row r="1148" spans="1:207" s="15" customFormat="1" ht="30" customHeight="1" x14ac:dyDescent="0.25">
      <c r="A1148" s="354">
        <v>889</v>
      </c>
      <c r="B1148" s="356" t="s">
        <v>987</v>
      </c>
      <c r="C1148" s="358">
        <v>1951</v>
      </c>
      <c r="D1148" s="358" t="s">
        <v>141</v>
      </c>
      <c r="E1148" s="358" t="s">
        <v>16</v>
      </c>
      <c r="F1148" s="368">
        <v>2</v>
      </c>
      <c r="G1148" s="368">
        <v>3</v>
      </c>
      <c r="H1148" s="432">
        <v>1609.5</v>
      </c>
      <c r="I1148" s="387">
        <v>712.1</v>
      </c>
      <c r="J1148" s="364">
        <v>587.4</v>
      </c>
      <c r="K1148" s="41">
        <f t="shared" ref="K1148" si="310">SUM(L1148:O1148)</f>
        <v>4532084.58</v>
      </c>
      <c r="L1148" s="41">
        <v>0</v>
      </c>
      <c r="M1148" s="41">
        <v>0</v>
      </c>
      <c r="N1148" s="41">
        <v>0</v>
      </c>
      <c r="O1148" s="196">
        <f>'[1]Прод. прилож (2)'!$D$314</f>
        <v>4532084.58</v>
      </c>
      <c r="P1148" s="41">
        <f>O1148/H1148</f>
        <v>2815.8338490214351</v>
      </c>
      <c r="Q1148" s="41">
        <v>9673</v>
      </c>
      <c r="R1148" s="281" t="s">
        <v>33</v>
      </c>
      <c r="S1148" s="135"/>
      <c r="T1148" s="85"/>
      <c r="U1148" s="85"/>
      <c r="V1148" s="86"/>
      <c r="W1148" s="86"/>
      <c r="X1148" s="86"/>
      <c r="Y1148" s="86"/>
      <c r="Z1148" s="86"/>
      <c r="AA1148" s="86"/>
      <c r="AB1148" s="86"/>
      <c r="AC1148" s="86"/>
      <c r="AD1148" s="86"/>
      <c r="AE1148" s="86"/>
      <c r="AF1148" s="86"/>
      <c r="AG1148" s="86"/>
      <c r="AH1148" s="86"/>
      <c r="AI1148" s="86"/>
      <c r="AJ1148" s="86"/>
      <c r="AK1148" s="86"/>
      <c r="AL1148" s="86"/>
      <c r="AM1148" s="86"/>
      <c r="AN1148" s="86"/>
      <c r="AO1148" s="86"/>
      <c r="AP1148" s="86"/>
      <c r="AQ1148" s="86"/>
      <c r="AR1148" s="86"/>
      <c r="AS1148" s="86"/>
      <c r="AT1148" s="86"/>
      <c r="AU1148" s="86"/>
      <c r="AV1148" s="86"/>
      <c r="AW1148" s="86"/>
      <c r="AX1148" s="86"/>
      <c r="AY1148" s="86"/>
      <c r="AZ1148" s="86"/>
      <c r="BA1148" s="86"/>
      <c r="BB1148" s="86"/>
      <c r="BC1148" s="86"/>
      <c r="BD1148" s="86"/>
      <c r="BE1148" s="86"/>
      <c r="BF1148" s="86"/>
      <c r="BG1148" s="86"/>
      <c r="BH1148" s="86"/>
      <c r="BI1148" s="86"/>
      <c r="BJ1148" s="86"/>
      <c r="BK1148" s="86"/>
      <c r="BL1148" s="86"/>
      <c r="BM1148" s="86"/>
      <c r="BN1148" s="86"/>
      <c r="BO1148" s="86"/>
      <c r="BP1148" s="86"/>
      <c r="BQ1148" s="86"/>
      <c r="BR1148" s="86"/>
      <c r="BS1148" s="86"/>
      <c r="BT1148" s="86"/>
      <c r="BU1148" s="86"/>
      <c r="BV1148" s="86"/>
      <c r="BW1148" s="86"/>
      <c r="BX1148" s="86"/>
      <c r="BY1148" s="86"/>
      <c r="BZ1148" s="86"/>
      <c r="CA1148" s="86"/>
      <c r="CB1148" s="86"/>
      <c r="CC1148" s="86"/>
      <c r="CD1148" s="86"/>
      <c r="CE1148" s="86"/>
      <c r="CF1148" s="86"/>
      <c r="CG1148" s="86"/>
      <c r="CH1148" s="86"/>
      <c r="CI1148" s="86"/>
      <c r="CJ1148" s="86"/>
      <c r="CK1148" s="86"/>
      <c r="CL1148" s="86"/>
      <c r="CM1148" s="86"/>
      <c r="CN1148" s="86"/>
      <c r="CO1148" s="86"/>
      <c r="CP1148" s="86"/>
      <c r="CQ1148" s="86"/>
      <c r="CR1148" s="86"/>
      <c r="CS1148" s="86"/>
      <c r="CT1148" s="86"/>
      <c r="CU1148" s="86"/>
      <c r="CV1148" s="86"/>
      <c r="CW1148" s="86"/>
      <c r="CX1148" s="86"/>
      <c r="CY1148" s="86"/>
      <c r="CZ1148" s="86"/>
      <c r="DA1148" s="86"/>
      <c r="DB1148" s="86"/>
      <c r="DC1148" s="86"/>
      <c r="DD1148" s="86"/>
      <c r="DE1148" s="86"/>
      <c r="DF1148" s="86"/>
      <c r="DG1148" s="86"/>
      <c r="DH1148" s="86"/>
      <c r="DI1148" s="86"/>
      <c r="DJ1148" s="86"/>
      <c r="DK1148" s="86"/>
      <c r="DL1148" s="86"/>
      <c r="DM1148" s="86"/>
      <c r="DN1148" s="86"/>
      <c r="DO1148" s="86"/>
      <c r="DP1148" s="86"/>
      <c r="DQ1148" s="86"/>
      <c r="DR1148" s="86"/>
      <c r="DS1148" s="86"/>
      <c r="DT1148" s="86"/>
      <c r="DU1148" s="86"/>
      <c r="DV1148" s="86"/>
      <c r="DW1148" s="86"/>
      <c r="DX1148" s="86"/>
      <c r="DY1148" s="86"/>
      <c r="DZ1148" s="86"/>
      <c r="EA1148" s="86"/>
      <c r="EB1148" s="86"/>
      <c r="EC1148" s="86"/>
      <c r="ED1148" s="86"/>
      <c r="EE1148" s="86"/>
      <c r="EF1148" s="86"/>
      <c r="EG1148" s="86"/>
      <c r="EH1148" s="86"/>
      <c r="EI1148" s="86"/>
      <c r="EJ1148" s="86"/>
      <c r="EK1148" s="86"/>
      <c r="EL1148" s="86"/>
      <c r="EM1148" s="86"/>
      <c r="EN1148" s="86"/>
      <c r="EO1148" s="86"/>
      <c r="EP1148" s="86"/>
      <c r="EQ1148" s="86"/>
      <c r="ER1148" s="86"/>
      <c r="ES1148" s="86"/>
      <c r="ET1148" s="86"/>
      <c r="EU1148" s="86"/>
      <c r="EV1148" s="86"/>
      <c r="EW1148" s="86"/>
      <c r="EX1148" s="86"/>
      <c r="EY1148" s="86"/>
      <c r="EZ1148" s="86"/>
      <c r="FA1148" s="86"/>
      <c r="FB1148" s="86"/>
      <c r="FC1148" s="86"/>
      <c r="FD1148" s="86"/>
      <c r="FE1148" s="86"/>
      <c r="FF1148" s="86"/>
      <c r="FG1148" s="86"/>
      <c r="FH1148" s="86"/>
      <c r="FI1148" s="86"/>
      <c r="FJ1148" s="86"/>
      <c r="FK1148" s="86"/>
      <c r="FL1148" s="86"/>
      <c r="FM1148" s="86"/>
      <c r="FN1148" s="86"/>
      <c r="FO1148" s="86"/>
      <c r="FP1148" s="86"/>
      <c r="FQ1148" s="86"/>
      <c r="FR1148" s="86"/>
      <c r="FS1148" s="86"/>
      <c r="FT1148" s="86"/>
      <c r="FU1148" s="86"/>
      <c r="FV1148" s="86"/>
      <c r="FW1148" s="86"/>
      <c r="FX1148" s="86"/>
      <c r="FY1148" s="86"/>
      <c r="FZ1148" s="86"/>
      <c r="GA1148" s="86"/>
      <c r="GB1148" s="86"/>
      <c r="GC1148" s="86"/>
      <c r="GD1148" s="86"/>
      <c r="GE1148" s="86"/>
      <c r="GF1148" s="86"/>
      <c r="GG1148" s="86"/>
      <c r="GH1148" s="86"/>
      <c r="GI1148" s="86"/>
      <c r="GJ1148" s="86"/>
      <c r="GK1148" s="86"/>
      <c r="GL1148" s="86"/>
      <c r="GM1148" s="86"/>
      <c r="GN1148" s="86"/>
      <c r="GO1148" s="86"/>
      <c r="GP1148" s="86"/>
      <c r="GQ1148" s="86"/>
      <c r="GR1148" s="86"/>
      <c r="GS1148" s="86"/>
      <c r="GT1148" s="86"/>
      <c r="GU1148" s="86"/>
      <c r="GV1148" s="86"/>
      <c r="GW1148" s="86"/>
      <c r="GX1148" s="86"/>
      <c r="GY1148" s="86"/>
    </row>
    <row r="1149" spans="1:207" s="15" customFormat="1" ht="30" customHeight="1" x14ac:dyDescent="0.25">
      <c r="A1149" s="355"/>
      <c r="B1149" s="357"/>
      <c r="C1149" s="359"/>
      <c r="D1149" s="359"/>
      <c r="E1149" s="359"/>
      <c r="F1149" s="369"/>
      <c r="G1149" s="369"/>
      <c r="H1149" s="403"/>
      <c r="I1149" s="388"/>
      <c r="J1149" s="365"/>
      <c r="K1149" s="41">
        <f t="shared" si="295"/>
        <v>126898.37</v>
      </c>
      <c r="L1149" s="41">
        <v>0</v>
      </c>
      <c r="M1149" s="41">
        <v>0</v>
      </c>
      <c r="N1149" s="41">
        <v>0</v>
      </c>
      <c r="O1149" s="196">
        <f>'[1]Прод. прилож (2)'!$D$918</f>
        <v>126898.37</v>
      </c>
      <c r="P1149" s="41">
        <f>K1149/H1148</f>
        <v>78.84334886610749</v>
      </c>
      <c r="Q1149" s="41">
        <v>9673</v>
      </c>
      <c r="R1149" s="281" t="s">
        <v>34</v>
      </c>
      <c r="S1149" s="135"/>
      <c r="T1149" s="85"/>
      <c r="U1149" s="85"/>
      <c r="V1149" s="86"/>
      <c r="W1149" s="86"/>
      <c r="X1149" s="86"/>
      <c r="Y1149" s="86"/>
      <c r="Z1149" s="86"/>
      <c r="AA1149" s="86"/>
      <c r="AB1149" s="86"/>
      <c r="AC1149" s="86"/>
      <c r="AD1149" s="86"/>
      <c r="AE1149" s="86"/>
      <c r="AF1149" s="86"/>
      <c r="AG1149" s="86"/>
      <c r="AH1149" s="86"/>
      <c r="AI1149" s="86"/>
      <c r="AJ1149" s="86"/>
      <c r="AK1149" s="86"/>
      <c r="AL1149" s="86"/>
      <c r="AM1149" s="86"/>
      <c r="AN1149" s="86"/>
      <c r="AO1149" s="86"/>
      <c r="AP1149" s="86"/>
      <c r="AQ1149" s="86"/>
      <c r="AR1149" s="86"/>
      <c r="AS1149" s="86"/>
      <c r="AT1149" s="86"/>
      <c r="AU1149" s="86"/>
      <c r="AV1149" s="86"/>
      <c r="AW1149" s="86"/>
      <c r="AX1149" s="86"/>
      <c r="AY1149" s="86"/>
      <c r="AZ1149" s="86"/>
      <c r="BA1149" s="86"/>
      <c r="BB1149" s="86"/>
      <c r="BC1149" s="86"/>
      <c r="BD1149" s="86"/>
      <c r="BE1149" s="86"/>
      <c r="BF1149" s="86"/>
      <c r="BG1149" s="86"/>
      <c r="BH1149" s="86"/>
      <c r="BI1149" s="86"/>
      <c r="BJ1149" s="86"/>
      <c r="BK1149" s="86"/>
      <c r="BL1149" s="86"/>
      <c r="BM1149" s="86"/>
      <c r="BN1149" s="86"/>
      <c r="BO1149" s="86"/>
      <c r="BP1149" s="86"/>
      <c r="BQ1149" s="86"/>
      <c r="BR1149" s="86"/>
      <c r="BS1149" s="86"/>
      <c r="BT1149" s="86"/>
      <c r="BU1149" s="86"/>
      <c r="BV1149" s="86"/>
      <c r="BW1149" s="86"/>
      <c r="BX1149" s="86"/>
      <c r="BY1149" s="86"/>
      <c r="BZ1149" s="86"/>
      <c r="CA1149" s="86"/>
      <c r="CB1149" s="86"/>
      <c r="CC1149" s="86"/>
      <c r="CD1149" s="86"/>
      <c r="CE1149" s="86"/>
      <c r="CF1149" s="86"/>
      <c r="CG1149" s="86"/>
      <c r="CH1149" s="86"/>
      <c r="CI1149" s="86"/>
      <c r="CJ1149" s="86"/>
      <c r="CK1149" s="86"/>
      <c r="CL1149" s="86"/>
      <c r="CM1149" s="86"/>
      <c r="CN1149" s="86"/>
      <c r="CO1149" s="86"/>
      <c r="CP1149" s="86"/>
      <c r="CQ1149" s="86"/>
      <c r="CR1149" s="86"/>
      <c r="CS1149" s="86"/>
      <c r="CT1149" s="86"/>
      <c r="CU1149" s="86"/>
      <c r="CV1149" s="86"/>
      <c r="CW1149" s="86"/>
      <c r="CX1149" s="86"/>
      <c r="CY1149" s="86"/>
      <c r="CZ1149" s="86"/>
      <c r="DA1149" s="86"/>
      <c r="DB1149" s="86"/>
      <c r="DC1149" s="86"/>
      <c r="DD1149" s="86"/>
      <c r="DE1149" s="86"/>
      <c r="DF1149" s="86"/>
      <c r="DG1149" s="86"/>
      <c r="DH1149" s="86"/>
      <c r="DI1149" s="86"/>
      <c r="DJ1149" s="86"/>
      <c r="DK1149" s="86"/>
      <c r="DL1149" s="86"/>
      <c r="DM1149" s="86"/>
      <c r="DN1149" s="86"/>
      <c r="DO1149" s="86"/>
      <c r="DP1149" s="86"/>
      <c r="DQ1149" s="86"/>
      <c r="DR1149" s="86"/>
      <c r="DS1149" s="86"/>
      <c r="DT1149" s="86"/>
      <c r="DU1149" s="86"/>
      <c r="DV1149" s="86"/>
      <c r="DW1149" s="86"/>
      <c r="DX1149" s="86"/>
      <c r="DY1149" s="86"/>
      <c r="DZ1149" s="86"/>
      <c r="EA1149" s="86"/>
      <c r="EB1149" s="86"/>
      <c r="EC1149" s="86"/>
      <c r="ED1149" s="86"/>
      <c r="EE1149" s="86"/>
      <c r="EF1149" s="86"/>
      <c r="EG1149" s="86"/>
      <c r="EH1149" s="86"/>
      <c r="EI1149" s="86"/>
      <c r="EJ1149" s="86"/>
      <c r="EK1149" s="86"/>
      <c r="EL1149" s="86"/>
      <c r="EM1149" s="86"/>
      <c r="EN1149" s="86"/>
      <c r="EO1149" s="86"/>
      <c r="EP1149" s="86"/>
      <c r="EQ1149" s="86"/>
      <c r="ER1149" s="86"/>
      <c r="ES1149" s="86"/>
      <c r="ET1149" s="86"/>
      <c r="EU1149" s="86"/>
      <c r="EV1149" s="86"/>
      <c r="EW1149" s="86"/>
      <c r="EX1149" s="86"/>
      <c r="EY1149" s="86"/>
      <c r="EZ1149" s="86"/>
      <c r="FA1149" s="86"/>
      <c r="FB1149" s="86"/>
      <c r="FC1149" s="86"/>
      <c r="FD1149" s="86"/>
      <c r="FE1149" s="86"/>
      <c r="FF1149" s="86"/>
      <c r="FG1149" s="86"/>
      <c r="FH1149" s="86"/>
      <c r="FI1149" s="86"/>
      <c r="FJ1149" s="86"/>
      <c r="FK1149" s="86"/>
      <c r="FL1149" s="86"/>
      <c r="FM1149" s="86"/>
      <c r="FN1149" s="86"/>
      <c r="FO1149" s="86"/>
      <c r="FP1149" s="86"/>
      <c r="FQ1149" s="86"/>
      <c r="FR1149" s="86"/>
      <c r="FS1149" s="86"/>
      <c r="FT1149" s="86"/>
      <c r="FU1149" s="86"/>
      <c r="FV1149" s="86"/>
      <c r="FW1149" s="86"/>
      <c r="FX1149" s="86"/>
      <c r="FY1149" s="86"/>
      <c r="FZ1149" s="86"/>
      <c r="GA1149" s="86"/>
      <c r="GB1149" s="86"/>
      <c r="GC1149" s="86"/>
      <c r="GD1149" s="86"/>
      <c r="GE1149" s="86"/>
      <c r="GF1149" s="86"/>
      <c r="GG1149" s="86"/>
      <c r="GH1149" s="86"/>
      <c r="GI1149" s="86"/>
      <c r="GJ1149" s="86"/>
      <c r="GK1149" s="86"/>
      <c r="GL1149" s="86"/>
      <c r="GM1149" s="86"/>
      <c r="GN1149" s="86"/>
      <c r="GO1149" s="86"/>
      <c r="GP1149" s="86"/>
      <c r="GQ1149" s="86"/>
      <c r="GR1149" s="86"/>
      <c r="GS1149" s="86"/>
      <c r="GT1149" s="86"/>
      <c r="GU1149" s="86"/>
      <c r="GV1149" s="86"/>
      <c r="GW1149" s="86"/>
      <c r="GX1149" s="86"/>
      <c r="GY1149" s="86"/>
    </row>
    <row r="1150" spans="1:207" s="89" customFormat="1" ht="30" customHeight="1" x14ac:dyDescent="0.25">
      <c r="A1150" s="228">
        <v>890</v>
      </c>
      <c r="B1150" s="234" t="s">
        <v>516</v>
      </c>
      <c r="C1150" s="47">
        <v>1950</v>
      </c>
      <c r="D1150" s="230" t="s">
        <v>141</v>
      </c>
      <c r="E1150" s="230" t="s">
        <v>16</v>
      </c>
      <c r="F1150" s="26">
        <v>2</v>
      </c>
      <c r="G1150" s="26">
        <v>1</v>
      </c>
      <c r="H1150" s="39">
        <v>512.6</v>
      </c>
      <c r="I1150" s="119">
        <v>48.8</v>
      </c>
      <c r="J1150" s="39">
        <v>325.2</v>
      </c>
      <c r="K1150" s="232">
        <f t="shared" si="295"/>
        <v>2138070</v>
      </c>
      <c r="L1150" s="196">
        <v>0</v>
      </c>
      <c r="M1150" s="196">
        <v>0</v>
      </c>
      <c r="N1150" s="196">
        <v>0</v>
      </c>
      <c r="O1150" s="39">
        <f>'[1]Прод. прилож (2)'!$D$315</f>
        <v>2138070</v>
      </c>
      <c r="P1150" s="196">
        <f t="shared" ref="P1150:P1206" si="311">K1150/H1150</f>
        <v>4171.0300429184545</v>
      </c>
      <c r="Q1150" s="41">
        <v>9673</v>
      </c>
      <c r="R1150" s="57" t="s">
        <v>33</v>
      </c>
      <c r="S1150" s="131"/>
      <c r="T1150" s="15"/>
      <c r="U1150" s="15"/>
      <c r="V1150" s="15"/>
      <c r="W1150" s="15"/>
      <c r="X1150" s="15"/>
      <c r="Y1150" s="15"/>
      <c r="Z1150" s="15"/>
      <c r="AA1150" s="15"/>
      <c r="AB1150" s="15"/>
      <c r="AC1150" s="15"/>
      <c r="AD1150" s="15"/>
      <c r="AE1150" s="15"/>
      <c r="AF1150" s="15"/>
      <c r="AG1150" s="15"/>
      <c r="AH1150" s="15"/>
      <c r="AI1150" s="15"/>
      <c r="AJ1150" s="15"/>
      <c r="AK1150" s="15"/>
      <c r="AL1150" s="15"/>
      <c r="AM1150" s="15"/>
      <c r="AN1150" s="15"/>
      <c r="AO1150" s="15"/>
      <c r="AP1150" s="15"/>
      <c r="AQ1150" s="15"/>
      <c r="AR1150" s="15"/>
      <c r="AS1150" s="15"/>
      <c r="AT1150" s="15"/>
      <c r="AU1150" s="15"/>
      <c r="AV1150" s="15"/>
      <c r="AW1150" s="15"/>
      <c r="AX1150" s="15"/>
      <c r="AY1150" s="15"/>
      <c r="AZ1150" s="15"/>
      <c r="BA1150" s="15"/>
      <c r="BB1150" s="15"/>
      <c r="BC1150" s="15"/>
      <c r="BD1150" s="15"/>
      <c r="BE1150" s="15"/>
      <c r="BF1150" s="15"/>
      <c r="BG1150" s="15"/>
      <c r="BH1150" s="15"/>
      <c r="BI1150" s="15"/>
      <c r="BJ1150" s="15"/>
      <c r="BK1150" s="15"/>
      <c r="BL1150" s="15"/>
      <c r="BM1150" s="15"/>
      <c r="BN1150" s="15"/>
      <c r="BO1150" s="15"/>
      <c r="BP1150" s="15"/>
      <c r="BQ1150" s="15"/>
      <c r="BR1150" s="15"/>
      <c r="BS1150" s="15"/>
      <c r="BT1150" s="15"/>
      <c r="BU1150" s="15"/>
      <c r="BV1150" s="15"/>
      <c r="BW1150" s="15"/>
      <c r="BX1150" s="15"/>
      <c r="BY1150" s="15"/>
      <c r="BZ1150" s="15"/>
      <c r="CA1150" s="15"/>
      <c r="CB1150" s="15"/>
      <c r="CC1150" s="15"/>
      <c r="CD1150" s="15"/>
      <c r="CE1150" s="15"/>
      <c r="CF1150" s="15"/>
      <c r="CG1150" s="15"/>
      <c r="CH1150" s="15"/>
      <c r="CI1150" s="15"/>
      <c r="CJ1150" s="15"/>
      <c r="CK1150" s="15"/>
      <c r="CL1150" s="15"/>
      <c r="CM1150" s="15"/>
      <c r="CN1150" s="15"/>
      <c r="CO1150" s="15"/>
      <c r="CP1150" s="15"/>
      <c r="CQ1150" s="15"/>
      <c r="CR1150" s="15"/>
      <c r="CS1150" s="15"/>
      <c r="CT1150" s="15"/>
      <c r="CU1150" s="15"/>
      <c r="CV1150" s="15"/>
      <c r="CW1150" s="15"/>
      <c r="CX1150" s="15"/>
      <c r="CY1150" s="15"/>
      <c r="CZ1150" s="15"/>
      <c r="DA1150" s="15"/>
      <c r="DB1150" s="15"/>
      <c r="DC1150" s="15"/>
      <c r="DD1150" s="15"/>
      <c r="DE1150" s="15"/>
      <c r="DF1150" s="15"/>
      <c r="DG1150" s="15"/>
      <c r="DH1150" s="15"/>
      <c r="DI1150" s="15"/>
      <c r="DJ1150" s="15"/>
      <c r="DK1150" s="15"/>
      <c r="DL1150" s="15"/>
      <c r="DM1150" s="15"/>
      <c r="DN1150" s="15"/>
      <c r="DO1150" s="15"/>
      <c r="DP1150" s="15"/>
      <c r="DQ1150" s="15"/>
      <c r="DR1150" s="15"/>
      <c r="DS1150" s="15"/>
      <c r="DT1150" s="15"/>
      <c r="DU1150" s="15"/>
      <c r="DV1150" s="15"/>
      <c r="DW1150" s="15"/>
      <c r="DX1150" s="15"/>
      <c r="DY1150" s="15"/>
      <c r="DZ1150" s="15"/>
      <c r="EA1150" s="15"/>
      <c r="EB1150" s="15"/>
      <c r="EC1150" s="15"/>
      <c r="ED1150" s="15"/>
      <c r="EE1150" s="15"/>
      <c r="EF1150" s="15"/>
      <c r="EG1150" s="15"/>
      <c r="EH1150" s="15"/>
      <c r="EI1150" s="15"/>
      <c r="EJ1150" s="15"/>
      <c r="EK1150" s="15"/>
      <c r="EL1150" s="15"/>
      <c r="EM1150" s="15"/>
      <c r="EN1150" s="15"/>
      <c r="EO1150" s="15"/>
      <c r="EP1150" s="15"/>
      <c r="EQ1150" s="15"/>
      <c r="ER1150" s="15"/>
      <c r="ES1150" s="15"/>
      <c r="ET1150" s="15"/>
      <c r="EU1150" s="15"/>
      <c r="EV1150" s="15"/>
      <c r="EW1150" s="15"/>
      <c r="EX1150" s="15"/>
      <c r="EY1150" s="15"/>
      <c r="EZ1150" s="15"/>
      <c r="FA1150" s="15"/>
      <c r="FB1150" s="15"/>
      <c r="FC1150" s="15"/>
      <c r="FD1150" s="15"/>
      <c r="FE1150" s="15"/>
      <c r="FF1150" s="15"/>
      <c r="FG1150" s="15"/>
      <c r="FH1150" s="15"/>
      <c r="FI1150" s="15"/>
      <c r="FJ1150" s="15"/>
      <c r="FK1150" s="15"/>
      <c r="FL1150" s="15"/>
      <c r="FM1150" s="15"/>
      <c r="FN1150" s="15"/>
      <c r="FO1150" s="15"/>
      <c r="FP1150" s="15"/>
      <c r="FQ1150" s="15"/>
      <c r="FR1150" s="15"/>
      <c r="FS1150" s="15"/>
      <c r="FT1150" s="15"/>
      <c r="FU1150" s="15"/>
      <c r="FV1150" s="15"/>
      <c r="FW1150" s="15"/>
      <c r="FX1150" s="15"/>
      <c r="FY1150" s="15"/>
      <c r="FZ1150" s="15"/>
      <c r="GA1150" s="15"/>
      <c r="GB1150" s="15"/>
      <c r="GC1150" s="15"/>
      <c r="GD1150" s="15"/>
      <c r="GE1150" s="15"/>
      <c r="GF1150" s="15"/>
      <c r="GG1150" s="15"/>
      <c r="GH1150" s="15"/>
      <c r="GI1150" s="15"/>
      <c r="GJ1150" s="15"/>
      <c r="GK1150" s="15"/>
      <c r="GL1150" s="15"/>
      <c r="GM1150" s="15"/>
      <c r="GN1150" s="15"/>
      <c r="GO1150" s="15"/>
      <c r="GP1150" s="15"/>
      <c r="GQ1150" s="15"/>
      <c r="GR1150" s="15"/>
      <c r="GS1150" s="15"/>
      <c r="GT1150" s="15"/>
      <c r="GU1150" s="15"/>
      <c r="GV1150" s="15"/>
      <c r="GW1150" s="15"/>
      <c r="GX1150" s="15"/>
      <c r="GY1150" s="15"/>
    </row>
    <row r="1151" spans="1:207" s="15" customFormat="1" ht="30" customHeight="1" x14ac:dyDescent="0.25">
      <c r="A1151" s="354">
        <v>891</v>
      </c>
      <c r="B1151" s="356" t="s">
        <v>519</v>
      </c>
      <c r="C1151" s="360">
        <v>1963</v>
      </c>
      <c r="D1151" s="360" t="s">
        <v>141</v>
      </c>
      <c r="E1151" s="377" t="s">
        <v>16</v>
      </c>
      <c r="F1151" s="362">
        <v>5</v>
      </c>
      <c r="G1151" s="362">
        <v>3</v>
      </c>
      <c r="H1151" s="364">
        <v>4772.88</v>
      </c>
      <c r="I1151" s="366">
        <v>289.2</v>
      </c>
      <c r="J1151" s="364">
        <v>2168.8000000000002</v>
      </c>
      <c r="K1151" s="232">
        <f t="shared" si="295"/>
        <v>78657.649999999994</v>
      </c>
      <c r="L1151" s="196">
        <v>0</v>
      </c>
      <c r="M1151" s="196">
        <v>0</v>
      </c>
      <c r="N1151" s="196">
        <v>0</v>
      </c>
      <c r="O1151" s="39">
        <f>'[1]Прод. прилож (2)'!$D$919</f>
        <v>78657.649999999994</v>
      </c>
      <c r="P1151" s="196">
        <f t="shared" si="311"/>
        <v>16.480123112250883</v>
      </c>
      <c r="Q1151" s="41">
        <v>9673</v>
      </c>
      <c r="R1151" s="57" t="s">
        <v>34</v>
      </c>
    </row>
    <row r="1152" spans="1:207" s="15" customFormat="1" ht="30" customHeight="1" x14ac:dyDescent="0.25">
      <c r="A1152" s="355"/>
      <c r="B1152" s="357"/>
      <c r="C1152" s="361"/>
      <c r="D1152" s="361"/>
      <c r="E1152" s="378"/>
      <c r="F1152" s="363"/>
      <c r="G1152" s="363"/>
      <c r="H1152" s="365"/>
      <c r="I1152" s="367"/>
      <c r="J1152" s="365"/>
      <c r="K1152" s="232">
        <f t="shared" si="295"/>
        <v>7168750</v>
      </c>
      <c r="L1152" s="202">
        <v>0</v>
      </c>
      <c r="M1152" s="202">
        <v>0</v>
      </c>
      <c r="N1152" s="202">
        <v>0</v>
      </c>
      <c r="O1152" s="39">
        <f>'[2]Прод. прилож (2)'!$D$1501</f>
        <v>7168750</v>
      </c>
      <c r="P1152" s="196">
        <f>K1152/H1151</f>
        <v>1501.975746299928</v>
      </c>
      <c r="Q1152" s="41">
        <v>9673</v>
      </c>
      <c r="R1152" s="57" t="s">
        <v>35</v>
      </c>
      <c r="S1152" s="46"/>
    </row>
    <row r="1153" spans="1:207" s="15" customFormat="1" ht="30" customHeight="1" x14ac:dyDescent="0.25">
      <c r="A1153" s="228">
        <v>892</v>
      </c>
      <c r="B1153" s="234" t="s">
        <v>520</v>
      </c>
      <c r="C1153" s="230">
        <v>1966</v>
      </c>
      <c r="D1153" s="230" t="s">
        <v>141</v>
      </c>
      <c r="E1153" s="230" t="s">
        <v>16</v>
      </c>
      <c r="F1153" s="229">
        <v>5</v>
      </c>
      <c r="G1153" s="229">
        <v>4</v>
      </c>
      <c r="H1153" s="39">
        <v>4304.13</v>
      </c>
      <c r="I1153" s="39">
        <v>640.29999999999995</v>
      </c>
      <c r="J1153" s="39">
        <v>2532.46</v>
      </c>
      <c r="K1153" s="232">
        <f t="shared" si="295"/>
        <v>91060.479999999996</v>
      </c>
      <c r="L1153" s="196">
        <v>0</v>
      </c>
      <c r="M1153" s="196">
        <v>0</v>
      </c>
      <c r="N1153" s="196">
        <v>0</v>
      </c>
      <c r="O1153" s="39">
        <f>'[2]Прод. прилож (2)'!$D$1502</f>
        <v>91060.479999999996</v>
      </c>
      <c r="P1153" s="196">
        <f t="shared" si="311"/>
        <v>21.156535699432869</v>
      </c>
      <c r="Q1153" s="41">
        <v>9673</v>
      </c>
      <c r="R1153" s="57" t="s">
        <v>35</v>
      </c>
      <c r="S1153" s="53"/>
      <c r="T1153" s="16"/>
    </row>
    <row r="1154" spans="1:207" s="15" customFormat="1" ht="30" customHeight="1" x14ac:dyDescent="0.25">
      <c r="A1154" s="228">
        <v>893</v>
      </c>
      <c r="B1154" s="234" t="s">
        <v>521</v>
      </c>
      <c r="C1154" s="230">
        <v>1962</v>
      </c>
      <c r="D1154" s="230" t="s">
        <v>141</v>
      </c>
      <c r="E1154" s="230" t="s">
        <v>18</v>
      </c>
      <c r="F1154" s="26">
        <v>4</v>
      </c>
      <c r="G1154" s="26">
        <v>4</v>
      </c>
      <c r="H1154" s="39">
        <v>4566.72</v>
      </c>
      <c r="I1154" s="119">
        <v>349.2</v>
      </c>
      <c r="J1154" s="39">
        <v>2172.56</v>
      </c>
      <c r="K1154" s="232">
        <f t="shared" si="295"/>
        <v>8398210</v>
      </c>
      <c r="L1154" s="196">
        <v>0</v>
      </c>
      <c r="M1154" s="196">
        <v>0</v>
      </c>
      <c r="N1154" s="196">
        <v>0</v>
      </c>
      <c r="O1154" s="39">
        <f>'[1]Прод. прилож (2)'!$D$316</f>
        <v>8398210</v>
      </c>
      <c r="P1154" s="196">
        <f t="shared" si="311"/>
        <v>1839.0026101884941</v>
      </c>
      <c r="Q1154" s="41">
        <v>9673</v>
      </c>
      <c r="R1154" s="57" t="s">
        <v>33</v>
      </c>
      <c r="S1154" s="141"/>
    </row>
    <row r="1155" spans="1:207" s="15" customFormat="1" ht="30" customHeight="1" x14ac:dyDescent="0.25">
      <c r="A1155" s="228">
        <v>894</v>
      </c>
      <c r="B1155" s="234" t="s">
        <v>522</v>
      </c>
      <c r="C1155" s="47">
        <v>1963</v>
      </c>
      <c r="D1155" s="230" t="s">
        <v>141</v>
      </c>
      <c r="E1155" s="47" t="s">
        <v>16</v>
      </c>
      <c r="F1155" s="26">
        <v>5</v>
      </c>
      <c r="G1155" s="26">
        <v>4</v>
      </c>
      <c r="H1155" s="39">
        <v>5220.18</v>
      </c>
      <c r="I1155" s="119">
        <v>261.3</v>
      </c>
      <c r="J1155" s="39">
        <v>3192.78</v>
      </c>
      <c r="K1155" s="232">
        <f t="shared" si="295"/>
        <v>9455000</v>
      </c>
      <c r="L1155" s="196">
        <v>0</v>
      </c>
      <c r="M1155" s="196">
        <v>0</v>
      </c>
      <c r="N1155" s="196">
        <v>0</v>
      </c>
      <c r="O1155" s="39">
        <f>'[2]Прод. прилож (2)'!$D$1503</f>
        <v>9455000</v>
      </c>
      <c r="P1155" s="196">
        <f t="shared" si="311"/>
        <v>1811.2402254328395</v>
      </c>
      <c r="Q1155" s="41">
        <v>9673</v>
      </c>
      <c r="R1155" s="57" t="s">
        <v>35</v>
      </c>
      <c r="S1155" s="46"/>
    </row>
    <row r="1156" spans="1:207" s="15" customFormat="1" ht="30" customHeight="1" x14ac:dyDescent="0.25">
      <c r="A1156" s="228">
        <v>895</v>
      </c>
      <c r="B1156" s="234" t="s">
        <v>523</v>
      </c>
      <c r="C1156" s="47">
        <v>1967</v>
      </c>
      <c r="D1156" s="230" t="s">
        <v>141</v>
      </c>
      <c r="E1156" s="230" t="s">
        <v>16</v>
      </c>
      <c r="F1156" s="229">
        <v>5</v>
      </c>
      <c r="G1156" s="229">
        <v>2</v>
      </c>
      <c r="H1156" s="39">
        <v>2452.9699999999998</v>
      </c>
      <c r="I1156" s="39">
        <v>0</v>
      </c>
      <c r="J1156" s="39">
        <v>1797.49</v>
      </c>
      <c r="K1156" s="232">
        <f t="shared" si="295"/>
        <v>52620.55</v>
      </c>
      <c r="L1156" s="196">
        <v>0</v>
      </c>
      <c r="M1156" s="196">
        <v>0</v>
      </c>
      <c r="N1156" s="196">
        <v>0</v>
      </c>
      <c r="O1156" s="39">
        <f>'[2]Прод. прилож (2)'!$D$1504</f>
        <v>52620.55</v>
      </c>
      <c r="P1156" s="196">
        <f t="shared" si="311"/>
        <v>21.45177071060796</v>
      </c>
      <c r="Q1156" s="41">
        <v>9673</v>
      </c>
      <c r="R1156" s="57" t="s">
        <v>35</v>
      </c>
    </row>
    <row r="1157" spans="1:207" s="15" customFormat="1" ht="30" customHeight="1" x14ac:dyDescent="0.25">
      <c r="A1157" s="228">
        <v>896</v>
      </c>
      <c r="B1157" s="234" t="s">
        <v>524</v>
      </c>
      <c r="C1157" s="230">
        <v>1963</v>
      </c>
      <c r="D1157" s="230" t="s">
        <v>141</v>
      </c>
      <c r="E1157" s="47" t="s">
        <v>16</v>
      </c>
      <c r="F1157" s="26">
        <v>5</v>
      </c>
      <c r="G1157" s="26">
        <v>4</v>
      </c>
      <c r="H1157" s="39">
        <v>4139.05</v>
      </c>
      <c r="I1157" s="119">
        <v>589.79999999999995</v>
      </c>
      <c r="J1157" s="39">
        <v>2541.0500000000002</v>
      </c>
      <c r="K1157" s="232">
        <f t="shared" si="295"/>
        <v>98092.46</v>
      </c>
      <c r="L1157" s="196">
        <v>0</v>
      </c>
      <c r="M1157" s="196">
        <v>0</v>
      </c>
      <c r="N1157" s="196">
        <v>0</v>
      </c>
      <c r="O1157" s="39">
        <f>'[1]Прод. прилож (2)'!$D$920</f>
        <v>98092.46</v>
      </c>
      <c r="P1157" s="196">
        <f t="shared" si="311"/>
        <v>23.699269155965741</v>
      </c>
      <c r="Q1157" s="41">
        <v>9673</v>
      </c>
      <c r="R1157" s="57" t="s">
        <v>34</v>
      </c>
      <c r="S1157" s="46"/>
    </row>
    <row r="1158" spans="1:207" s="15" customFormat="1" ht="30" customHeight="1" x14ac:dyDescent="0.25">
      <c r="A1158" s="354">
        <v>897</v>
      </c>
      <c r="B1158" s="356" t="s">
        <v>717</v>
      </c>
      <c r="C1158" s="360">
        <v>1983</v>
      </c>
      <c r="D1158" s="360" t="s">
        <v>141</v>
      </c>
      <c r="E1158" s="377" t="s">
        <v>16</v>
      </c>
      <c r="F1158" s="362">
        <v>9</v>
      </c>
      <c r="G1158" s="362">
        <v>4</v>
      </c>
      <c r="H1158" s="364">
        <v>11378.5</v>
      </c>
      <c r="I1158" s="366">
        <v>0</v>
      </c>
      <c r="J1158" s="397">
        <v>7734.18</v>
      </c>
      <c r="K1158" s="232">
        <f t="shared" ref="K1158" si="312">SUM(L1158:O1158)</f>
        <v>6369489.79</v>
      </c>
      <c r="L1158" s="196">
        <v>0</v>
      </c>
      <c r="M1158" s="196">
        <v>0</v>
      </c>
      <c r="N1158" s="196">
        <v>0</v>
      </c>
      <c r="O1158" s="39">
        <f>'[1]Прод. прилож (2)'!$D$317</f>
        <v>6369489.79</v>
      </c>
      <c r="P1158" s="196">
        <f t="shared" ref="P1158" si="313">K1158/H1158</f>
        <v>559.78290547963263</v>
      </c>
      <c r="Q1158" s="41">
        <v>9673</v>
      </c>
      <c r="R1158" s="57" t="s">
        <v>33</v>
      </c>
      <c r="S1158" s="141"/>
    </row>
    <row r="1159" spans="1:207" s="15" customFormat="1" ht="30" customHeight="1" x14ac:dyDescent="0.25">
      <c r="A1159" s="355"/>
      <c r="B1159" s="357"/>
      <c r="C1159" s="361"/>
      <c r="D1159" s="361"/>
      <c r="E1159" s="378"/>
      <c r="F1159" s="363"/>
      <c r="G1159" s="363"/>
      <c r="H1159" s="365"/>
      <c r="I1159" s="367"/>
      <c r="J1159" s="398"/>
      <c r="K1159" s="232">
        <f t="shared" si="295"/>
        <v>14124493.529999999</v>
      </c>
      <c r="L1159" s="196">
        <v>0</v>
      </c>
      <c r="M1159" s="196">
        <v>0</v>
      </c>
      <c r="N1159" s="196">
        <v>0</v>
      </c>
      <c r="O1159" s="39">
        <f>'[1]Прод. прилож (2)'!$D$921</f>
        <v>14124493.529999999</v>
      </c>
      <c r="P1159" s="196">
        <f>O1159/H1158</f>
        <v>1241.331768686558</v>
      </c>
      <c r="Q1159" s="41">
        <v>9673</v>
      </c>
      <c r="R1159" s="57" t="s">
        <v>34</v>
      </c>
      <c r="S1159" s="46"/>
    </row>
    <row r="1160" spans="1:207" s="15" customFormat="1" ht="30" customHeight="1" x14ac:dyDescent="0.25">
      <c r="A1160" s="228">
        <v>898</v>
      </c>
      <c r="B1160" s="234" t="s">
        <v>525</v>
      </c>
      <c r="C1160" s="47">
        <v>1962</v>
      </c>
      <c r="D1160" s="230" t="s">
        <v>141</v>
      </c>
      <c r="E1160" s="230" t="s">
        <v>18</v>
      </c>
      <c r="F1160" s="26">
        <v>4</v>
      </c>
      <c r="G1160" s="26">
        <v>4</v>
      </c>
      <c r="H1160" s="39">
        <v>3332.64</v>
      </c>
      <c r="I1160" s="119">
        <v>357.6</v>
      </c>
      <c r="J1160" s="283">
        <v>2092.4</v>
      </c>
      <c r="K1160" s="232">
        <f t="shared" si="295"/>
        <v>8197175</v>
      </c>
      <c r="L1160" s="196">
        <v>0</v>
      </c>
      <c r="M1160" s="196">
        <v>0</v>
      </c>
      <c r="N1160" s="196">
        <v>0</v>
      </c>
      <c r="O1160" s="39">
        <f>'[1]Прод. прилож (2)'!$D$318</f>
        <v>8197175</v>
      </c>
      <c r="P1160" s="196">
        <f t="shared" si="311"/>
        <v>2459.6641101349082</v>
      </c>
      <c r="Q1160" s="41">
        <v>9673</v>
      </c>
      <c r="R1160" s="57" t="s">
        <v>33</v>
      </c>
      <c r="S1160" s="141"/>
    </row>
    <row r="1161" spans="1:207" s="116" customFormat="1" ht="30" customHeight="1" x14ac:dyDescent="0.25">
      <c r="A1161" s="228">
        <v>899</v>
      </c>
      <c r="B1161" s="234" t="s">
        <v>526</v>
      </c>
      <c r="C1161" s="47">
        <v>1963</v>
      </c>
      <c r="D1161" s="230" t="s">
        <v>141</v>
      </c>
      <c r="E1161" s="47" t="s">
        <v>16</v>
      </c>
      <c r="F1161" s="26">
        <v>5</v>
      </c>
      <c r="G1161" s="26">
        <v>4</v>
      </c>
      <c r="H1161" s="39">
        <v>5120.2700000000004</v>
      </c>
      <c r="I1161" s="119">
        <v>30.4</v>
      </c>
      <c r="J1161" s="283">
        <v>3182.79</v>
      </c>
      <c r="K1161" s="232">
        <f t="shared" si="295"/>
        <v>20516071.900000002</v>
      </c>
      <c r="L1161" s="196">
        <v>0</v>
      </c>
      <c r="M1161" s="196">
        <v>0</v>
      </c>
      <c r="N1161" s="196">
        <v>0</v>
      </c>
      <c r="O1161" s="39">
        <f>'[1]Прод. прилож (2)'!$D$319</f>
        <v>20516071.900000002</v>
      </c>
      <c r="P1161" s="196">
        <f t="shared" si="311"/>
        <v>4006.8339950822906</v>
      </c>
      <c r="Q1161" s="41">
        <v>9673</v>
      </c>
      <c r="R1161" s="57" t="s">
        <v>33</v>
      </c>
      <c r="S1161" s="141"/>
      <c r="T1161" s="15"/>
      <c r="U1161" s="15"/>
      <c r="V1161" s="15"/>
      <c r="W1161" s="15"/>
      <c r="X1161" s="15"/>
      <c r="Y1161" s="15"/>
      <c r="Z1161" s="15"/>
      <c r="AA1161" s="15"/>
      <c r="AB1161" s="15"/>
      <c r="AC1161" s="15"/>
      <c r="AD1161" s="15"/>
      <c r="AE1161" s="15"/>
      <c r="AF1161" s="15"/>
      <c r="AG1161" s="15"/>
      <c r="AH1161" s="15"/>
      <c r="AI1161" s="15"/>
      <c r="AJ1161" s="15"/>
      <c r="AK1161" s="15"/>
      <c r="AL1161" s="15"/>
      <c r="AM1161" s="15"/>
      <c r="AN1161" s="15"/>
      <c r="AO1161" s="15"/>
      <c r="AP1161" s="15"/>
      <c r="AQ1161" s="15"/>
      <c r="AR1161" s="15"/>
      <c r="AS1161" s="15"/>
      <c r="AT1161" s="15"/>
      <c r="AU1161" s="15"/>
      <c r="AV1161" s="15"/>
      <c r="AW1161" s="15"/>
      <c r="AX1161" s="15"/>
      <c r="AY1161" s="15"/>
      <c r="AZ1161" s="15"/>
      <c r="BA1161" s="15"/>
      <c r="BB1161" s="15"/>
      <c r="BC1161" s="15"/>
      <c r="BD1161" s="15"/>
      <c r="BE1161" s="15"/>
      <c r="BF1161" s="15"/>
      <c r="BG1161" s="15"/>
      <c r="BH1161" s="15"/>
      <c r="BI1161" s="15"/>
      <c r="BJ1161" s="15"/>
      <c r="BK1161" s="15"/>
      <c r="BL1161" s="15"/>
      <c r="BM1161" s="15"/>
      <c r="BN1161" s="15"/>
      <c r="BO1161" s="15"/>
      <c r="BP1161" s="15"/>
      <c r="BQ1161" s="15"/>
      <c r="BR1161" s="15"/>
      <c r="BS1161" s="15"/>
      <c r="BT1161" s="15"/>
      <c r="BU1161" s="15"/>
      <c r="BV1161" s="15"/>
      <c r="BW1161" s="15"/>
      <c r="BX1161" s="15"/>
      <c r="BY1161" s="15"/>
      <c r="BZ1161" s="15"/>
      <c r="CA1161" s="15"/>
      <c r="CB1161" s="15"/>
      <c r="CC1161" s="15"/>
      <c r="CD1161" s="15"/>
      <c r="CE1161" s="15"/>
      <c r="CF1161" s="15"/>
      <c r="CG1161" s="15"/>
      <c r="CH1161" s="15"/>
      <c r="CI1161" s="15"/>
      <c r="CJ1161" s="15"/>
      <c r="CK1161" s="15"/>
      <c r="CL1161" s="15"/>
      <c r="CM1161" s="15"/>
      <c r="CN1161" s="15"/>
      <c r="CO1161" s="15"/>
      <c r="CP1161" s="15"/>
      <c r="CQ1161" s="15"/>
      <c r="CR1161" s="15"/>
      <c r="CS1161" s="15"/>
      <c r="CT1161" s="15"/>
      <c r="CU1161" s="15"/>
      <c r="CV1161" s="15"/>
      <c r="CW1161" s="15"/>
      <c r="CX1161" s="15"/>
      <c r="CY1161" s="15"/>
      <c r="CZ1161" s="15"/>
      <c r="DA1161" s="15"/>
      <c r="DB1161" s="15"/>
      <c r="DC1161" s="15"/>
      <c r="DD1161" s="15"/>
      <c r="DE1161" s="15"/>
      <c r="DF1161" s="15"/>
      <c r="DG1161" s="15"/>
      <c r="DH1161" s="15"/>
      <c r="DI1161" s="15"/>
      <c r="DJ1161" s="15"/>
      <c r="DK1161" s="15"/>
      <c r="DL1161" s="15"/>
      <c r="DM1161" s="15"/>
      <c r="DN1161" s="15"/>
      <c r="DO1161" s="15"/>
      <c r="DP1161" s="15"/>
      <c r="DQ1161" s="15"/>
      <c r="DR1161" s="15"/>
      <c r="DS1161" s="15"/>
      <c r="DT1161" s="15"/>
      <c r="DU1161" s="15"/>
      <c r="DV1161" s="15"/>
      <c r="DW1161" s="15"/>
      <c r="DX1161" s="15"/>
      <c r="DY1161" s="15"/>
      <c r="DZ1161" s="15"/>
      <c r="EA1161" s="15"/>
      <c r="EB1161" s="15"/>
      <c r="EC1161" s="15"/>
      <c r="ED1161" s="15"/>
      <c r="EE1161" s="15"/>
      <c r="EF1161" s="15"/>
      <c r="EG1161" s="15"/>
      <c r="EH1161" s="15"/>
      <c r="EI1161" s="15"/>
      <c r="EJ1161" s="15"/>
      <c r="EK1161" s="15"/>
      <c r="EL1161" s="15"/>
      <c r="EM1161" s="15"/>
      <c r="EN1161" s="15"/>
      <c r="EO1161" s="15"/>
      <c r="EP1161" s="15"/>
      <c r="EQ1161" s="15"/>
      <c r="ER1161" s="15"/>
      <c r="ES1161" s="15"/>
      <c r="ET1161" s="15"/>
      <c r="EU1161" s="15"/>
      <c r="EV1161" s="15"/>
      <c r="EW1161" s="15"/>
      <c r="EX1161" s="15"/>
      <c r="EY1161" s="15"/>
      <c r="EZ1161" s="15"/>
      <c r="FA1161" s="15"/>
      <c r="FB1161" s="15"/>
      <c r="FC1161" s="15"/>
      <c r="FD1161" s="15"/>
      <c r="FE1161" s="15"/>
      <c r="FF1161" s="15"/>
      <c r="FG1161" s="15"/>
      <c r="FH1161" s="15"/>
      <c r="FI1161" s="15"/>
      <c r="FJ1161" s="15"/>
      <c r="FK1161" s="15"/>
      <c r="FL1161" s="15"/>
      <c r="FM1161" s="15"/>
      <c r="FN1161" s="15"/>
      <c r="FO1161" s="15"/>
      <c r="FP1161" s="15"/>
      <c r="FQ1161" s="15"/>
      <c r="FR1161" s="15"/>
      <c r="FS1161" s="15"/>
      <c r="FT1161" s="15"/>
      <c r="FU1161" s="15"/>
      <c r="FV1161" s="15"/>
      <c r="FW1161" s="15"/>
      <c r="FX1161" s="15"/>
      <c r="FY1161" s="15"/>
      <c r="FZ1161" s="15"/>
      <c r="GA1161" s="15"/>
      <c r="GB1161" s="15"/>
      <c r="GC1161" s="15"/>
      <c r="GD1161" s="15"/>
      <c r="GE1161" s="15"/>
      <c r="GF1161" s="15"/>
      <c r="GG1161" s="15"/>
      <c r="GH1161" s="15"/>
      <c r="GI1161" s="15"/>
      <c r="GJ1161" s="15"/>
      <c r="GK1161" s="15"/>
      <c r="GL1161" s="15"/>
      <c r="GM1161" s="15"/>
      <c r="GN1161" s="15"/>
      <c r="GO1161" s="15"/>
      <c r="GP1161" s="15"/>
      <c r="GQ1161" s="15"/>
      <c r="GR1161" s="15"/>
      <c r="GS1161" s="15"/>
      <c r="GT1161" s="15"/>
      <c r="GU1161" s="15"/>
      <c r="GV1161" s="15"/>
      <c r="GW1161" s="15"/>
      <c r="GX1161" s="15"/>
      <c r="GY1161" s="15"/>
    </row>
    <row r="1162" spans="1:207" s="15" customFormat="1" ht="30" customHeight="1" x14ac:dyDescent="0.25">
      <c r="A1162" s="340">
        <v>900</v>
      </c>
      <c r="B1162" s="335" t="s">
        <v>517</v>
      </c>
      <c r="C1162" s="50">
        <v>1960</v>
      </c>
      <c r="D1162" s="341">
        <v>2020</v>
      </c>
      <c r="E1162" s="47" t="s">
        <v>16</v>
      </c>
      <c r="F1162" s="26">
        <v>5</v>
      </c>
      <c r="G1162" s="26">
        <v>4</v>
      </c>
      <c r="H1162" s="39">
        <v>4166</v>
      </c>
      <c r="I1162" s="321">
        <v>1147.7</v>
      </c>
      <c r="J1162" s="321">
        <v>2596.6</v>
      </c>
      <c r="K1162" s="343">
        <f t="shared" si="295"/>
        <v>1120476.72</v>
      </c>
      <c r="L1162" s="196">
        <v>0</v>
      </c>
      <c r="M1162" s="196">
        <v>0</v>
      </c>
      <c r="N1162" s="196">
        <v>0</v>
      </c>
      <c r="O1162" s="39">
        <f>'[1]Прод. прилож (2)'!$D$320</f>
        <v>1120476.72</v>
      </c>
      <c r="P1162" s="196">
        <f t="shared" si="311"/>
        <v>268.95744599135861</v>
      </c>
      <c r="Q1162" s="41">
        <v>9673</v>
      </c>
      <c r="R1162" s="57" t="s">
        <v>33</v>
      </c>
      <c r="S1162" s="131"/>
    </row>
    <row r="1163" spans="1:207" s="15" customFormat="1" ht="30" customHeight="1" x14ac:dyDescent="0.25">
      <c r="A1163" s="354">
        <v>901</v>
      </c>
      <c r="B1163" s="356" t="s">
        <v>527</v>
      </c>
      <c r="C1163" s="377">
        <v>1962</v>
      </c>
      <c r="D1163" s="360" t="s">
        <v>141</v>
      </c>
      <c r="E1163" s="360" t="s">
        <v>18</v>
      </c>
      <c r="F1163" s="362">
        <v>5</v>
      </c>
      <c r="G1163" s="362">
        <v>4</v>
      </c>
      <c r="H1163" s="364">
        <v>3825.34</v>
      </c>
      <c r="I1163" s="366">
        <v>659.1</v>
      </c>
      <c r="J1163" s="397">
        <v>2870.24</v>
      </c>
      <c r="K1163" s="232">
        <f t="shared" si="295"/>
        <v>4508868.18</v>
      </c>
      <c r="L1163" s="196">
        <v>0</v>
      </c>
      <c r="M1163" s="196">
        <v>0</v>
      </c>
      <c r="N1163" s="196">
        <v>0</v>
      </c>
      <c r="O1163" s="39">
        <f>'[1]Прод. прилож (2)'!$D$321</f>
        <v>4508868.18</v>
      </c>
      <c r="P1163" s="196">
        <f t="shared" si="311"/>
        <v>1178.6842947293574</v>
      </c>
      <c r="Q1163" s="41">
        <v>9673</v>
      </c>
      <c r="R1163" s="57" t="s">
        <v>33</v>
      </c>
      <c r="S1163" s="141"/>
    </row>
    <row r="1164" spans="1:207" s="15" customFormat="1" ht="30" customHeight="1" x14ac:dyDescent="0.25">
      <c r="A1164" s="355"/>
      <c r="B1164" s="357"/>
      <c r="C1164" s="378"/>
      <c r="D1164" s="361"/>
      <c r="E1164" s="361"/>
      <c r="F1164" s="363"/>
      <c r="G1164" s="363"/>
      <c r="H1164" s="365"/>
      <c r="I1164" s="367"/>
      <c r="J1164" s="398"/>
      <c r="K1164" s="232">
        <f t="shared" si="295"/>
        <v>7502000</v>
      </c>
      <c r="L1164" s="202">
        <v>0</v>
      </c>
      <c r="M1164" s="202">
        <v>0</v>
      </c>
      <c r="N1164" s="202">
        <v>0</v>
      </c>
      <c r="O1164" s="39">
        <f>'[2]Прод. прилож (2)'!$D$1505</f>
        <v>7502000</v>
      </c>
      <c r="P1164" s="196">
        <f>K1164/H1163</f>
        <v>1961.1328666210061</v>
      </c>
      <c r="Q1164" s="41">
        <v>9673</v>
      </c>
      <c r="R1164" s="57" t="s">
        <v>35</v>
      </c>
      <c r="S1164" s="141"/>
    </row>
    <row r="1165" spans="1:207" s="15" customFormat="1" ht="30" customHeight="1" x14ac:dyDescent="0.25">
      <c r="A1165" s="354">
        <v>902</v>
      </c>
      <c r="B1165" s="356" t="s">
        <v>528</v>
      </c>
      <c r="C1165" s="377">
        <v>1962</v>
      </c>
      <c r="D1165" s="360" t="s">
        <v>141</v>
      </c>
      <c r="E1165" s="360" t="s">
        <v>18</v>
      </c>
      <c r="F1165" s="362">
        <v>5</v>
      </c>
      <c r="G1165" s="362">
        <v>4</v>
      </c>
      <c r="H1165" s="364">
        <v>3735.99</v>
      </c>
      <c r="I1165" s="366">
        <v>554.29999999999995</v>
      </c>
      <c r="J1165" s="397">
        <v>2890.69</v>
      </c>
      <c r="K1165" s="232">
        <f t="shared" si="295"/>
        <v>4694716.13</v>
      </c>
      <c r="L1165" s="196">
        <v>0</v>
      </c>
      <c r="M1165" s="196">
        <v>0</v>
      </c>
      <c r="N1165" s="196">
        <v>0</v>
      </c>
      <c r="O1165" s="39">
        <f>'[1]Прод. прилож (2)'!$D$322</f>
        <v>4694716.13</v>
      </c>
      <c r="P1165" s="196">
        <f t="shared" si="311"/>
        <v>1256.6190300295236</v>
      </c>
      <c r="Q1165" s="41">
        <v>9673</v>
      </c>
      <c r="R1165" s="57" t="s">
        <v>33</v>
      </c>
      <c r="S1165" s="141"/>
    </row>
    <row r="1166" spans="1:207" s="15" customFormat="1" ht="30" customHeight="1" x14ac:dyDescent="0.25">
      <c r="A1166" s="355"/>
      <c r="B1166" s="357"/>
      <c r="C1166" s="378"/>
      <c r="D1166" s="361"/>
      <c r="E1166" s="361"/>
      <c r="F1166" s="363"/>
      <c r="G1166" s="363"/>
      <c r="H1166" s="365"/>
      <c r="I1166" s="367"/>
      <c r="J1166" s="398"/>
      <c r="K1166" s="232">
        <f t="shared" si="295"/>
        <v>7502000</v>
      </c>
      <c r="L1166" s="202">
        <v>0</v>
      </c>
      <c r="M1166" s="202">
        <v>0</v>
      </c>
      <c r="N1166" s="202">
        <v>0</v>
      </c>
      <c r="O1166" s="39">
        <f>'[2]Прод. прилож (2)'!$D$1506</f>
        <v>7502000</v>
      </c>
      <c r="P1166" s="196">
        <f>K1166/H1165</f>
        <v>2008.0353534136871</v>
      </c>
      <c r="Q1166" s="41">
        <v>9673</v>
      </c>
      <c r="R1166" s="57" t="s">
        <v>35</v>
      </c>
      <c r="S1166" s="141"/>
    </row>
    <row r="1167" spans="1:207" s="15" customFormat="1" ht="30" customHeight="1" x14ac:dyDescent="0.25">
      <c r="A1167" s="228">
        <v>903</v>
      </c>
      <c r="B1167" s="234" t="s">
        <v>529</v>
      </c>
      <c r="C1167" s="47">
        <v>1965</v>
      </c>
      <c r="D1167" s="230" t="s">
        <v>141</v>
      </c>
      <c r="E1167" s="47" t="s">
        <v>16</v>
      </c>
      <c r="F1167" s="229">
        <v>5</v>
      </c>
      <c r="G1167" s="229">
        <v>4</v>
      </c>
      <c r="H1167" s="39">
        <v>4936.76</v>
      </c>
      <c r="I1167" s="39">
        <v>289</v>
      </c>
      <c r="J1167" s="283">
        <v>2651.86</v>
      </c>
      <c r="K1167" s="232">
        <f t="shared" si="295"/>
        <v>93730.79</v>
      </c>
      <c r="L1167" s="196">
        <v>0</v>
      </c>
      <c r="M1167" s="196">
        <v>0</v>
      </c>
      <c r="N1167" s="196">
        <v>0</v>
      </c>
      <c r="O1167" s="39">
        <f>'[2]Прод. прилож (2)'!$D$1507</f>
        <v>93730.79</v>
      </c>
      <c r="P1167" s="196">
        <f t="shared" si="311"/>
        <v>18.986296680413872</v>
      </c>
      <c r="Q1167" s="41">
        <v>9673</v>
      </c>
      <c r="R1167" s="57" t="s">
        <v>35</v>
      </c>
      <c r="S1167" s="53"/>
      <c r="T1167" s="16"/>
    </row>
    <row r="1168" spans="1:207" s="116" customFormat="1" ht="30" customHeight="1" x14ac:dyDescent="0.25">
      <c r="A1168" s="228">
        <v>904</v>
      </c>
      <c r="B1168" s="234" t="s">
        <v>1165</v>
      </c>
      <c r="C1168" s="47">
        <v>1977</v>
      </c>
      <c r="D1168" s="230" t="s">
        <v>141</v>
      </c>
      <c r="E1168" s="47" t="s">
        <v>16</v>
      </c>
      <c r="F1168" s="26">
        <v>9</v>
      </c>
      <c r="G1168" s="26">
        <v>2</v>
      </c>
      <c r="H1168" s="39">
        <v>4821.9399999999996</v>
      </c>
      <c r="I1168" s="119">
        <v>0</v>
      </c>
      <c r="J1168" s="283">
        <v>4821.9399999999996</v>
      </c>
      <c r="K1168" s="232">
        <f t="shared" ref="K1168" si="314">SUM(L1168:O1168)</f>
        <v>7160269.1400000006</v>
      </c>
      <c r="L1168" s="196">
        <v>0</v>
      </c>
      <c r="M1168" s="196">
        <v>0</v>
      </c>
      <c r="N1168" s="196">
        <v>0</v>
      </c>
      <c r="O1168" s="39">
        <f>'[1]Прод. прилож (2)'!$D$922</f>
        <v>7160269.1400000006</v>
      </c>
      <c r="P1168" s="196">
        <f t="shared" ref="P1168" si="315">K1168/H1168</f>
        <v>1484.9353455248306</v>
      </c>
      <c r="Q1168" s="41">
        <v>9673</v>
      </c>
      <c r="R1168" s="57" t="s">
        <v>34</v>
      </c>
      <c r="S1168" s="46"/>
      <c r="T1168" s="15"/>
      <c r="U1168" s="15"/>
    </row>
    <row r="1169" spans="1:207" s="116" customFormat="1" ht="30" customHeight="1" x14ac:dyDescent="0.25">
      <c r="A1169" s="228">
        <v>905</v>
      </c>
      <c r="B1169" s="234" t="s">
        <v>1166</v>
      </c>
      <c r="C1169" s="47">
        <v>1979</v>
      </c>
      <c r="D1169" s="230" t="s">
        <v>141</v>
      </c>
      <c r="E1169" s="47" t="s">
        <v>16</v>
      </c>
      <c r="F1169" s="26">
        <v>9</v>
      </c>
      <c r="G1169" s="26">
        <v>2</v>
      </c>
      <c r="H1169" s="39">
        <v>4613.3999999999996</v>
      </c>
      <c r="I1169" s="119">
        <v>0</v>
      </c>
      <c r="J1169" s="283">
        <v>4613.3999999999996</v>
      </c>
      <c r="K1169" s="232">
        <f t="shared" si="295"/>
        <v>7079971.9800000004</v>
      </c>
      <c r="L1169" s="196">
        <v>0</v>
      </c>
      <c r="M1169" s="196">
        <v>0</v>
      </c>
      <c r="N1169" s="196">
        <v>0</v>
      </c>
      <c r="O1169" s="39">
        <f>'[1]Прод. прилож (2)'!$D$923</f>
        <v>7079971.9800000004</v>
      </c>
      <c r="P1169" s="196">
        <f t="shared" si="311"/>
        <v>1534.6538301469634</v>
      </c>
      <c r="Q1169" s="41">
        <v>9673</v>
      </c>
      <c r="R1169" s="57" t="s">
        <v>34</v>
      </c>
      <c r="S1169" s="46"/>
      <c r="T1169" s="15"/>
      <c r="U1169" s="15"/>
    </row>
    <row r="1170" spans="1:207" s="15" customFormat="1" ht="30" customHeight="1" x14ac:dyDescent="0.25">
      <c r="A1170" s="354">
        <v>906</v>
      </c>
      <c r="B1170" s="356" t="s">
        <v>518</v>
      </c>
      <c r="C1170" s="448">
        <v>1963</v>
      </c>
      <c r="D1170" s="360" t="s">
        <v>141</v>
      </c>
      <c r="E1170" s="377" t="s">
        <v>16</v>
      </c>
      <c r="F1170" s="362">
        <v>5</v>
      </c>
      <c r="G1170" s="362">
        <v>2</v>
      </c>
      <c r="H1170" s="364">
        <v>2397.13</v>
      </c>
      <c r="I1170" s="366">
        <v>332.55</v>
      </c>
      <c r="J1170" s="397">
        <v>1280.04</v>
      </c>
      <c r="K1170" s="232">
        <f t="shared" si="295"/>
        <v>49910.9</v>
      </c>
      <c r="L1170" s="196">
        <v>0</v>
      </c>
      <c r="M1170" s="196">
        <v>0</v>
      </c>
      <c r="N1170" s="196">
        <v>0</v>
      </c>
      <c r="O1170" s="39">
        <f>'[1]Прод. прилож (2)'!$D$924</f>
        <v>49910.9</v>
      </c>
      <c r="P1170" s="196">
        <f t="shared" si="311"/>
        <v>20.821106907009632</v>
      </c>
      <c r="Q1170" s="41">
        <v>9673</v>
      </c>
      <c r="R1170" s="57" t="s">
        <v>34</v>
      </c>
      <c r="S1170" s="46"/>
    </row>
    <row r="1171" spans="1:207" s="15" customFormat="1" ht="30" customHeight="1" x14ac:dyDescent="0.25">
      <c r="A1171" s="355"/>
      <c r="B1171" s="357"/>
      <c r="C1171" s="449"/>
      <c r="D1171" s="361"/>
      <c r="E1171" s="378"/>
      <c r="F1171" s="363"/>
      <c r="G1171" s="363"/>
      <c r="H1171" s="365"/>
      <c r="I1171" s="367"/>
      <c r="J1171" s="398"/>
      <c r="K1171" s="232">
        <f t="shared" si="295"/>
        <v>10011946</v>
      </c>
      <c r="L1171" s="202">
        <v>0</v>
      </c>
      <c r="M1171" s="202">
        <v>0</v>
      </c>
      <c r="N1171" s="202">
        <v>0</v>
      </c>
      <c r="O1171" s="39">
        <f>'[2]Прод. прилож (2)'!$D$1508</f>
        <v>10011946</v>
      </c>
      <c r="P1171" s="196">
        <f>K1171/H1170</f>
        <v>4176.6387304818682</v>
      </c>
      <c r="Q1171" s="41">
        <v>9673</v>
      </c>
      <c r="R1171" s="57" t="s">
        <v>35</v>
      </c>
      <c r="S1171" s="46"/>
    </row>
    <row r="1172" spans="1:207" s="15" customFormat="1" ht="30" customHeight="1" x14ac:dyDescent="0.25">
      <c r="A1172" s="228">
        <v>907</v>
      </c>
      <c r="B1172" s="234" t="s">
        <v>530</v>
      </c>
      <c r="C1172" s="47">
        <v>1965</v>
      </c>
      <c r="D1172" s="230" t="s">
        <v>141</v>
      </c>
      <c r="E1172" s="47" t="s">
        <v>16</v>
      </c>
      <c r="F1172" s="229">
        <v>5</v>
      </c>
      <c r="G1172" s="229">
        <v>3</v>
      </c>
      <c r="H1172" s="39">
        <v>4113.33</v>
      </c>
      <c r="I1172" s="39">
        <v>29.5</v>
      </c>
      <c r="J1172" s="283">
        <v>2493.5300000000002</v>
      </c>
      <c r="K1172" s="232">
        <f t="shared" si="295"/>
        <v>73080.72</v>
      </c>
      <c r="L1172" s="196">
        <v>0</v>
      </c>
      <c r="M1172" s="196">
        <v>0</v>
      </c>
      <c r="N1172" s="196">
        <v>0</v>
      </c>
      <c r="O1172" s="39">
        <f>'[2]Прод. прилож (2)'!$D$1509</f>
        <v>73080.72</v>
      </c>
      <c r="P1172" s="196">
        <f t="shared" si="311"/>
        <v>17.766802080066515</v>
      </c>
      <c r="Q1172" s="41">
        <v>9673</v>
      </c>
      <c r="R1172" s="57" t="s">
        <v>35</v>
      </c>
      <c r="S1172" s="46"/>
    </row>
    <row r="1173" spans="1:207" s="15" customFormat="1" ht="30" customHeight="1" x14ac:dyDescent="0.25">
      <c r="A1173" s="228">
        <v>908</v>
      </c>
      <c r="B1173" s="234" t="s">
        <v>531</v>
      </c>
      <c r="C1173" s="47">
        <v>1967</v>
      </c>
      <c r="D1173" s="230" t="s">
        <v>141</v>
      </c>
      <c r="E1173" s="230" t="s">
        <v>16</v>
      </c>
      <c r="F1173" s="229">
        <v>5</v>
      </c>
      <c r="G1173" s="229">
        <v>3</v>
      </c>
      <c r="H1173" s="39">
        <v>4140.49</v>
      </c>
      <c r="I1173" s="39">
        <v>50.2</v>
      </c>
      <c r="J1173" s="283">
        <v>2474.89</v>
      </c>
      <c r="K1173" s="232">
        <f t="shared" si="295"/>
        <v>75967.72</v>
      </c>
      <c r="L1173" s="196">
        <v>0</v>
      </c>
      <c r="M1173" s="196">
        <v>0</v>
      </c>
      <c r="N1173" s="196">
        <v>0</v>
      </c>
      <c r="O1173" s="39">
        <f>'[2]Прод. прилож (2)'!$D$1510</f>
        <v>75967.72</v>
      </c>
      <c r="P1173" s="196">
        <f t="shared" si="311"/>
        <v>18.347519254967409</v>
      </c>
      <c r="Q1173" s="41">
        <v>9673</v>
      </c>
      <c r="R1173" s="57" t="s">
        <v>35</v>
      </c>
      <c r="S1173" s="53"/>
      <c r="T1173" s="16"/>
    </row>
    <row r="1174" spans="1:207" s="15" customFormat="1" ht="30" customHeight="1" x14ac:dyDescent="0.25">
      <c r="A1174" s="228">
        <v>909</v>
      </c>
      <c r="B1174" s="234" t="s">
        <v>1233</v>
      </c>
      <c r="C1174" s="47">
        <v>1968</v>
      </c>
      <c r="D1174" s="230" t="s">
        <v>141</v>
      </c>
      <c r="E1174" s="230" t="s">
        <v>16</v>
      </c>
      <c r="F1174" s="229">
        <v>5</v>
      </c>
      <c r="G1174" s="229">
        <v>1</v>
      </c>
      <c r="H1174" s="39">
        <v>2503</v>
      </c>
      <c r="I1174" s="39">
        <v>29.1</v>
      </c>
      <c r="J1174" s="283">
        <v>1482.1</v>
      </c>
      <c r="K1174" s="232">
        <f>SUM(L1174:O1174)</f>
        <v>515000</v>
      </c>
      <c r="L1174" s="196">
        <v>0</v>
      </c>
      <c r="M1174" s="196">
        <f>'[1]Прод. прилож (2)'!$D$925</f>
        <v>515000</v>
      </c>
      <c r="N1174" s="196">
        <v>0</v>
      </c>
      <c r="O1174" s="39">
        <v>0</v>
      </c>
      <c r="P1174" s="196">
        <f>K1174/H1174</f>
        <v>205.75309628445865</v>
      </c>
      <c r="Q1174" s="41">
        <v>9673</v>
      </c>
      <c r="R1174" s="57" t="s">
        <v>34</v>
      </c>
      <c r="S1174" s="53"/>
      <c r="T1174" s="16"/>
    </row>
    <row r="1175" spans="1:207" s="116" customFormat="1" ht="30" customHeight="1" x14ac:dyDescent="0.25">
      <c r="A1175" s="228">
        <v>910</v>
      </c>
      <c r="B1175" s="234" t="s">
        <v>1188</v>
      </c>
      <c r="C1175" s="47">
        <v>1959</v>
      </c>
      <c r="D1175" s="230" t="s">
        <v>141</v>
      </c>
      <c r="E1175" s="47" t="s">
        <v>16</v>
      </c>
      <c r="F1175" s="26">
        <v>9</v>
      </c>
      <c r="G1175" s="26">
        <v>5</v>
      </c>
      <c r="H1175" s="39">
        <v>8494.81</v>
      </c>
      <c r="I1175" s="119">
        <v>0</v>
      </c>
      <c r="J1175" s="283">
        <v>8494.81</v>
      </c>
      <c r="K1175" s="232">
        <f t="shared" si="295"/>
        <v>17199259.84</v>
      </c>
      <c r="L1175" s="196">
        <v>0</v>
      </c>
      <c r="M1175" s="196">
        <v>0</v>
      </c>
      <c r="N1175" s="196">
        <v>0</v>
      </c>
      <c r="O1175" s="39">
        <f>'[1]Прод. прилож (2)'!$D$926</f>
        <v>17199259.84</v>
      </c>
      <c r="P1175" s="196">
        <f t="shared" si="311"/>
        <v>2024.6785790382598</v>
      </c>
      <c r="Q1175" s="41">
        <v>9673</v>
      </c>
      <c r="R1175" s="57" t="s">
        <v>34</v>
      </c>
      <c r="S1175" s="46"/>
      <c r="T1175" s="15"/>
      <c r="U1175" s="15"/>
    </row>
    <row r="1176" spans="1:207" s="116" customFormat="1" ht="30" customHeight="1" x14ac:dyDescent="0.25">
      <c r="A1176" s="228">
        <v>911</v>
      </c>
      <c r="B1176" s="234" t="s">
        <v>1167</v>
      </c>
      <c r="C1176" s="47" t="s">
        <v>1209</v>
      </c>
      <c r="D1176" s="230" t="s">
        <v>141</v>
      </c>
      <c r="E1176" s="47" t="s">
        <v>16</v>
      </c>
      <c r="F1176" s="26">
        <v>9</v>
      </c>
      <c r="G1176" s="26">
        <v>5</v>
      </c>
      <c r="H1176" s="39">
        <v>13744.82</v>
      </c>
      <c r="I1176" s="119">
        <v>0</v>
      </c>
      <c r="J1176" s="283">
        <v>13744.82</v>
      </c>
      <c r="K1176" s="232">
        <f t="shared" ref="K1176" si="316">SUM(L1176:O1176)</f>
        <v>17604348.539999999</v>
      </c>
      <c r="L1176" s="196">
        <v>0</v>
      </c>
      <c r="M1176" s="196">
        <v>0</v>
      </c>
      <c r="N1176" s="196">
        <v>0</v>
      </c>
      <c r="O1176" s="39">
        <f>'[1]Прод. прилож (2)'!$D$927</f>
        <v>17604348.539999999</v>
      </c>
      <c r="P1176" s="196">
        <f t="shared" ref="P1176" si="317">K1176/H1176</f>
        <v>1280.7987692818094</v>
      </c>
      <c r="Q1176" s="41">
        <v>9673</v>
      </c>
      <c r="R1176" s="57" t="s">
        <v>34</v>
      </c>
      <c r="S1176" s="46"/>
      <c r="T1176" s="15"/>
      <c r="U1176" s="15"/>
    </row>
    <row r="1177" spans="1:207" s="15" customFormat="1" ht="30" customHeight="1" x14ac:dyDescent="0.25">
      <c r="A1177" s="228">
        <v>912</v>
      </c>
      <c r="B1177" s="234" t="s">
        <v>532</v>
      </c>
      <c r="C1177" s="230">
        <v>1962</v>
      </c>
      <c r="D1177" s="230" t="s">
        <v>141</v>
      </c>
      <c r="E1177" s="47" t="s">
        <v>16</v>
      </c>
      <c r="F1177" s="26">
        <v>2</v>
      </c>
      <c r="G1177" s="26">
        <v>2</v>
      </c>
      <c r="H1177" s="39">
        <v>563.26</v>
      </c>
      <c r="I1177" s="119">
        <v>46</v>
      </c>
      <c r="J1177" s="283">
        <v>372.43</v>
      </c>
      <c r="K1177" s="232">
        <f t="shared" si="295"/>
        <v>5760098</v>
      </c>
      <c r="L1177" s="196">
        <v>0</v>
      </c>
      <c r="M1177" s="196">
        <v>0</v>
      </c>
      <c r="N1177" s="196">
        <v>0</v>
      </c>
      <c r="O1177" s="39">
        <f>'[1]Прод. прилож (2)'!$D$323</f>
        <v>5760098</v>
      </c>
      <c r="P1177" s="196">
        <f t="shared" si="311"/>
        <v>10226.357277278699</v>
      </c>
      <c r="Q1177" s="41">
        <v>9673</v>
      </c>
      <c r="R1177" s="57" t="s">
        <v>33</v>
      </c>
      <c r="S1177" s="141"/>
    </row>
    <row r="1178" spans="1:207" s="15" customFormat="1" ht="30" customHeight="1" x14ac:dyDescent="0.25">
      <c r="A1178" s="354">
        <v>913</v>
      </c>
      <c r="B1178" s="356" t="s">
        <v>533</v>
      </c>
      <c r="C1178" s="377">
        <v>1964</v>
      </c>
      <c r="D1178" s="360" t="s">
        <v>141</v>
      </c>
      <c r="E1178" s="377" t="s">
        <v>16</v>
      </c>
      <c r="F1178" s="362">
        <v>5</v>
      </c>
      <c r="G1178" s="362">
        <v>4</v>
      </c>
      <c r="H1178" s="364">
        <v>4957.32</v>
      </c>
      <c r="I1178" s="366">
        <v>72.599999999999994</v>
      </c>
      <c r="J1178" s="397">
        <v>3097.62</v>
      </c>
      <c r="K1178" s="232">
        <f t="shared" si="295"/>
        <v>99384.960000000006</v>
      </c>
      <c r="L1178" s="196">
        <v>0</v>
      </c>
      <c r="M1178" s="196">
        <v>0</v>
      </c>
      <c r="N1178" s="196">
        <v>0</v>
      </c>
      <c r="O1178" s="39">
        <f>'[1]Прод. прилож (2)'!$D$928</f>
        <v>99384.960000000006</v>
      </c>
      <c r="P1178" s="196">
        <f t="shared" si="311"/>
        <v>20.048122776016076</v>
      </c>
      <c r="Q1178" s="41">
        <v>9673</v>
      </c>
      <c r="R1178" s="57" t="s">
        <v>34</v>
      </c>
      <c r="S1178" s="46"/>
    </row>
    <row r="1179" spans="1:207" s="15" customFormat="1" ht="30" customHeight="1" x14ac:dyDescent="0.25">
      <c r="A1179" s="355"/>
      <c r="B1179" s="357"/>
      <c r="C1179" s="378"/>
      <c r="D1179" s="361"/>
      <c r="E1179" s="378"/>
      <c r="F1179" s="363"/>
      <c r="G1179" s="363"/>
      <c r="H1179" s="365"/>
      <c r="I1179" s="367"/>
      <c r="J1179" s="398"/>
      <c r="K1179" s="232">
        <f t="shared" si="295"/>
        <v>22689094.739999998</v>
      </c>
      <c r="L1179" s="202">
        <v>0</v>
      </c>
      <c r="M1179" s="202">
        <v>0</v>
      </c>
      <c r="N1179" s="202">
        <v>0</v>
      </c>
      <c r="O1179" s="39">
        <f>'[2]Прод. прилож (2)'!$D$1511</f>
        <v>22689094.739999998</v>
      </c>
      <c r="P1179" s="196">
        <f>K1179/H1178</f>
        <v>4576.8872576311396</v>
      </c>
      <c r="Q1179" s="41">
        <v>9673</v>
      </c>
      <c r="R1179" s="57" t="s">
        <v>35</v>
      </c>
      <c r="S1179" s="46"/>
    </row>
    <row r="1180" spans="1:207" s="15" customFormat="1" ht="30" customHeight="1" x14ac:dyDescent="0.25">
      <c r="A1180" s="228">
        <v>914</v>
      </c>
      <c r="B1180" s="234" t="s">
        <v>534</v>
      </c>
      <c r="C1180" s="47">
        <v>1966</v>
      </c>
      <c r="D1180" s="230" t="s">
        <v>141</v>
      </c>
      <c r="E1180" s="230" t="s">
        <v>16</v>
      </c>
      <c r="F1180" s="229">
        <v>5</v>
      </c>
      <c r="G1180" s="229">
        <v>3</v>
      </c>
      <c r="H1180" s="39">
        <v>3960.34</v>
      </c>
      <c r="I1180" s="39">
        <v>124.3</v>
      </c>
      <c r="J1180" s="283">
        <v>2415.04</v>
      </c>
      <c r="K1180" s="232">
        <f t="shared" si="295"/>
        <v>7550427.2000000002</v>
      </c>
      <c r="L1180" s="196">
        <v>0</v>
      </c>
      <c r="M1180" s="196">
        <v>0</v>
      </c>
      <c r="N1180" s="196">
        <v>0</v>
      </c>
      <c r="O1180" s="39">
        <f>'[2]Прод. прилож (2)'!$D$1513</f>
        <v>7550427.2000000002</v>
      </c>
      <c r="P1180" s="196">
        <f t="shared" si="311"/>
        <v>1906.5098451143083</v>
      </c>
      <c r="Q1180" s="41">
        <v>9673</v>
      </c>
      <c r="R1180" s="57" t="s">
        <v>35</v>
      </c>
      <c r="S1180" s="46"/>
      <c r="U1180" s="16"/>
    </row>
    <row r="1181" spans="1:207" s="15" customFormat="1" ht="30" customHeight="1" x14ac:dyDescent="0.25">
      <c r="A1181" s="228">
        <v>915</v>
      </c>
      <c r="B1181" s="234" t="s">
        <v>535</v>
      </c>
      <c r="C1181" s="47">
        <v>1962</v>
      </c>
      <c r="D1181" s="230" t="s">
        <v>141</v>
      </c>
      <c r="E1181" s="230" t="s">
        <v>18</v>
      </c>
      <c r="F1181" s="26">
        <v>5</v>
      </c>
      <c r="G1181" s="26">
        <v>4</v>
      </c>
      <c r="H1181" s="39">
        <v>5592.07</v>
      </c>
      <c r="I1181" s="119">
        <v>153.6</v>
      </c>
      <c r="J1181" s="283">
        <v>3334.37</v>
      </c>
      <c r="K1181" s="232">
        <f t="shared" si="295"/>
        <v>8379647.6500000004</v>
      </c>
      <c r="L1181" s="196">
        <v>0</v>
      </c>
      <c r="M1181" s="196">
        <v>0</v>
      </c>
      <c r="N1181" s="196">
        <v>0</v>
      </c>
      <c r="O1181" s="39">
        <f>'[1]Прод. прилож (2)'!$D$324</f>
        <v>8379647.6500000004</v>
      </c>
      <c r="P1181" s="196">
        <f t="shared" si="311"/>
        <v>1498.487617286622</v>
      </c>
      <c r="Q1181" s="41">
        <v>9673</v>
      </c>
      <c r="R1181" s="57" t="s">
        <v>33</v>
      </c>
      <c r="S1181" s="141"/>
    </row>
    <row r="1182" spans="1:207" s="15" customFormat="1" ht="30" customHeight="1" x14ac:dyDescent="0.25">
      <c r="A1182" s="354">
        <v>916</v>
      </c>
      <c r="B1182" s="356" t="s">
        <v>536</v>
      </c>
      <c r="C1182" s="377">
        <v>1963</v>
      </c>
      <c r="D1182" s="360" t="s">
        <v>141</v>
      </c>
      <c r="E1182" s="360" t="s">
        <v>18</v>
      </c>
      <c r="F1182" s="362">
        <v>5</v>
      </c>
      <c r="G1182" s="362">
        <v>4</v>
      </c>
      <c r="H1182" s="364">
        <v>5421.62</v>
      </c>
      <c r="I1182" s="366">
        <v>42.1</v>
      </c>
      <c r="J1182" s="397">
        <v>3490.06</v>
      </c>
      <c r="K1182" s="232">
        <f t="shared" si="295"/>
        <v>97995.41</v>
      </c>
      <c r="L1182" s="196">
        <v>0</v>
      </c>
      <c r="M1182" s="196">
        <v>0</v>
      </c>
      <c r="N1182" s="196">
        <v>0</v>
      </c>
      <c r="O1182" s="39">
        <f>'[1]Прод. прилож (2)'!$D$929</f>
        <v>97995.41</v>
      </c>
      <c r="P1182" s="196">
        <f t="shared" si="311"/>
        <v>18.074931478045308</v>
      </c>
      <c r="Q1182" s="41">
        <v>9673</v>
      </c>
      <c r="R1182" s="57" t="s">
        <v>34</v>
      </c>
      <c r="S1182" s="46"/>
    </row>
    <row r="1183" spans="1:207" s="15" customFormat="1" ht="30" customHeight="1" x14ac:dyDescent="0.25">
      <c r="A1183" s="355"/>
      <c r="B1183" s="357"/>
      <c r="C1183" s="378"/>
      <c r="D1183" s="361"/>
      <c r="E1183" s="361"/>
      <c r="F1183" s="363"/>
      <c r="G1183" s="363"/>
      <c r="H1183" s="365"/>
      <c r="I1183" s="367"/>
      <c r="J1183" s="398"/>
      <c r="K1183" s="232">
        <f t="shared" si="295"/>
        <v>33756194.460000001</v>
      </c>
      <c r="L1183" s="202">
        <v>0</v>
      </c>
      <c r="M1183" s="202">
        <v>0</v>
      </c>
      <c r="N1183" s="202">
        <v>0</v>
      </c>
      <c r="O1183" s="39">
        <f>'[2]Прод. прилож (2)'!$D$1512</f>
        <v>33756194.460000001</v>
      </c>
      <c r="P1183" s="196">
        <f>K1183/H1182</f>
        <v>6226.2191854095272</v>
      </c>
      <c r="Q1183" s="41">
        <v>9673</v>
      </c>
      <c r="R1183" s="57" t="s">
        <v>35</v>
      </c>
      <c r="S1183" s="46"/>
    </row>
    <row r="1184" spans="1:207" s="89" customFormat="1" ht="30" customHeight="1" x14ac:dyDescent="0.25">
      <c r="A1184" s="379">
        <v>917</v>
      </c>
      <c r="B1184" s="356" t="s">
        <v>537</v>
      </c>
      <c r="C1184" s="383">
        <v>1959</v>
      </c>
      <c r="D1184" s="360" t="s">
        <v>141</v>
      </c>
      <c r="E1184" s="377" t="s">
        <v>16</v>
      </c>
      <c r="F1184" s="362">
        <v>4</v>
      </c>
      <c r="G1184" s="362">
        <v>1</v>
      </c>
      <c r="H1184" s="364">
        <v>504.23</v>
      </c>
      <c r="I1184" s="397">
        <v>0</v>
      </c>
      <c r="J1184" s="366">
        <v>489.5</v>
      </c>
      <c r="K1184" s="232">
        <f t="shared" ref="K1184" si="318">SUM(L1184:O1184)</f>
        <v>5808202.7599999998</v>
      </c>
      <c r="L1184" s="196">
        <v>0</v>
      </c>
      <c r="M1184" s="196">
        <v>0</v>
      </c>
      <c r="N1184" s="196">
        <v>0</v>
      </c>
      <c r="O1184" s="39">
        <f>'[1]Прод. прилож (2)'!$D$325</f>
        <v>5808202.7599999998</v>
      </c>
      <c r="P1184" s="196">
        <f t="shared" ref="P1184" si="319">K1184/H1184</f>
        <v>11518.955159351883</v>
      </c>
      <c r="Q1184" s="41">
        <v>9673</v>
      </c>
      <c r="R1184" s="57" t="s">
        <v>33</v>
      </c>
      <c r="S1184" s="131"/>
      <c r="T1184" s="16"/>
      <c r="U1184" s="15"/>
      <c r="V1184" s="15"/>
      <c r="W1184" s="15"/>
      <c r="X1184" s="15"/>
      <c r="Y1184" s="15"/>
      <c r="Z1184" s="15"/>
      <c r="AA1184" s="15"/>
      <c r="AB1184" s="15"/>
      <c r="AC1184" s="15"/>
      <c r="AD1184" s="15"/>
      <c r="AE1184" s="15"/>
      <c r="AF1184" s="15"/>
      <c r="AG1184" s="15"/>
      <c r="AH1184" s="15"/>
      <c r="AI1184" s="15"/>
      <c r="AJ1184" s="15"/>
      <c r="AK1184" s="15"/>
      <c r="AL1184" s="15"/>
      <c r="AM1184" s="15"/>
      <c r="AN1184" s="15"/>
      <c r="AO1184" s="15"/>
      <c r="AP1184" s="15"/>
      <c r="AQ1184" s="15"/>
      <c r="AR1184" s="15"/>
      <c r="AS1184" s="15"/>
      <c r="AT1184" s="15"/>
      <c r="AU1184" s="15"/>
      <c r="AV1184" s="15"/>
      <c r="AW1184" s="15"/>
      <c r="AX1184" s="15"/>
      <c r="AY1184" s="15"/>
      <c r="AZ1184" s="15"/>
      <c r="BA1184" s="15"/>
      <c r="BB1184" s="15"/>
      <c r="BC1184" s="15"/>
      <c r="BD1184" s="15"/>
      <c r="BE1184" s="15"/>
      <c r="BF1184" s="15"/>
      <c r="BG1184" s="15"/>
      <c r="BH1184" s="15"/>
      <c r="BI1184" s="15"/>
      <c r="BJ1184" s="15"/>
      <c r="BK1184" s="15"/>
      <c r="BL1184" s="15"/>
      <c r="BM1184" s="15"/>
      <c r="BN1184" s="15"/>
      <c r="BO1184" s="15"/>
      <c r="BP1184" s="15"/>
      <c r="BQ1184" s="15"/>
      <c r="BR1184" s="15"/>
      <c r="BS1184" s="15"/>
      <c r="BT1184" s="15"/>
      <c r="BU1184" s="15"/>
      <c r="BV1184" s="15"/>
      <c r="BW1184" s="15"/>
      <c r="BX1184" s="15"/>
      <c r="BY1184" s="15"/>
      <c r="BZ1184" s="15"/>
      <c r="CA1184" s="15"/>
      <c r="CB1184" s="15"/>
      <c r="CC1184" s="15"/>
      <c r="CD1184" s="15"/>
      <c r="CE1184" s="15"/>
      <c r="CF1184" s="15"/>
      <c r="CG1184" s="15"/>
      <c r="CH1184" s="15"/>
      <c r="CI1184" s="15"/>
      <c r="CJ1184" s="15"/>
      <c r="CK1184" s="15"/>
      <c r="CL1184" s="15"/>
      <c r="CM1184" s="15"/>
      <c r="CN1184" s="15"/>
      <c r="CO1184" s="15"/>
      <c r="CP1184" s="15"/>
      <c r="CQ1184" s="15"/>
      <c r="CR1184" s="15"/>
      <c r="CS1184" s="15"/>
      <c r="CT1184" s="15"/>
      <c r="CU1184" s="15"/>
      <c r="CV1184" s="15"/>
      <c r="CW1184" s="15"/>
      <c r="CX1184" s="15"/>
      <c r="CY1184" s="15"/>
      <c r="CZ1184" s="15"/>
      <c r="DA1184" s="15"/>
      <c r="DB1184" s="15"/>
      <c r="DC1184" s="15"/>
      <c r="DD1184" s="15"/>
      <c r="DE1184" s="15"/>
      <c r="DF1184" s="15"/>
      <c r="DG1184" s="15"/>
      <c r="DH1184" s="15"/>
      <c r="DI1184" s="15"/>
      <c r="DJ1184" s="15"/>
      <c r="DK1184" s="15"/>
      <c r="DL1184" s="15"/>
      <c r="DM1184" s="15"/>
      <c r="DN1184" s="15"/>
      <c r="DO1184" s="15"/>
      <c r="DP1184" s="15"/>
      <c r="DQ1184" s="15"/>
      <c r="DR1184" s="15"/>
      <c r="DS1184" s="15"/>
      <c r="DT1184" s="15"/>
      <c r="DU1184" s="15"/>
      <c r="DV1184" s="15"/>
      <c r="DW1184" s="15"/>
      <c r="DX1184" s="15"/>
      <c r="DY1184" s="15"/>
      <c r="DZ1184" s="15"/>
      <c r="EA1184" s="15"/>
      <c r="EB1184" s="15"/>
      <c r="EC1184" s="15"/>
      <c r="ED1184" s="15"/>
      <c r="EE1184" s="15"/>
      <c r="EF1184" s="15"/>
      <c r="EG1184" s="15"/>
      <c r="EH1184" s="15"/>
      <c r="EI1184" s="15"/>
      <c r="EJ1184" s="15"/>
      <c r="EK1184" s="15"/>
      <c r="EL1184" s="15"/>
      <c r="EM1184" s="15"/>
      <c r="EN1184" s="15"/>
      <c r="EO1184" s="15"/>
      <c r="EP1184" s="15"/>
      <c r="EQ1184" s="15"/>
      <c r="ER1184" s="15"/>
      <c r="ES1184" s="15"/>
      <c r="ET1184" s="15"/>
      <c r="EU1184" s="15"/>
      <c r="EV1184" s="15"/>
      <c r="EW1184" s="15"/>
      <c r="EX1184" s="15"/>
      <c r="EY1184" s="15"/>
      <c r="EZ1184" s="15"/>
      <c r="FA1184" s="15"/>
      <c r="FB1184" s="15"/>
      <c r="FC1184" s="15"/>
      <c r="FD1184" s="15"/>
      <c r="FE1184" s="15"/>
      <c r="FF1184" s="15"/>
      <c r="FG1184" s="15"/>
      <c r="FH1184" s="15"/>
      <c r="FI1184" s="15"/>
      <c r="FJ1184" s="15"/>
      <c r="FK1184" s="15"/>
      <c r="FL1184" s="15"/>
      <c r="FM1184" s="15"/>
      <c r="FN1184" s="15"/>
      <c r="FO1184" s="15"/>
      <c r="FP1184" s="15"/>
      <c r="FQ1184" s="15"/>
      <c r="FR1184" s="15"/>
      <c r="FS1184" s="15"/>
      <c r="FT1184" s="15"/>
      <c r="FU1184" s="15"/>
      <c r="FV1184" s="15"/>
      <c r="FW1184" s="15"/>
      <c r="FX1184" s="15"/>
      <c r="FY1184" s="15"/>
      <c r="FZ1184" s="15"/>
      <c r="GA1184" s="15"/>
      <c r="GB1184" s="15"/>
      <c r="GC1184" s="15"/>
      <c r="GD1184" s="15"/>
      <c r="GE1184" s="15"/>
      <c r="GF1184" s="15"/>
      <c r="GG1184" s="15"/>
      <c r="GH1184" s="15"/>
      <c r="GI1184" s="15"/>
      <c r="GJ1184" s="15"/>
      <c r="GK1184" s="15"/>
      <c r="GL1184" s="15"/>
      <c r="GM1184" s="15"/>
      <c r="GN1184" s="15"/>
      <c r="GO1184" s="15"/>
      <c r="GP1184" s="15"/>
      <c r="GQ1184" s="15"/>
      <c r="GR1184" s="15"/>
      <c r="GS1184" s="15"/>
      <c r="GT1184" s="15"/>
      <c r="GU1184" s="15"/>
      <c r="GV1184" s="15"/>
      <c r="GW1184" s="15"/>
      <c r="GX1184" s="15"/>
      <c r="GY1184" s="15"/>
    </row>
    <row r="1185" spans="1:207" s="89" customFormat="1" ht="30" customHeight="1" x14ac:dyDescent="0.25">
      <c r="A1185" s="380"/>
      <c r="B1185" s="357"/>
      <c r="C1185" s="384"/>
      <c r="D1185" s="361"/>
      <c r="E1185" s="378"/>
      <c r="F1185" s="363"/>
      <c r="G1185" s="363"/>
      <c r="H1185" s="365"/>
      <c r="I1185" s="398"/>
      <c r="J1185" s="367"/>
      <c r="K1185" s="232">
        <f t="shared" si="295"/>
        <v>12232773.279999999</v>
      </c>
      <c r="L1185" s="196">
        <v>0</v>
      </c>
      <c r="M1185" s="196">
        <v>0</v>
      </c>
      <c r="N1185" s="196">
        <v>0</v>
      </c>
      <c r="O1185" s="39">
        <f>'[1]Прод. прилож (2)'!$D$930</f>
        <v>12232773.279999999</v>
      </c>
      <c r="P1185" s="196">
        <f>K1185/H1184</f>
        <v>24260.304384903713</v>
      </c>
      <c r="Q1185" s="41">
        <v>9673</v>
      </c>
      <c r="R1185" s="57" t="s">
        <v>34</v>
      </c>
      <c r="S1185" s="16"/>
      <c r="T1185" s="16"/>
      <c r="U1185" s="15"/>
      <c r="V1185" s="15"/>
      <c r="W1185" s="15"/>
      <c r="X1185" s="15"/>
      <c r="Y1185" s="15"/>
      <c r="Z1185" s="15"/>
      <c r="AA1185" s="15"/>
      <c r="AB1185" s="15"/>
      <c r="AC1185" s="15"/>
      <c r="AD1185" s="15"/>
      <c r="AE1185" s="15"/>
      <c r="AF1185" s="15"/>
      <c r="AG1185" s="15"/>
      <c r="AH1185" s="15"/>
      <c r="AI1185" s="15"/>
      <c r="AJ1185" s="15"/>
      <c r="AK1185" s="15"/>
      <c r="AL1185" s="15"/>
      <c r="AM1185" s="15"/>
      <c r="AN1185" s="15"/>
      <c r="AO1185" s="15"/>
      <c r="AP1185" s="15"/>
      <c r="AQ1185" s="15"/>
      <c r="AR1185" s="15"/>
      <c r="AS1185" s="15"/>
      <c r="AT1185" s="15"/>
      <c r="AU1185" s="15"/>
      <c r="AV1185" s="15"/>
      <c r="AW1185" s="15"/>
      <c r="AX1185" s="15"/>
      <c r="AY1185" s="15"/>
      <c r="AZ1185" s="15"/>
      <c r="BA1185" s="15"/>
      <c r="BB1185" s="15"/>
      <c r="BC1185" s="15"/>
      <c r="BD1185" s="15"/>
      <c r="BE1185" s="15"/>
      <c r="BF1185" s="15"/>
      <c r="BG1185" s="15"/>
      <c r="BH1185" s="15"/>
      <c r="BI1185" s="15"/>
      <c r="BJ1185" s="15"/>
      <c r="BK1185" s="15"/>
      <c r="BL1185" s="15"/>
      <c r="BM1185" s="15"/>
      <c r="BN1185" s="15"/>
      <c r="BO1185" s="15"/>
      <c r="BP1185" s="15"/>
      <c r="BQ1185" s="15"/>
      <c r="BR1185" s="15"/>
      <c r="BS1185" s="15"/>
      <c r="BT1185" s="15"/>
      <c r="BU1185" s="15"/>
      <c r="BV1185" s="15"/>
      <c r="BW1185" s="15"/>
      <c r="BX1185" s="15"/>
      <c r="BY1185" s="15"/>
      <c r="BZ1185" s="15"/>
      <c r="CA1185" s="15"/>
      <c r="CB1185" s="15"/>
      <c r="CC1185" s="15"/>
      <c r="CD1185" s="15"/>
      <c r="CE1185" s="15"/>
      <c r="CF1185" s="15"/>
      <c r="CG1185" s="15"/>
      <c r="CH1185" s="15"/>
      <c r="CI1185" s="15"/>
      <c r="CJ1185" s="15"/>
      <c r="CK1185" s="15"/>
      <c r="CL1185" s="15"/>
      <c r="CM1185" s="15"/>
      <c r="CN1185" s="15"/>
      <c r="CO1185" s="15"/>
      <c r="CP1185" s="15"/>
      <c r="CQ1185" s="15"/>
      <c r="CR1185" s="15"/>
      <c r="CS1185" s="15"/>
      <c r="CT1185" s="15"/>
      <c r="CU1185" s="15"/>
      <c r="CV1185" s="15"/>
      <c r="CW1185" s="15"/>
      <c r="CX1185" s="15"/>
      <c r="CY1185" s="15"/>
      <c r="CZ1185" s="15"/>
      <c r="DA1185" s="15"/>
      <c r="DB1185" s="15"/>
      <c r="DC1185" s="15"/>
      <c r="DD1185" s="15"/>
      <c r="DE1185" s="15"/>
      <c r="DF1185" s="15"/>
      <c r="DG1185" s="15"/>
      <c r="DH1185" s="15"/>
      <c r="DI1185" s="15"/>
      <c r="DJ1185" s="15"/>
      <c r="DK1185" s="15"/>
      <c r="DL1185" s="15"/>
      <c r="DM1185" s="15"/>
      <c r="DN1185" s="15"/>
      <c r="DO1185" s="15"/>
      <c r="DP1185" s="15"/>
      <c r="DQ1185" s="15"/>
      <c r="DR1185" s="15"/>
      <c r="DS1185" s="15"/>
      <c r="DT1185" s="15"/>
      <c r="DU1185" s="15"/>
      <c r="DV1185" s="15"/>
      <c r="DW1185" s="15"/>
      <c r="DX1185" s="15"/>
      <c r="DY1185" s="15"/>
      <c r="DZ1185" s="15"/>
      <c r="EA1185" s="15"/>
      <c r="EB1185" s="15"/>
      <c r="EC1185" s="15"/>
      <c r="ED1185" s="15"/>
      <c r="EE1185" s="15"/>
      <c r="EF1185" s="15"/>
      <c r="EG1185" s="15"/>
      <c r="EH1185" s="15"/>
      <c r="EI1185" s="15"/>
      <c r="EJ1185" s="15"/>
      <c r="EK1185" s="15"/>
      <c r="EL1185" s="15"/>
      <c r="EM1185" s="15"/>
      <c r="EN1185" s="15"/>
      <c r="EO1185" s="15"/>
      <c r="EP1185" s="15"/>
      <c r="EQ1185" s="15"/>
      <c r="ER1185" s="15"/>
      <c r="ES1185" s="15"/>
      <c r="ET1185" s="15"/>
      <c r="EU1185" s="15"/>
      <c r="EV1185" s="15"/>
      <c r="EW1185" s="15"/>
      <c r="EX1185" s="15"/>
      <c r="EY1185" s="15"/>
      <c r="EZ1185" s="15"/>
      <c r="FA1185" s="15"/>
      <c r="FB1185" s="15"/>
      <c r="FC1185" s="15"/>
      <c r="FD1185" s="15"/>
      <c r="FE1185" s="15"/>
      <c r="FF1185" s="15"/>
      <c r="FG1185" s="15"/>
      <c r="FH1185" s="15"/>
      <c r="FI1185" s="15"/>
      <c r="FJ1185" s="15"/>
      <c r="FK1185" s="15"/>
      <c r="FL1185" s="15"/>
      <c r="FM1185" s="15"/>
      <c r="FN1185" s="15"/>
      <c r="FO1185" s="15"/>
      <c r="FP1185" s="15"/>
      <c r="FQ1185" s="15"/>
      <c r="FR1185" s="15"/>
      <c r="FS1185" s="15"/>
      <c r="FT1185" s="15"/>
      <c r="FU1185" s="15"/>
      <c r="FV1185" s="15"/>
      <c r="FW1185" s="15"/>
      <c r="FX1185" s="15"/>
      <c r="FY1185" s="15"/>
      <c r="FZ1185" s="15"/>
      <c r="GA1185" s="15"/>
      <c r="GB1185" s="15"/>
      <c r="GC1185" s="15"/>
      <c r="GD1185" s="15"/>
      <c r="GE1185" s="15"/>
      <c r="GF1185" s="15"/>
      <c r="GG1185" s="15"/>
      <c r="GH1185" s="15"/>
      <c r="GI1185" s="15"/>
      <c r="GJ1185" s="15"/>
      <c r="GK1185" s="15"/>
      <c r="GL1185" s="15"/>
      <c r="GM1185" s="15"/>
      <c r="GN1185" s="15"/>
      <c r="GO1185" s="15"/>
      <c r="GP1185" s="15"/>
      <c r="GQ1185" s="15"/>
      <c r="GR1185" s="15"/>
      <c r="GS1185" s="15"/>
      <c r="GT1185" s="15"/>
      <c r="GU1185" s="15"/>
      <c r="GV1185" s="15"/>
      <c r="GW1185" s="15"/>
      <c r="GX1185" s="15"/>
      <c r="GY1185" s="15"/>
    </row>
    <row r="1186" spans="1:207" s="15" customFormat="1" ht="30" customHeight="1" x14ac:dyDescent="0.25">
      <c r="A1186" s="228">
        <v>918</v>
      </c>
      <c r="B1186" s="234" t="s">
        <v>538</v>
      </c>
      <c r="C1186" s="230">
        <v>1967</v>
      </c>
      <c r="D1186" s="230" t="s">
        <v>141</v>
      </c>
      <c r="E1186" s="230" t="s">
        <v>18</v>
      </c>
      <c r="F1186" s="229">
        <v>5</v>
      </c>
      <c r="G1186" s="229">
        <v>4</v>
      </c>
      <c r="H1186" s="39">
        <v>2807.2</v>
      </c>
      <c r="I1186" s="39">
        <v>853.7</v>
      </c>
      <c r="J1186" s="283">
        <v>1727.34</v>
      </c>
      <c r="K1186" s="232">
        <f t="shared" si="295"/>
        <v>70427.100000000006</v>
      </c>
      <c r="L1186" s="196">
        <v>0</v>
      </c>
      <c r="M1186" s="196">
        <v>0</v>
      </c>
      <c r="N1186" s="196">
        <v>0</v>
      </c>
      <c r="O1186" s="39">
        <f>'[2]Прод. прилож (2)'!$D$1514</f>
        <v>70427.100000000006</v>
      </c>
      <c r="P1186" s="196">
        <f t="shared" si="311"/>
        <v>25.088023653462528</v>
      </c>
      <c r="Q1186" s="41">
        <v>9673</v>
      </c>
      <c r="R1186" s="57" t="s">
        <v>35</v>
      </c>
      <c r="S1186" s="46"/>
    </row>
    <row r="1187" spans="1:207" s="15" customFormat="1" ht="30" customHeight="1" x14ac:dyDescent="0.25">
      <c r="A1187" s="228">
        <v>919</v>
      </c>
      <c r="B1187" s="234" t="s">
        <v>539</v>
      </c>
      <c r="C1187" s="230">
        <v>1966</v>
      </c>
      <c r="D1187" s="230" t="s">
        <v>141</v>
      </c>
      <c r="E1187" s="230" t="s">
        <v>18</v>
      </c>
      <c r="F1187" s="229">
        <v>5</v>
      </c>
      <c r="G1187" s="229">
        <v>4</v>
      </c>
      <c r="H1187" s="39">
        <v>2866.8</v>
      </c>
      <c r="I1187" s="39">
        <v>867.9</v>
      </c>
      <c r="J1187" s="283">
        <v>1763.23</v>
      </c>
      <c r="K1187" s="232">
        <f t="shared" ref="K1187:K1288" si="320">SUM(L1187:O1187)</f>
        <v>3304509.25</v>
      </c>
      <c r="L1187" s="196">
        <v>0</v>
      </c>
      <c r="M1187" s="196">
        <v>0</v>
      </c>
      <c r="N1187" s="196">
        <v>0</v>
      </c>
      <c r="O1187" s="39">
        <f>'[2]Прод. прилож (2)'!$D$1515</f>
        <v>3304509.25</v>
      </c>
      <c r="P1187" s="196">
        <f t="shared" si="311"/>
        <v>1152.682171759453</v>
      </c>
      <c r="Q1187" s="41">
        <v>9673</v>
      </c>
      <c r="R1187" s="57" t="s">
        <v>35</v>
      </c>
      <c r="S1187" s="46"/>
    </row>
    <row r="1188" spans="1:207" s="116" customFormat="1" ht="30" customHeight="1" x14ac:dyDescent="0.25">
      <c r="A1188" s="228">
        <v>920</v>
      </c>
      <c r="B1188" s="234" t="s">
        <v>1168</v>
      </c>
      <c r="C1188" s="47">
        <v>1978</v>
      </c>
      <c r="D1188" s="230" t="s">
        <v>141</v>
      </c>
      <c r="E1188" s="47" t="s">
        <v>16</v>
      </c>
      <c r="F1188" s="26">
        <v>9</v>
      </c>
      <c r="G1188" s="26">
        <v>2</v>
      </c>
      <c r="H1188" s="39">
        <v>5141.3999999999996</v>
      </c>
      <c r="I1188" s="119">
        <v>0</v>
      </c>
      <c r="J1188" s="283">
        <v>5141.3999999999996</v>
      </c>
      <c r="K1188" s="232">
        <f t="shared" si="320"/>
        <v>7162042.2300000004</v>
      </c>
      <c r="L1188" s="196">
        <v>0</v>
      </c>
      <c r="M1188" s="196">
        <v>0</v>
      </c>
      <c r="N1188" s="196">
        <v>0</v>
      </c>
      <c r="O1188" s="39">
        <f>'[1]Прод. прилож (2)'!$D$931</f>
        <v>7162042.2300000004</v>
      </c>
      <c r="P1188" s="196">
        <f t="shared" si="311"/>
        <v>1393.0140098027775</v>
      </c>
      <c r="Q1188" s="41">
        <v>9673</v>
      </c>
      <c r="R1188" s="57" t="s">
        <v>34</v>
      </c>
      <c r="S1188" s="46"/>
      <c r="T1188" s="15"/>
      <c r="U1188" s="15"/>
    </row>
    <row r="1189" spans="1:207" s="15" customFormat="1" ht="30" customHeight="1" x14ac:dyDescent="0.25">
      <c r="A1189" s="228">
        <v>921</v>
      </c>
      <c r="B1189" s="234" t="s">
        <v>540</v>
      </c>
      <c r="C1189" s="230">
        <v>1966</v>
      </c>
      <c r="D1189" s="230" t="s">
        <v>141</v>
      </c>
      <c r="E1189" s="230" t="s">
        <v>18</v>
      </c>
      <c r="F1189" s="229">
        <v>5</v>
      </c>
      <c r="G1189" s="229">
        <v>4</v>
      </c>
      <c r="H1189" s="39">
        <v>2841.41</v>
      </c>
      <c r="I1189" s="39">
        <v>752.35</v>
      </c>
      <c r="J1189" s="283">
        <v>1855.06</v>
      </c>
      <c r="K1189" s="232">
        <f t="shared" si="320"/>
        <v>54572.7</v>
      </c>
      <c r="L1189" s="196">
        <v>0</v>
      </c>
      <c r="M1189" s="196">
        <v>0</v>
      </c>
      <c r="N1189" s="196">
        <v>0</v>
      </c>
      <c r="O1189" s="39">
        <f>'[2]Прод. прилож (2)'!$D$1516</f>
        <v>54572.7</v>
      </c>
      <c r="P1189" s="196">
        <f t="shared" si="311"/>
        <v>19.206203962117399</v>
      </c>
      <c r="Q1189" s="41">
        <v>9673</v>
      </c>
      <c r="R1189" s="57" t="s">
        <v>35</v>
      </c>
      <c r="S1189" s="46"/>
    </row>
    <row r="1190" spans="1:207" s="118" customFormat="1" ht="30" customHeight="1" x14ac:dyDescent="0.25">
      <c r="A1190" s="354">
        <v>922</v>
      </c>
      <c r="B1190" s="356" t="s">
        <v>541</v>
      </c>
      <c r="C1190" s="360">
        <v>1964</v>
      </c>
      <c r="D1190" s="360" t="s">
        <v>141</v>
      </c>
      <c r="E1190" s="360" t="s">
        <v>18</v>
      </c>
      <c r="F1190" s="362">
        <v>5</v>
      </c>
      <c r="G1190" s="362">
        <v>3</v>
      </c>
      <c r="H1190" s="364">
        <v>3359.62</v>
      </c>
      <c r="I1190" s="366">
        <v>0</v>
      </c>
      <c r="J1190" s="397">
        <v>2604.7199999999998</v>
      </c>
      <c r="K1190" s="224">
        <f t="shared" si="320"/>
        <v>68586.58</v>
      </c>
      <c r="L1190" s="237">
        <v>0</v>
      </c>
      <c r="M1190" s="237">
        <v>0</v>
      </c>
      <c r="N1190" s="237">
        <v>0</v>
      </c>
      <c r="O1190" s="202">
        <f>'[1]Прод. прилож (2)'!$D$932</f>
        <v>68586.58</v>
      </c>
      <c r="P1190" s="237">
        <f t="shared" si="311"/>
        <v>20.414981456236124</v>
      </c>
      <c r="Q1190" s="239">
        <v>9673</v>
      </c>
      <c r="R1190" s="279" t="s">
        <v>34</v>
      </c>
      <c r="S1190" s="169"/>
    </row>
    <row r="1191" spans="1:207" s="15" customFormat="1" ht="30" customHeight="1" x14ac:dyDescent="0.25">
      <c r="A1191" s="355"/>
      <c r="B1191" s="357"/>
      <c r="C1191" s="361"/>
      <c r="D1191" s="361"/>
      <c r="E1191" s="361"/>
      <c r="F1191" s="363"/>
      <c r="G1191" s="363"/>
      <c r="H1191" s="365"/>
      <c r="I1191" s="367"/>
      <c r="J1191" s="398"/>
      <c r="K1191" s="232">
        <f t="shared" si="320"/>
        <v>3673424.4699999997</v>
      </c>
      <c r="L1191" s="39">
        <v>0</v>
      </c>
      <c r="M1191" s="39">
        <v>0</v>
      </c>
      <c r="N1191" s="39">
        <v>0</v>
      </c>
      <c r="O1191" s="39">
        <f>'[2]Прод. прилож (2)'!$D$1517</f>
        <v>3673424.4699999997</v>
      </c>
      <c r="P1191" s="196">
        <f>K1191/H1190</f>
        <v>1093.4047511325684</v>
      </c>
      <c r="Q1191" s="41">
        <v>9673</v>
      </c>
      <c r="R1191" s="57" t="s">
        <v>35</v>
      </c>
    </row>
    <row r="1192" spans="1:207" s="116" customFormat="1" ht="30" customHeight="1" x14ac:dyDescent="0.25">
      <c r="A1192" s="354">
        <v>923</v>
      </c>
      <c r="B1192" s="356" t="s">
        <v>1198</v>
      </c>
      <c r="C1192" s="377">
        <v>1993</v>
      </c>
      <c r="D1192" s="360" t="s">
        <v>141</v>
      </c>
      <c r="E1192" s="377" t="s">
        <v>16</v>
      </c>
      <c r="F1192" s="362">
        <v>9</v>
      </c>
      <c r="G1192" s="362">
        <v>2</v>
      </c>
      <c r="H1192" s="364">
        <v>12114.72</v>
      </c>
      <c r="I1192" s="366">
        <v>0</v>
      </c>
      <c r="J1192" s="397">
        <v>12114.72</v>
      </c>
      <c r="K1192" s="232">
        <f t="shared" ref="K1192:K1193" si="321">SUM(L1192:O1192)</f>
        <v>26759.58</v>
      </c>
      <c r="L1192" s="196">
        <v>0</v>
      </c>
      <c r="M1192" s="196">
        <v>0</v>
      </c>
      <c r="N1192" s="196">
        <v>0</v>
      </c>
      <c r="O1192" s="39">
        <f>'[1]Прод. прилож (2)'!$D$933</f>
        <v>26759.58</v>
      </c>
      <c r="P1192" s="196">
        <f t="shared" ref="P1192" si="322">K1192/H1192</f>
        <v>2.2088484092079721</v>
      </c>
      <c r="Q1192" s="41">
        <v>9673</v>
      </c>
      <c r="R1192" s="57" t="s">
        <v>34</v>
      </c>
      <c r="S1192" s="46"/>
      <c r="T1192" s="15"/>
      <c r="U1192" s="15"/>
    </row>
    <row r="1193" spans="1:207" s="116" customFormat="1" ht="30" customHeight="1" x14ac:dyDescent="0.25">
      <c r="A1193" s="355"/>
      <c r="B1193" s="357"/>
      <c r="C1193" s="378"/>
      <c r="D1193" s="361"/>
      <c r="E1193" s="378"/>
      <c r="F1193" s="363"/>
      <c r="G1193" s="363"/>
      <c r="H1193" s="365"/>
      <c r="I1193" s="367"/>
      <c r="J1193" s="398"/>
      <c r="K1193" s="232">
        <f t="shared" si="321"/>
        <v>6097990.4000000004</v>
      </c>
      <c r="L1193" s="202">
        <v>0</v>
      </c>
      <c r="M1193" s="202">
        <v>0</v>
      </c>
      <c r="N1193" s="202">
        <v>0</v>
      </c>
      <c r="O1193" s="39">
        <f>'[2]Прод. прилож (2)'!$D$1518</f>
        <v>6097990.4000000004</v>
      </c>
      <c r="P1193" s="196">
        <f>K1193/H1192</f>
        <v>503.35380429758186</v>
      </c>
      <c r="Q1193" s="41">
        <v>9673</v>
      </c>
      <c r="R1193" s="57" t="s">
        <v>35</v>
      </c>
      <c r="S1193" s="46"/>
      <c r="T1193" s="15"/>
      <c r="U1193" s="15"/>
    </row>
    <row r="1194" spans="1:207" s="15" customFormat="1" ht="30" customHeight="1" x14ac:dyDescent="0.25">
      <c r="A1194" s="228">
        <v>924</v>
      </c>
      <c r="B1194" s="234" t="s">
        <v>542</v>
      </c>
      <c r="C1194" s="230">
        <v>1967</v>
      </c>
      <c r="D1194" s="230" t="s">
        <v>141</v>
      </c>
      <c r="E1194" s="230" t="s">
        <v>18</v>
      </c>
      <c r="F1194" s="229">
        <v>5</v>
      </c>
      <c r="G1194" s="229">
        <v>3</v>
      </c>
      <c r="H1194" s="39">
        <v>2852.5</v>
      </c>
      <c r="I1194" s="39">
        <v>861.6</v>
      </c>
      <c r="J1194" s="283">
        <v>1761.18</v>
      </c>
      <c r="K1194" s="232">
        <f t="shared" si="320"/>
        <v>71850.53</v>
      </c>
      <c r="L1194" s="196">
        <v>0</v>
      </c>
      <c r="M1194" s="196">
        <v>0</v>
      </c>
      <c r="N1194" s="196">
        <v>0</v>
      </c>
      <c r="O1194" s="39">
        <f>'[2]Прод. прилож (2)'!$D$1519</f>
        <v>71850.53</v>
      </c>
      <c r="P1194" s="196">
        <f t="shared" si="311"/>
        <v>25.188617002629272</v>
      </c>
      <c r="Q1194" s="41">
        <v>9673</v>
      </c>
      <c r="R1194" s="57" t="s">
        <v>35</v>
      </c>
      <c r="S1194" s="46"/>
    </row>
    <row r="1195" spans="1:207" s="116" customFormat="1" ht="30" customHeight="1" x14ac:dyDescent="0.25">
      <c r="A1195" s="228">
        <v>925</v>
      </c>
      <c r="B1195" s="234" t="s">
        <v>1169</v>
      </c>
      <c r="C1195" s="47">
        <v>1980</v>
      </c>
      <c r="D1195" s="230" t="s">
        <v>141</v>
      </c>
      <c r="E1195" s="47" t="s">
        <v>16</v>
      </c>
      <c r="F1195" s="26">
        <v>9</v>
      </c>
      <c r="G1195" s="26">
        <v>3</v>
      </c>
      <c r="H1195" s="39">
        <v>8794.2999999999993</v>
      </c>
      <c r="I1195" s="119">
        <v>0</v>
      </c>
      <c r="J1195" s="283">
        <v>8794.2999999999993</v>
      </c>
      <c r="K1195" s="232">
        <f t="shared" ref="K1195" si="323">SUM(L1195:O1195)</f>
        <v>10661792.800000001</v>
      </c>
      <c r="L1195" s="196">
        <v>0</v>
      </c>
      <c r="M1195" s="196">
        <v>0</v>
      </c>
      <c r="N1195" s="196">
        <v>0</v>
      </c>
      <c r="O1195" s="39">
        <f>'[1]Прод. прилож (2)'!$D$934</f>
        <v>10661792.800000001</v>
      </c>
      <c r="P1195" s="196">
        <f t="shared" ref="P1195" si="324">K1195/H1195</f>
        <v>1212.352637503838</v>
      </c>
      <c r="Q1195" s="41">
        <v>9673</v>
      </c>
      <c r="R1195" s="57" t="s">
        <v>34</v>
      </c>
      <c r="S1195" s="46"/>
      <c r="T1195" s="15"/>
      <c r="U1195" s="15"/>
    </row>
    <row r="1196" spans="1:207" s="15" customFormat="1" ht="30" customHeight="1" x14ac:dyDescent="0.25">
      <c r="A1196" s="228">
        <v>926</v>
      </c>
      <c r="B1196" s="234" t="s">
        <v>543</v>
      </c>
      <c r="C1196" s="230">
        <v>1965</v>
      </c>
      <c r="D1196" s="230" t="s">
        <v>141</v>
      </c>
      <c r="E1196" s="47" t="s">
        <v>16</v>
      </c>
      <c r="F1196" s="229">
        <v>5</v>
      </c>
      <c r="G1196" s="229">
        <v>4</v>
      </c>
      <c r="H1196" s="39">
        <v>4209</v>
      </c>
      <c r="I1196" s="39">
        <v>1543.4</v>
      </c>
      <c r="J1196" s="283">
        <v>2558.1</v>
      </c>
      <c r="K1196" s="232">
        <f t="shared" si="320"/>
        <v>101547.37</v>
      </c>
      <c r="L1196" s="196">
        <v>0</v>
      </c>
      <c r="M1196" s="196">
        <v>0</v>
      </c>
      <c r="N1196" s="196">
        <v>0</v>
      </c>
      <c r="O1196" s="39">
        <f>'[2]Прод. прилож (2)'!$D$1520</f>
        <v>101547.37</v>
      </c>
      <c r="P1196" s="196">
        <f t="shared" si="311"/>
        <v>24.126246139225469</v>
      </c>
      <c r="Q1196" s="41">
        <v>9673</v>
      </c>
      <c r="R1196" s="57" t="s">
        <v>35</v>
      </c>
      <c r="S1196" s="46"/>
    </row>
    <row r="1197" spans="1:207" s="15" customFormat="1" ht="30" customHeight="1" x14ac:dyDescent="0.25">
      <c r="A1197" s="228">
        <v>927</v>
      </c>
      <c r="B1197" s="234" t="s">
        <v>544</v>
      </c>
      <c r="C1197" s="47">
        <v>1964</v>
      </c>
      <c r="D1197" s="230" t="s">
        <v>141</v>
      </c>
      <c r="E1197" s="47" t="s">
        <v>16</v>
      </c>
      <c r="F1197" s="26">
        <v>5</v>
      </c>
      <c r="G1197" s="26">
        <v>2</v>
      </c>
      <c r="H1197" s="39">
        <v>2631.1</v>
      </c>
      <c r="I1197" s="119">
        <v>383</v>
      </c>
      <c r="J1197" s="283">
        <v>1268.72</v>
      </c>
      <c r="K1197" s="232">
        <f t="shared" si="320"/>
        <v>3870571.29</v>
      </c>
      <c r="L1197" s="196">
        <v>0</v>
      </c>
      <c r="M1197" s="196">
        <v>0</v>
      </c>
      <c r="N1197" s="196">
        <v>0</v>
      </c>
      <c r="O1197" s="39">
        <f>'[1]Прод. прилож (2)'!$D$935</f>
        <v>3870571.29</v>
      </c>
      <c r="P1197" s="196">
        <f t="shared" si="311"/>
        <v>1471.0848276386303</v>
      </c>
      <c r="Q1197" s="41">
        <v>9673</v>
      </c>
      <c r="R1197" s="57" t="s">
        <v>34</v>
      </c>
      <c r="S1197" s="46"/>
    </row>
    <row r="1198" spans="1:207" s="15" customFormat="1" ht="30" customHeight="1" x14ac:dyDescent="0.25">
      <c r="A1198" s="228">
        <v>928</v>
      </c>
      <c r="B1198" s="234" t="s">
        <v>545</v>
      </c>
      <c r="C1198" s="47">
        <v>1962</v>
      </c>
      <c r="D1198" s="230" t="s">
        <v>141</v>
      </c>
      <c r="E1198" s="47" t="s">
        <v>18</v>
      </c>
      <c r="F1198" s="26">
        <v>5</v>
      </c>
      <c r="G1198" s="26">
        <v>3</v>
      </c>
      <c r="H1198" s="39">
        <v>3985.04</v>
      </c>
      <c r="I1198" s="119">
        <v>452.58</v>
      </c>
      <c r="J1198" s="283">
        <v>2030.68</v>
      </c>
      <c r="K1198" s="232">
        <f t="shared" si="320"/>
        <v>5889380</v>
      </c>
      <c r="L1198" s="196">
        <v>0</v>
      </c>
      <c r="M1198" s="196">
        <v>0</v>
      </c>
      <c r="N1198" s="196">
        <v>0</v>
      </c>
      <c r="O1198" s="39">
        <f>'[1]Прод. прилож (2)'!$D$326</f>
        <v>5889380</v>
      </c>
      <c r="P1198" s="196">
        <f t="shared" si="311"/>
        <v>1477.8722421857749</v>
      </c>
      <c r="Q1198" s="41">
        <v>9673</v>
      </c>
      <c r="R1198" s="57" t="s">
        <v>33</v>
      </c>
      <c r="S1198" s="131"/>
    </row>
    <row r="1199" spans="1:207" s="116" customFormat="1" ht="30" customHeight="1" x14ac:dyDescent="0.25">
      <c r="A1199" s="340">
        <v>929</v>
      </c>
      <c r="B1199" s="335" t="s">
        <v>1210</v>
      </c>
      <c r="C1199" s="47">
        <v>1969</v>
      </c>
      <c r="D1199" s="330" t="s">
        <v>141</v>
      </c>
      <c r="E1199" s="47" t="s">
        <v>16</v>
      </c>
      <c r="F1199" s="26">
        <v>9</v>
      </c>
      <c r="G1199" s="26">
        <v>1</v>
      </c>
      <c r="H1199" s="39">
        <v>2491.7199999999998</v>
      </c>
      <c r="I1199" s="119">
        <v>0</v>
      </c>
      <c r="J1199" s="321">
        <v>2491.7199999999998</v>
      </c>
      <c r="K1199" s="343">
        <f t="shared" si="320"/>
        <v>3663229.4899999998</v>
      </c>
      <c r="L1199" s="196">
        <v>0</v>
      </c>
      <c r="M1199" s="196">
        <v>0</v>
      </c>
      <c r="N1199" s="196">
        <v>0</v>
      </c>
      <c r="O1199" s="39">
        <f>'[1]Прод. прилож (2)'!$D$936</f>
        <v>3663229.4899999998</v>
      </c>
      <c r="P1199" s="196">
        <f t="shared" si="311"/>
        <v>1470.1609691297579</v>
      </c>
      <c r="Q1199" s="41">
        <v>9673</v>
      </c>
      <c r="R1199" s="57" t="s">
        <v>34</v>
      </c>
      <c r="S1199" s="46"/>
      <c r="T1199" s="15"/>
      <c r="U1199" s="15"/>
    </row>
    <row r="1200" spans="1:207" s="15" customFormat="1" ht="30" customHeight="1" x14ac:dyDescent="0.25">
      <c r="A1200" s="228">
        <v>930</v>
      </c>
      <c r="B1200" s="198" t="s">
        <v>878</v>
      </c>
      <c r="C1200" s="200">
        <v>1968</v>
      </c>
      <c r="D1200" s="200" t="s">
        <v>141</v>
      </c>
      <c r="E1200" s="200" t="s">
        <v>268</v>
      </c>
      <c r="F1200" s="206">
        <v>5</v>
      </c>
      <c r="G1200" s="206">
        <v>2</v>
      </c>
      <c r="H1200" s="202">
        <v>2481.6999999999998</v>
      </c>
      <c r="I1200" s="204">
        <v>0</v>
      </c>
      <c r="J1200" s="222">
        <v>1812.95</v>
      </c>
      <c r="K1200" s="232">
        <f t="shared" ref="K1200" si="325">SUM(L1200:O1200)</f>
        <v>13124791.780000001</v>
      </c>
      <c r="L1200" s="196">
        <v>0</v>
      </c>
      <c r="M1200" s="196">
        <v>0</v>
      </c>
      <c r="N1200" s="196">
        <v>0</v>
      </c>
      <c r="O1200" s="39">
        <f>'[1]Прод. прилож (2)'!$D$327</f>
        <v>13124791.780000001</v>
      </c>
      <c r="P1200" s="196">
        <f t="shared" ref="P1200" si="326">K1200/H1200</f>
        <v>5288.6294797920791</v>
      </c>
      <c r="Q1200" s="41">
        <v>9673</v>
      </c>
      <c r="R1200" s="57" t="s">
        <v>33</v>
      </c>
      <c r="S1200" s="141"/>
    </row>
    <row r="1201" spans="1:207" s="15" customFormat="1" ht="30" customHeight="1" x14ac:dyDescent="0.25">
      <c r="A1201" s="354">
        <v>931</v>
      </c>
      <c r="B1201" s="356" t="s">
        <v>546</v>
      </c>
      <c r="C1201" s="360">
        <v>1962</v>
      </c>
      <c r="D1201" s="360" t="s">
        <v>141</v>
      </c>
      <c r="E1201" s="360" t="s">
        <v>268</v>
      </c>
      <c r="F1201" s="362">
        <v>5</v>
      </c>
      <c r="G1201" s="362">
        <v>4</v>
      </c>
      <c r="H1201" s="364">
        <v>4063</v>
      </c>
      <c r="I1201" s="397">
        <v>1090.7</v>
      </c>
      <c r="J1201" s="364">
        <v>2972.3</v>
      </c>
      <c r="K1201" s="232">
        <f t="shared" ref="K1201" si="327">SUM(L1201:O1201)</f>
        <v>15579206.039999999</v>
      </c>
      <c r="L1201" s="196">
        <v>0</v>
      </c>
      <c r="M1201" s="196">
        <v>0</v>
      </c>
      <c r="N1201" s="196">
        <v>0</v>
      </c>
      <c r="O1201" s="39">
        <f>'[1]Прод. прилож (2)'!$D$328</f>
        <v>15579206.039999999</v>
      </c>
      <c r="P1201" s="196">
        <f t="shared" ref="P1201" si="328">K1201/H1201</f>
        <v>3834.4095594388382</v>
      </c>
      <c r="Q1201" s="41">
        <v>9673</v>
      </c>
      <c r="R1201" s="57" t="s">
        <v>33</v>
      </c>
      <c r="S1201" s="141"/>
    </row>
    <row r="1202" spans="1:207" s="15" customFormat="1" ht="30" customHeight="1" x14ac:dyDescent="0.25">
      <c r="A1202" s="355"/>
      <c r="B1202" s="357"/>
      <c r="C1202" s="361"/>
      <c r="D1202" s="361"/>
      <c r="E1202" s="361"/>
      <c r="F1202" s="363"/>
      <c r="G1202" s="363"/>
      <c r="H1202" s="365"/>
      <c r="I1202" s="398"/>
      <c r="J1202" s="365"/>
      <c r="K1202" s="232">
        <f t="shared" si="320"/>
        <v>4647481.34</v>
      </c>
      <c r="L1202" s="196">
        <v>0</v>
      </c>
      <c r="M1202" s="196">
        <v>0</v>
      </c>
      <c r="N1202" s="196">
        <v>0</v>
      </c>
      <c r="O1202" s="39">
        <f>'[1]Прод. прилож (2)'!$D$937</f>
        <v>4647481.34</v>
      </c>
      <c r="P1202" s="196">
        <f>K1202/H1201</f>
        <v>1143.8546246615801</v>
      </c>
      <c r="Q1202" s="41">
        <v>9673</v>
      </c>
      <c r="R1202" s="57" t="s">
        <v>34</v>
      </c>
      <c r="S1202" s="46"/>
    </row>
    <row r="1203" spans="1:207" s="15" customFormat="1" ht="30" customHeight="1" x14ac:dyDescent="0.25">
      <c r="A1203" s="228">
        <v>932</v>
      </c>
      <c r="B1203" s="234" t="s">
        <v>1234</v>
      </c>
      <c r="C1203" s="230">
        <v>1956</v>
      </c>
      <c r="D1203" s="230" t="s">
        <v>141</v>
      </c>
      <c r="E1203" s="230" t="s">
        <v>16</v>
      </c>
      <c r="F1203" s="26">
        <v>7</v>
      </c>
      <c r="G1203" s="26">
        <v>4</v>
      </c>
      <c r="H1203" s="39">
        <v>3694.97</v>
      </c>
      <c r="I1203" s="283">
        <v>371.3</v>
      </c>
      <c r="J1203" s="39">
        <v>2854.32</v>
      </c>
      <c r="K1203" s="232">
        <f>SUM(L1203:O1203)</f>
        <v>20618.099999999999</v>
      </c>
      <c r="L1203" s="196">
        <v>0</v>
      </c>
      <c r="M1203" s="196">
        <v>0</v>
      </c>
      <c r="N1203" s="196">
        <v>0</v>
      </c>
      <c r="O1203" s="39">
        <f>'[1]Прод. прилож (2)'!$D$938</f>
        <v>20618.099999999999</v>
      </c>
      <c r="P1203" s="196">
        <f>K1203/H1203</f>
        <v>5.5800453048333276</v>
      </c>
      <c r="Q1203" s="41">
        <v>9673</v>
      </c>
      <c r="R1203" s="57" t="s">
        <v>34</v>
      </c>
    </row>
    <row r="1204" spans="1:207" s="15" customFormat="1" ht="30" customHeight="1" x14ac:dyDescent="0.25">
      <c r="A1204" s="228">
        <v>933</v>
      </c>
      <c r="B1204" s="234" t="s">
        <v>996</v>
      </c>
      <c r="C1204" s="229">
        <v>1960</v>
      </c>
      <c r="D1204" s="230" t="s">
        <v>141</v>
      </c>
      <c r="E1204" s="230" t="s">
        <v>16</v>
      </c>
      <c r="F1204" s="231">
        <v>5</v>
      </c>
      <c r="G1204" s="231">
        <v>10</v>
      </c>
      <c r="H1204" s="41">
        <v>15869.9</v>
      </c>
      <c r="I1204" s="283">
        <v>3139.7</v>
      </c>
      <c r="J1204" s="39">
        <v>10103.9</v>
      </c>
      <c r="K1204" s="232">
        <f t="shared" si="320"/>
        <v>1391086.8</v>
      </c>
      <c r="L1204" s="39">
        <v>0</v>
      </c>
      <c r="M1204" s="39">
        <v>0</v>
      </c>
      <c r="N1204" s="39">
        <v>0</v>
      </c>
      <c r="O1204" s="196">
        <f>'[1]Прод. прилож (2)'!$D$329</f>
        <v>1391086.8</v>
      </c>
      <c r="P1204" s="41">
        <f t="shared" si="311"/>
        <v>87.655675209043537</v>
      </c>
      <c r="Q1204" s="232">
        <v>9673</v>
      </c>
      <c r="R1204" s="281" t="s">
        <v>33</v>
      </c>
      <c r="S1204" s="146"/>
      <c r="T1204" s="89"/>
      <c r="U1204" s="89"/>
      <c r="V1204" s="89"/>
      <c r="W1204" s="89"/>
      <c r="X1204" s="89"/>
      <c r="Y1204" s="89"/>
      <c r="Z1204" s="89"/>
      <c r="AA1204" s="89"/>
      <c r="AB1204" s="89"/>
      <c r="AC1204" s="89"/>
      <c r="AD1204" s="89"/>
      <c r="AE1204" s="89"/>
      <c r="AF1204" s="89"/>
      <c r="AG1204" s="89"/>
      <c r="AH1204" s="89"/>
      <c r="AI1204" s="89"/>
      <c r="AJ1204" s="89"/>
      <c r="AK1204" s="89"/>
      <c r="AL1204" s="89"/>
      <c r="AM1204" s="89"/>
      <c r="AN1204" s="89"/>
      <c r="AO1204" s="89"/>
      <c r="AP1204" s="89"/>
      <c r="AQ1204" s="89"/>
      <c r="AR1204" s="89"/>
      <c r="AS1204" s="89"/>
      <c r="AT1204" s="89"/>
      <c r="AU1204" s="89"/>
      <c r="AV1204" s="89"/>
      <c r="AW1204" s="89"/>
      <c r="AX1204" s="89"/>
      <c r="AY1204" s="89"/>
      <c r="AZ1204" s="89"/>
      <c r="BA1204" s="89"/>
      <c r="BB1204" s="89"/>
      <c r="BC1204" s="89"/>
      <c r="BD1204" s="89"/>
      <c r="BE1204" s="89"/>
      <c r="BF1204" s="89"/>
      <c r="BG1204" s="89"/>
      <c r="BH1204" s="89"/>
      <c r="BI1204" s="89"/>
      <c r="BJ1204" s="89"/>
      <c r="BK1204" s="89"/>
      <c r="BL1204" s="89"/>
      <c r="BM1204" s="89"/>
      <c r="BN1204" s="89"/>
      <c r="BO1204" s="89"/>
      <c r="BP1204" s="89"/>
      <c r="BQ1204" s="89"/>
      <c r="BR1204" s="89"/>
      <c r="BS1204" s="89"/>
      <c r="BT1204" s="89"/>
      <c r="BU1204" s="89"/>
      <c r="BV1204" s="89"/>
      <c r="BW1204" s="89"/>
      <c r="BX1204" s="89"/>
      <c r="BY1204" s="89"/>
      <c r="BZ1204" s="89"/>
      <c r="CA1204" s="89"/>
      <c r="CB1204" s="89"/>
      <c r="CC1204" s="89"/>
      <c r="CD1204" s="89"/>
      <c r="CE1204" s="89"/>
      <c r="CF1204" s="89"/>
      <c r="CG1204" s="89"/>
      <c r="CH1204" s="89"/>
      <c r="CI1204" s="89"/>
      <c r="CJ1204" s="89"/>
      <c r="CK1204" s="89"/>
      <c r="CL1204" s="89"/>
      <c r="CM1204" s="89"/>
      <c r="CN1204" s="89"/>
      <c r="CO1204" s="89"/>
      <c r="CP1204" s="89"/>
      <c r="CQ1204" s="89"/>
      <c r="CR1204" s="89"/>
      <c r="CS1204" s="89"/>
      <c r="CT1204" s="89"/>
      <c r="CU1204" s="89"/>
      <c r="CV1204" s="89"/>
      <c r="CW1204" s="89"/>
      <c r="CX1204" s="89"/>
      <c r="CY1204" s="89"/>
      <c r="CZ1204" s="89"/>
      <c r="DA1204" s="89"/>
      <c r="DB1204" s="89"/>
      <c r="DC1204" s="89"/>
      <c r="DD1204" s="89"/>
      <c r="DE1204" s="89"/>
      <c r="DF1204" s="89"/>
      <c r="DG1204" s="89"/>
      <c r="DH1204" s="89"/>
      <c r="DI1204" s="89"/>
      <c r="DJ1204" s="89"/>
      <c r="DK1204" s="89"/>
      <c r="DL1204" s="89"/>
      <c r="DM1204" s="89"/>
      <c r="DN1204" s="89"/>
      <c r="DO1204" s="89"/>
      <c r="DP1204" s="89"/>
      <c r="DQ1204" s="89"/>
      <c r="DR1204" s="89"/>
      <c r="DS1204" s="89"/>
      <c r="DT1204" s="89"/>
      <c r="DU1204" s="89"/>
      <c r="DV1204" s="89"/>
      <c r="DW1204" s="89"/>
      <c r="DX1204" s="89"/>
      <c r="DY1204" s="89"/>
      <c r="DZ1204" s="89"/>
      <c r="EA1204" s="89"/>
      <c r="EB1204" s="89"/>
      <c r="EC1204" s="89"/>
      <c r="ED1204" s="89"/>
      <c r="EE1204" s="89"/>
      <c r="EF1204" s="89"/>
      <c r="EG1204" s="89"/>
      <c r="EH1204" s="89"/>
      <c r="EI1204" s="89"/>
      <c r="EJ1204" s="89"/>
      <c r="EK1204" s="89"/>
      <c r="EL1204" s="89"/>
      <c r="EM1204" s="89"/>
      <c r="EN1204" s="89"/>
      <c r="EO1204" s="89"/>
      <c r="EP1204" s="89"/>
      <c r="EQ1204" s="89"/>
      <c r="ER1204" s="89"/>
      <c r="ES1204" s="89"/>
      <c r="ET1204" s="89"/>
      <c r="EU1204" s="89"/>
      <c r="EV1204" s="89"/>
      <c r="EW1204" s="89"/>
      <c r="EX1204" s="89"/>
      <c r="EY1204" s="89"/>
      <c r="EZ1204" s="89"/>
      <c r="FA1204" s="89"/>
      <c r="FB1204" s="89"/>
      <c r="FC1204" s="89"/>
      <c r="FD1204" s="89"/>
      <c r="FE1204" s="89"/>
      <c r="FF1204" s="89"/>
      <c r="FG1204" s="89"/>
      <c r="FH1204" s="89"/>
      <c r="FI1204" s="89"/>
      <c r="FJ1204" s="89"/>
      <c r="FK1204" s="89"/>
      <c r="FL1204" s="89"/>
      <c r="FM1204" s="89"/>
      <c r="FN1204" s="89"/>
      <c r="FO1204" s="89"/>
      <c r="FP1204" s="89"/>
      <c r="FQ1204" s="89"/>
      <c r="FR1204" s="89"/>
      <c r="FS1204" s="89"/>
      <c r="FT1204" s="89"/>
      <c r="FU1204" s="89"/>
      <c r="FV1204" s="89"/>
      <c r="FW1204" s="89"/>
      <c r="FX1204" s="89"/>
      <c r="FY1204" s="89"/>
      <c r="FZ1204" s="89"/>
      <c r="GA1204" s="89"/>
      <c r="GB1204" s="89"/>
      <c r="GC1204" s="89"/>
      <c r="GD1204" s="89"/>
      <c r="GE1204" s="89"/>
      <c r="GF1204" s="89"/>
      <c r="GG1204" s="89"/>
      <c r="GH1204" s="89"/>
      <c r="GI1204" s="89"/>
      <c r="GJ1204" s="89"/>
      <c r="GK1204" s="89"/>
      <c r="GL1204" s="89"/>
      <c r="GM1204" s="89"/>
      <c r="GN1204" s="89"/>
      <c r="GO1204" s="89"/>
      <c r="GP1204" s="89"/>
      <c r="GQ1204" s="89"/>
      <c r="GR1204" s="89"/>
      <c r="GS1204" s="89"/>
      <c r="GT1204" s="89"/>
      <c r="GU1204" s="89"/>
      <c r="GV1204" s="89"/>
      <c r="GW1204" s="89"/>
      <c r="GX1204" s="89"/>
      <c r="GY1204" s="89"/>
    </row>
    <row r="1205" spans="1:207" s="116" customFormat="1" ht="30" customHeight="1" x14ac:dyDescent="0.25">
      <c r="A1205" s="228">
        <v>934</v>
      </c>
      <c r="B1205" s="234" t="s">
        <v>1170</v>
      </c>
      <c r="C1205" s="47">
        <v>1978</v>
      </c>
      <c r="D1205" s="230" t="s">
        <v>141</v>
      </c>
      <c r="E1205" s="47" t="s">
        <v>16</v>
      </c>
      <c r="F1205" s="26">
        <v>9</v>
      </c>
      <c r="G1205" s="26">
        <v>1</v>
      </c>
      <c r="H1205" s="39">
        <v>5850.6</v>
      </c>
      <c r="I1205" s="119">
        <v>0</v>
      </c>
      <c r="J1205" s="39">
        <v>5850.6</v>
      </c>
      <c r="K1205" s="232">
        <f t="shared" ref="K1205" si="329">SUM(L1205:O1205)</f>
        <v>5893616.4500000002</v>
      </c>
      <c r="L1205" s="196">
        <v>0</v>
      </c>
      <c r="M1205" s="196">
        <v>0</v>
      </c>
      <c r="N1205" s="196">
        <v>0</v>
      </c>
      <c r="O1205" s="39">
        <f>'[1]Прод. прилож (2)'!$D$939</f>
        <v>5893616.4500000002</v>
      </c>
      <c r="P1205" s="196">
        <f t="shared" ref="P1205" si="330">K1205/H1205</f>
        <v>1007.3524852151916</v>
      </c>
      <c r="Q1205" s="41">
        <v>9673</v>
      </c>
      <c r="R1205" s="57" t="s">
        <v>34</v>
      </c>
      <c r="S1205" s="46"/>
      <c r="T1205" s="15"/>
      <c r="U1205" s="15"/>
    </row>
    <row r="1206" spans="1:207" s="15" customFormat="1" ht="30" customHeight="1" x14ac:dyDescent="0.25">
      <c r="A1206" s="228">
        <v>935</v>
      </c>
      <c r="B1206" s="192" t="s">
        <v>1124</v>
      </c>
      <c r="C1206" s="279">
        <v>1958</v>
      </c>
      <c r="D1206" s="190" t="s">
        <v>141</v>
      </c>
      <c r="E1206" s="190" t="s">
        <v>16</v>
      </c>
      <c r="F1206" s="191" t="s">
        <v>1127</v>
      </c>
      <c r="G1206" s="191" t="s">
        <v>1126</v>
      </c>
      <c r="H1206" s="239">
        <v>4321.6899999999996</v>
      </c>
      <c r="I1206" s="247">
        <v>0</v>
      </c>
      <c r="J1206" s="202">
        <v>3151.9</v>
      </c>
      <c r="K1206" s="232">
        <f>SUM(L1206:O1206)</f>
        <v>4611217.04</v>
      </c>
      <c r="L1206" s="39">
        <v>0</v>
      </c>
      <c r="M1206" s="39">
        <v>0</v>
      </c>
      <c r="N1206" s="39">
        <v>0</v>
      </c>
      <c r="O1206" s="196">
        <f>'[1]Прод. прилож (2)'!$D$940</f>
        <v>4611217.04</v>
      </c>
      <c r="P1206" s="41">
        <f t="shared" si="311"/>
        <v>1066.9939398707452</v>
      </c>
      <c r="Q1206" s="232">
        <v>9673</v>
      </c>
      <c r="R1206" s="281" t="s">
        <v>34</v>
      </c>
      <c r="S1206" s="90"/>
      <c r="T1206" s="89"/>
      <c r="U1206" s="89"/>
      <c r="V1206" s="89"/>
      <c r="W1206" s="89"/>
      <c r="X1206" s="89"/>
      <c r="Y1206" s="89"/>
      <c r="Z1206" s="89"/>
      <c r="AA1206" s="89"/>
      <c r="AB1206" s="89"/>
      <c r="AC1206" s="89"/>
      <c r="AD1206" s="89"/>
      <c r="AE1206" s="89"/>
      <c r="AF1206" s="89"/>
      <c r="AG1206" s="89"/>
      <c r="AH1206" s="89"/>
      <c r="AI1206" s="89"/>
      <c r="AJ1206" s="89"/>
      <c r="AK1206" s="89"/>
      <c r="AL1206" s="89"/>
      <c r="AM1206" s="89"/>
      <c r="AN1206" s="89"/>
      <c r="AO1206" s="89"/>
      <c r="AP1206" s="89"/>
      <c r="AQ1206" s="89"/>
      <c r="AR1206" s="89"/>
      <c r="AS1206" s="89"/>
      <c r="AT1206" s="89"/>
      <c r="AU1206" s="89"/>
      <c r="AV1206" s="89"/>
      <c r="AW1206" s="89"/>
      <c r="AX1206" s="89"/>
      <c r="AY1206" s="89"/>
      <c r="AZ1206" s="89"/>
      <c r="BA1206" s="89"/>
      <c r="BB1206" s="89"/>
      <c r="BC1206" s="89"/>
      <c r="BD1206" s="89"/>
      <c r="BE1206" s="89"/>
      <c r="BF1206" s="89"/>
      <c r="BG1206" s="89"/>
      <c r="BH1206" s="89"/>
      <c r="BI1206" s="89"/>
      <c r="BJ1206" s="89"/>
      <c r="BK1206" s="89"/>
      <c r="BL1206" s="89"/>
      <c r="BM1206" s="89"/>
      <c r="BN1206" s="89"/>
      <c r="BO1206" s="89"/>
      <c r="BP1206" s="89"/>
      <c r="BQ1206" s="89"/>
      <c r="BR1206" s="89"/>
      <c r="BS1206" s="89"/>
      <c r="BT1206" s="89"/>
      <c r="BU1206" s="89"/>
      <c r="BV1206" s="89"/>
      <c r="BW1206" s="89"/>
      <c r="BX1206" s="89"/>
      <c r="BY1206" s="89"/>
      <c r="BZ1206" s="89"/>
      <c r="CA1206" s="89"/>
      <c r="CB1206" s="89"/>
      <c r="CC1206" s="89"/>
      <c r="CD1206" s="89"/>
      <c r="CE1206" s="89"/>
      <c r="CF1206" s="89"/>
      <c r="CG1206" s="89"/>
      <c r="CH1206" s="89"/>
      <c r="CI1206" s="89"/>
      <c r="CJ1206" s="89"/>
      <c r="CK1206" s="89"/>
      <c r="CL1206" s="89"/>
      <c r="CM1206" s="89"/>
      <c r="CN1206" s="89"/>
      <c r="CO1206" s="89"/>
      <c r="CP1206" s="89"/>
      <c r="CQ1206" s="89"/>
      <c r="CR1206" s="89"/>
      <c r="CS1206" s="89"/>
      <c r="CT1206" s="89"/>
      <c r="CU1206" s="89"/>
      <c r="CV1206" s="89"/>
      <c r="CW1206" s="89"/>
      <c r="CX1206" s="89"/>
      <c r="CY1206" s="89"/>
      <c r="CZ1206" s="89"/>
      <c r="DA1206" s="89"/>
      <c r="DB1206" s="89"/>
      <c r="DC1206" s="89"/>
      <c r="DD1206" s="89"/>
      <c r="DE1206" s="89"/>
      <c r="DF1206" s="89"/>
      <c r="DG1206" s="89"/>
      <c r="DH1206" s="89"/>
      <c r="DI1206" s="89"/>
      <c r="DJ1206" s="89"/>
      <c r="DK1206" s="89"/>
      <c r="DL1206" s="89"/>
      <c r="DM1206" s="89"/>
      <c r="DN1206" s="89"/>
      <c r="DO1206" s="89"/>
      <c r="DP1206" s="89"/>
      <c r="DQ1206" s="89"/>
      <c r="DR1206" s="89"/>
      <c r="DS1206" s="89"/>
      <c r="DT1206" s="89"/>
      <c r="DU1206" s="89"/>
      <c r="DV1206" s="89"/>
      <c r="DW1206" s="89"/>
      <c r="DX1206" s="89"/>
      <c r="DY1206" s="89"/>
      <c r="DZ1206" s="89"/>
      <c r="EA1206" s="89"/>
      <c r="EB1206" s="89"/>
      <c r="EC1206" s="89"/>
      <c r="ED1206" s="89"/>
      <c r="EE1206" s="89"/>
      <c r="EF1206" s="89"/>
      <c r="EG1206" s="89"/>
      <c r="EH1206" s="89"/>
      <c r="EI1206" s="89"/>
      <c r="EJ1206" s="89"/>
      <c r="EK1206" s="89"/>
      <c r="EL1206" s="89"/>
      <c r="EM1206" s="89"/>
      <c r="EN1206" s="89"/>
      <c r="EO1206" s="89"/>
      <c r="EP1206" s="89"/>
      <c r="EQ1206" s="89"/>
      <c r="ER1206" s="89"/>
      <c r="ES1206" s="89"/>
      <c r="ET1206" s="89"/>
      <c r="EU1206" s="89"/>
      <c r="EV1206" s="89"/>
      <c r="EW1206" s="89"/>
      <c r="EX1206" s="89"/>
      <c r="EY1206" s="89"/>
      <c r="EZ1206" s="89"/>
      <c r="FA1206" s="89"/>
      <c r="FB1206" s="89"/>
      <c r="FC1206" s="89"/>
      <c r="FD1206" s="89"/>
      <c r="FE1206" s="89"/>
      <c r="FF1206" s="89"/>
      <c r="FG1206" s="89"/>
      <c r="FH1206" s="89"/>
      <c r="FI1206" s="89"/>
      <c r="FJ1206" s="89"/>
      <c r="FK1206" s="89"/>
      <c r="FL1206" s="89"/>
      <c r="FM1206" s="89"/>
      <c r="FN1206" s="89"/>
      <c r="FO1206" s="89"/>
      <c r="FP1206" s="89"/>
      <c r="FQ1206" s="89"/>
      <c r="FR1206" s="89"/>
      <c r="FS1206" s="89"/>
      <c r="FT1206" s="89"/>
      <c r="FU1206" s="89"/>
      <c r="FV1206" s="89"/>
      <c r="FW1206" s="89"/>
      <c r="FX1206" s="89"/>
      <c r="FY1206" s="89"/>
      <c r="FZ1206" s="89"/>
      <c r="GA1206" s="89"/>
      <c r="GB1206" s="89"/>
      <c r="GC1206" s="89"/>
      <c r="GD1206" s="89"/>
      <c r="GE1206" s="89"/>
      <c r="GF1206" s="89"/>
      <c r="GG1206" s="89"/>
      <c r="GH1206" s="89"/>
      <c r="GI1206" s="89"/>
      <c r="GJ1206" s="89"/>
      <c r="GK1206" s="89"/>
      <c r="GL1206" s="89"/>
      <c r="GM1206" s="89"/>
      <c r="GN1206" s="89"/>
      <c r="GO1206" s="89"/>
      <c r="GP1206" s="89"/>
      <c r="GQ1206" s="89"/>
      <c r="GR1206" s="89"/>
      <c r="GS1206" s="89"/>
      <c r="GT1206" s="89"/>
      <c r="GU1206" s="89"/>
      <c r="GV1206" s="89"/>
      <c r="GW1206" s="89"/>
      <c r="GX1206" s="89"/>
      <c r="GY1206" s="89"/>
    </row>
    <row r="1207" spans="1:207" s="15" customFormat="1" ht="30" customHeight="1" x14ac:dyDescent="0.25">
      <c r="A1207" s="228">
        <v>936</v>
      </c>
      <c r="B1207" s="103" t="s">
        <v>988</v>
      </c>
      <c r="C1207" s="57">
        <v>1958</v>
      </c>
      <c r="D1207" s="96" t="s">
        <v>141</v>
      </c>
      <c r="E1207" s="96" t="s">
        <v>16</v>
      </c>
      <c r="F1207" s="97">
        <v>2</v>
      </c>
      <c r="G1207" s="97">
        <v>2</v>
      </c>
      <c r="H1207" s="41">
        <v>548.21</v>
      </c>
      <c r="I1207" s="125">
        <v>0</v>
      </c>
      <c r="J1207" s="39">
        <v>281.91000000000003</v>
      </c>
      <c r="K1207" s="232">
        <f t="shared" si="320"/>
        <v>2024532.5</v>
      </c>
      <c r="L1207" s="39">
        <v>0</v>
      </c>
      <c r="M1207" s="39">
        <v>0</v>
      </c>
      <c r="N1207" s="39">
        <v>0</v>
      </c>
      <c r="O1207" s="196">
        <f>'[1]Прод. прилож (2)'!$D$941</f>
        <v>2024532.5</v>
      </c>
      <c r="P1207" s="41">
        <f>O1207/H1207</f>
        <v>3692.9871764469817</v>
      </c>
      <c r="Q1207" s="232">
        <v>9673</v>
      </c>
      <c r="R1207" s="281" t="s">
        <v>34</v>
      </c>
      <c r="S1207" s="90"/>
      <c r="T1207" s="89"/>
      <c r="U1207" s="89"/>
      <c r="V1207" s="89"/>
      <c r="W1207" s="89"/>
      <c r="X1207" s="89"/>
      <c r="Y1207" s="89"/>
      <c r="Z1207" s="89"/>
      <c r="AA1207" s="89"/>
      <c r="AB1207" s="89"/>
      <c r="AC1207" s="89"/>
      <c r="AD1207" s="89"/>
      <c r="AE1207" s="89"/>
      <c r="AF1207" s="89"/>
      <c r="AG1207" s="89"/>
      <c r="AH1207" s="89"/>
      <c r="AI1207" s="89"/>
      <c r="AJ1207" s="89"/>
      <c r="AK1207" s="89"/>
      <c r="AL1207" s="89"/>
      <c r="AM1207" s="89"/>
      <c r="AN1207" s="89"/>
      <c r="AO1207" s="89"/>
      <c r="AP1207" s="89"/>
      <c r="AQ1207" s="89"/>
      <c r="AR1207" s="89"/>
      <c r="AS1207" s="89"/>
      <c r="AT1207" s="89"/>
      <c r="AU1207" s="89"/>
      <c r="AV1207" s="89"/>
      <c r="AW1207" s="89"/>
      <c r="AX1207" s="89"/>
      <c r="AY1207" s="89"/>
      <c r="AZ1207" s="89"/>
      <c r="BA1207" s="89"/>
      <c r="BB1207" s="89"/>
      <c r="BC1207" s="89"/>
      <c r="BD1207" s="89"/>
      <c r="BE1207" s="89"/>
      <c r="BF1207" s="89"/>
      <c r="BG1207" s="89"/>
      <c r="BH1207" s="89"/>
      <c r="BI1207" s="89"/>
      <c r="BJ1207" s="89"/>
      <c r="BK1207" s="89"/>
      <c r="BL1207" s="89"/>
      <c r="BM1207" s="89"/>
      <c r="BN1207" s="89"/>
      <c r="BO1207" s="89"/>
      <c r="BP1207" s="89"/>
      <c r="BQ1207" s="89"/>
      <c r="BR1207" s="89"/>
      <c r="BS1207" s="89"/>
      <c r="BT1207" s="89"/>
      <c r="BU1207" s="89"/>
      <c r="BV1207" s="89"/>
      <c r="BW1207" s="89"/>
      <c r="BX1207" s="89"/>
      <c r="BY1207" s="89"/>
      <c r="BZ1207" s="89"/>
      <c r="CA1207" s="89"/>
      <c r="CB1207" s="89"/>
      <c r="CC1207" s="89"/>
      <c r="CD1207" s="89"/>
      <c r="CE1207" s="89"/>
      <c r="CF1207" s="89"/>
      <c r="CG1207" s="89"/>
      <c r="CH1207" s="89"/>
      <c r="CI1207" s="89"/>
      <c r="CJ1207" s="89"/>
      <c r="CK1207" s="89"/>
      <c r="CL1207" s="89"/>
      <c r="CM1207" s="89"/>
      <c r="CN1207" s="89"/>
      <c r="CO1207" s="89"/>
      <c r="CP1207" s="89"/>
      <c r="CQ1207" s="89"/>
      <c r="CR1207" s="89"/>
      <c r="CS1207" s="89"/>
      <c r="CT1207" s="89"/>
      <c r="CU1207" s="89"/>
      <c r="CV1207" s="89"/>
      <c r="CW1207" s="89"/>
      <c r="CX1207" s="89"/>
      <c r="CY1207" s="89"/>
      <c r="CZ1207" s="89"/>
      <c r="DA1207" s="89"/>
      <c r="DB1207" s="89"/>
      <c r="DC1207" s="89"/>
      <c r="DD1207" s="89"/>
      <c r="DE1207" s="89"/>
      <c r="DF1207" s="89"/>
      <c r="DG1207" s="89"/>
      <c r="DH1207" s="89"/>
      <c r="DI1207" s="89"/>
      <c r="DJ1207" s="89"/>
      <c r="DK1207" s="89"/>
      <c r="DL1207" s="89"/>
      <c r="DM1207" s="89"/>
      <c r="DN1207" s="89"/>
      <c r="DO1207" s="89"/>
      <c r="DP1207" s="89"/>
      <c r="DQ1207" s="89"/>
      <c r="DR1207" s="89"/>
      <c r="DS1207" s="89"/>
      <c r="DT1207" s="89"/>
      <c r="DU1207" s="89"/>
      <c r="DV1207" s="89"/>
      <c r="DW1207" s="89"/>
      <c r="DX1207" s="89"/>
      <c r="DY1207" s="89"/>
      <c r="DZ1207" s="89"/>
      <c r="EA1207" s="89"/>
      <c r="EB1207" s="89"/>
      <c r="EC1207" s="89"/>
      <c r="ED1207" s="89"/>
      <c r="EE1207" s="89"/>
      <c r="EF1207" s="89"/>
      <c r="EG1207" s="89"/>
      <c r="EH1207" s="89"/>
      <c r="EI1207" s="89"/>
      <c r="EJ1207" s="89"/>
      <c r="EK1207" s="89"/>
      <c r="EL1207" s="89"/>
      <c r="EM1207" s="89"/>
      <c r="EN1207" s="89"/>
      <c r="EO1207" s="89"/>
      <c r="EP1207" s="89"/>
      <c r="EQ1207" s="89"/>
      <c r="ER1207" s="89"/>
      <c r="ES1207" s="89"/>
      <c r="ET1207" s="89"/>
      <c r="EU1207" s="89"/>
      <c r="EV1207" s="89"/>
      <c r="EW1207" s="89"/>
      <c r="EX1207" s="89"/>
      <c r="EY1207" s="89"/>
      <c r="EZ1207" s="89"/>
      <c r="FA1207" s="89"/>
      <c r="FB1207" s="89"/>
      <c r="FC1207" s="89"/>
      <c r="FD1207" s="89"/>
      <c r="FE1207" s="89"/>
      <c r="FF1207" s="89"/>
      <c r="FG1207" s="89"/>
      <c r="FH1207" s="89"/>
      <c r="FI1207" s="89"/>
      <c r="FJ1207" s="89"/>
      <c r="FK1207" s="89"/>
      <c r="FL1207" s="89"/>
      <c r="FM1207" s="89"/>
      <c r="FN1207" s="89"/>
      <c r="FO1207" s="89"/>
      <c r="FP1207" s="89"/>
      <c r="FQ1207" s="89"/>
      <c r="FR1207" s="89"/>
      <c r="FS1207" s="89"/>
      <c r="FT1207" s="89"/>
      <c r="FU1207" s="89"/>
      <c r="FV1207" s="89"/>
      <c r="FW1207" s="89"/>
      <c r="FX1207" s="89"/>
      <c r="FY1207" s="89"/>
      <c r="FZ1207" s="89"/>
      <c r="GA1207" s="89"/>
      <c r="GB1207" s="89"/>
      <c r="GC1207" s="89"/>
      <c r="GD1207" s="89"/>
      <c r="GE1207" s="89"/>
      <c r="GF1207" s="89"/>
      <c r="GG1207" s="89"/>
      <c r="GH1207" s="89"/>
      <c r="GI1207" s="89"/>
      <c r="GJ1207" s="89"/>
      <c r="GK1207" s="89"/>
      <c r="GL1207" s="89"/>
      <c r="GM1207" s="89"/>
      <c r="GN1207" s="89"/>
      <c r="GO1207" s="89"/>
      <c r="GP1207" s="89"/>
      <c r="GQ1207" s="89"/>
      <c r="GR1207" s="89"/>
      <c r="GS1207" s="89"/>
      <c r="GT1207" s="89"/>
      <c r="GU1207" s="89"/>
      <c r="GV1207" s="89"/>
      <c r="GW1207" s="89"/>
      <c r="GX1207" s="89"/>
      <c r="GY1207" s="89"/>
    </row>
    <row r="1208" spans="1:207" s="116" customFormat="1" ht="30" customHeight="1" x14ac:dyDescent="0.25">
      <c r="A1208" s="228">
        <v>937</v>
      </c>
      <c r="B1208" s="234" t="s">
        <v>1171</v>
      </c>
      <c r="C1208" s="47">
        <v>1978</v>
      </c>
      <c r="D1208" s="230" t="s">
        <v>141</v>
      </c>
      <c r="E1208" s="47" t="s">
        <v>16</v>
      </c>
      <c r="F1208" s="26">
        <v>9</v>
      </c>
      <c r="G1208" s="26">
        <v>4</v>
      </c>
      <c r="H1208" s="39">
        <v>10185.9</v>
      </c>
      <c r="I1208" s="119">
        <v>0</v>
      </c>
      <c r="J1208" s="39">
        <v>10185.9</v>
      </c>
      <c r="K1208" s="232">
        <f t="shared" ref="K1208" si="331">SUM(L1208:O1208)</f>
        <v>14159735.16</v>
      </c>
      <c r="L1208" s="196">
        <v>0</v>
      </c>
      <c r="M1208" s="196">
        <v>0</v>
      </c>
      <c r="N1208" s="196">
        <v>0</v>
      </c>
      <c r="O1208" s="39">
        <f>'[1]Прод. прилож (2)'!$D$942</f>
        <v>14159735.16</v>
      </c>
      <c r="P1208" s="196">
        <f>K1208/H1208</f>
        <v>1390.1309810620564</v>
      </c>
      <c r="Q1208" s="41">
        <v>9673</v>
      </c>
      <c r="R1208" s="57" t="s">
        <v>34</v>
      </c>
      <c r="S1208" s="46"/>
      <c r="T1208" s="15"/>
      <c r="U1208" s="15"/>
    </row>
    <row r="1209" spans="1:207" s="15" customFormat="1" ht="30" customHeight="1" x14ac:dyDescent="0.25">
      <c r="A1209" s="228">
        <v>938</v>
      </c>
      <c r="B1209" s="234" t="s">
        <v>547</v>
      </c>
      <c r="C1209" s="47">
        <v>1962</v>
      </c>
      <c r="D1209" s="230" t="s">
        <v>141</v>
      </c>
      <c r="E1209" s="47" t="s">
        <v>16</v>
      </c>
      <c r="F1209" s="127">
        <v>5</v>
      </c>
      <c r="G1209" s="127">
        <v>2</v>
      </c>
      <c r="H1209" s="39">
        <v>2081.0700000000002</v>
      </c>
      <c r="I1209" s="119">
        <v>72</v>
      </c>
      <c r="J1209" s="39">
        <v>1543.08</v>
      </c>
      <c r="K1209" s="232">
        <f t="shared" si="320"/>
        <v>2396116.08</v>
      </c>
      <c r="L1209" s="196">
        <v>0</v>
      </c>
      <c r="M1209" s="196">
        <v>0</v>
      </c>
      <c r="N1209" s="196">
        <v>0</v>
      </c>
      <c r="O1209" s="39">
        <f>'[1]Прод. прилож (2)'!$D$330</f>
        <v>2396116.08</v>
      </c>
      <c r="P1209" s="196">
        <f t="shared" ref="P1209:P1246" si="332">K1209/H1209</f>
        <v>1151.3865847857112</v>
      </c>
      <c r="Q1209" s="41">
        <v>9673</v>
      </c>
      <c r="R1209" s="57" t="s">
        <v>33</v>
      </c>
      <c r="S1209" s="141"/>
    </row>
    <row r="1210" spans="1:207" s="15" customFormat="1" ht="30" customHeight="1" x14ac:dyDescent="0.25">
      <c r="A1210" s="228">
        <v>939</v>
      </c>
      <c r="B1210" s="234" t="s">
        <v>548</v>
      </c>
      <c r="C1210" s="47">
        <v>1962</v>
      </c>
      <c r="D1210" s="230" t="s">
        <v>141</v>
      </c>
      <c r="E1210" s="47" t="s">
        <v>16</v>
      </c>
      <c r="F1210" s="127">
        <v>5</v>
      </c>
      <c r="G1210" s="127">
        <v>2</v>
      </c>
      <c r="H1210" s="39">
        <v>2083.4</v>
      </c>
      <c r="I1210" s="119">
        <v>72.400000000000006</v>
      </c>
      <c r="J1210" s="39">
        <v>1549.33</v>
      </c>
      <c r="K1210" s="232">
        <f t="shared" si="320"/>
        <v>2326859.94</v>
      </c>
      <c r="L1210" s="196">
        <v>0</v>
      </c>
      <c r="M1210" s="196">
        <v>0</v>
      </c>
      <c r="N1210" s="196">
        <v>0</v>
      </c>
      <c r="O1210" s="39">
        <f>'[1]Прод. прилож (2)'!$D$331</f>
        <v>2326859.94</v>
      </c>
      <c r="P1210" s="196">
        <f t="shared" si="332"/>
        <v>1116.8570317749832</v>
      </c>
      <c r="Q1210" s="41">
        <v>9673</v>
      </c>
      <c r="R1210" s="57" t="s">
        <v>33</v>
      </c>
      <c r="S1210" s="141"/>
    </row>
    <row r="1211" spans="1:207" s="15" customFormat="1" ht="30" customHeight="1" x14ac:dyDescent="0.25">
      <c r="A1211" s="354">
        <v>940</v>
      </c>
      <c r="B1211" s="356" t="s">
        <v>549</v>
      </c>
      <c r="C1211" s="377">
        <v>1963</v>
      </c>
      <c r="D1211" s="360" t="s">
        <v>141</v>
      </c>
      <c r="E1211" s="360" t="s">
        <v>18</v>
      </c>
      <c r="F1211" s="516">
        <v>5</v>
      </c>
      <c r="G1211" s="516">
        <v>4</v>
      </c>
      <c r="H1211" s="364">
        <v>4713.17</v>
      </c>
      <c r="I1211" s="366">
        <v>0</v>
      </c>
      <c r="J1211" s="364">
        <v>3552.17</v>
      </c>
      <c r="K1211" s="232">
        <f t="shared" si="320"/>
        <v>49149.78</v>
      </c>
      <c r="L1211" s="196">
        <v>0</v>
      </c>
      <c r="M1211" s="196">
        <v>0</v>
      </c>
      <c r="N1211" s="196">
        <v>0</v>
      </c>
      <c r="O1211" s="39">
        <f>'[1]Прод. прилож (2)'!$D$944</f>
        <v>49149.78</v>
      </c>
      <c r="P1211" s="196">
        <f t="shared" si="332"/>
        <v>10.428178911433282</v>
      </c>
      <c r="Q1211" s="41">
        <v>9673</v>
      </c>
      <c r="R1211" s="57" t="s">
        <v>34</v>
      </c>
      <c r="S1211" s="46"/>
    </row>
    <row r="1212" spans="1:207" s="15" customFormat="1" ht="30" customHeight="1" x14ac:dyDescent="0.25">
      <c r="A1212" s="355"/>
      <c r="B1212" s="357"/>
      <c r="C1212" s="378"/>
      <c r="D1212" s="361"/>
      <c r="E1212" s="361"/>
      <c r="F1212" s="517"/>
      <c r="G1212" s="517"/>
      <c r="H1212" s="365"/>
      <c r="I1212" s="367"/>
      <c r="J1212" s="365"/>
      <c r="K1212" s="232">
        <f t="shared" si="320"/>
        <v>12815783.67</v>
      </c>
      <c r="L1212" s="202">
        <v>0</v>
      </c>
      <c r="M1212" s="202">
        <v>0</v>
      </c>
      <c r="N1212" s="202">
        <v>0</v>
      </c>
      <c r="O1212" s="39">
        <f>'[2]Прод. прилож (2)'!$D$1521</f>
        <v>12815783.67</v>
      </c>
      <c r="P1212" s="196">
        <f>K1212/H1211</f>
        <v>2719.1430968965683</v>
      </c>
      <c r="Q1212" s="41">
        <v>9673</v>
      </c>
      <c r="R1212" s="57" t="s">
        <v>35</v>
      </c>
      <c r="S1212" s="46"/>
    </row>
    <row r="1213" spans="1:207" s="15" customFormat="1" ht="30" customHeight="1" x14ac:dyDescent="0.25">
      <c r="A1213" s="354">
        <v>941</v>
      </c>
      <c r="B1213" s="356" t="s">
        <v>550</v>
      </c>
      <c r="C1213" s="377">
        <v>1963</v>
      </c>
      <c r="D1213" s="360" t="s">
        <v>141</v>
      </c>
      <c r="E1213" s="360" t="s">
        <v>18</v>
      </c>
      <c r="F1213" s="516">
        <v>5</v>
      </c>
      <c r="G1213" s="516">
        <v>4</v>
      </c>
      <c r="H1213" s="364">
        <v>4715.45</v>
      </c>
      <c r="I1213" s="366">
        <v>0</v>
      </c>
      <c r="J1213" s="364">
        <v>3553.03</v>
      </c>
      <c r="K1213" s="232">
        <f t="shared" si="320"/>
        <v>49149.78</v>
      </c>
      <c r="L1213" s="196">
        <v>0</v>
      </c>
      <c r="M1213" s="196">
        <v>0</v>
      </c>
      <c r="N1213" s="196">
        <v>0</v>
      </c>
      <c r="O1213" s="39">
        <f>'[1]Прод. прилож (2)'!$D$945</f>
        <v>49149.78</v>
      </c>
      <c r="P1213" s="196">
        <f t="shared" si="332"/>
        <v>10.423136710176124</v>
      </c>
      <c r="Q1213" s="41">
        <v>9673</v>
      </c>
      <c r="R1213" s="57" t="s">
        <v>34</v>
      </c>
      <c r="S1213" s="46"/>
    </row>
    <row r="1214" spans="1:207" s="15" customFormat="1" ht="30" customHeight="1" x14ac:dyDescent="0.25">
      <c r="A1214" s="355"/>
      <c r="B1214" s="357"/>
      <c r="C1214" s="378"/>
      <c r="D1214" s="361"/>
      <c r="E1214" s="361"/>
      <c r="F1214" s="517"/>
      <c r="G1214" s="517"/>
      <c r="H1214" s="365"/>
      <c r="I1214" s="367"/>
      <c r="J1214" s="365"/>
      <c r="K1214" s="232">
        <f t="shared" si="320"/>
        <v>13451526.67</v>
      </c>
      <c r="L1214" s="202">
        <v>0</v>
      </c>
      <c r="M1214" s="202">
        <v>0</v>
      </c>
      <c r="N1214" s="202">
        <v>0</v>
      </c>
      <c r="O1214" s="39">
        <f>'[2]Прод. прилож (2)'!$D$1522</f>
        <v>13451526.67</v>
      </c>
      <c r="P1214" s="196">
        <f>K1214/H1213</f>
        <v>2852.6496241079853</v>
      </c>
      <c r="Q1214" s="41">
        <v>9673</v>
      </c>
      <c r="R1214" s="57" t="s">
        <v>35</v>
      </c>
      <c r="S1214" s="46"/>
    </row>
    <row r="1215" spans="1:207" s="116" customFormat="1" ht="30" customHeight="1" x14ac:dyDescent="0.25">
      <c r="A1215" s="228">
        <v>942</v>
      </c>
      <c r="B1215" s="234" t="s">
        <v>1172</v>
      </c>
      <c r="C1215" s="47" t="s">
        <v>1211</v>
      </c>
      <c r="D1215" s="230" t="s">
        <v>141</v>
      </c>
      <c r="E1215" s="47" t="s">
        <v>16</v>
      </c>
      <c r="F1215" s="26">
        <v>9</v>
      </c>
      <c r="G1215" s="26">
        <v>2</v>
      </c>
      <c r="H1215" s="39">
        <v>17132.599999999999</v>
      </c>
      <c r="I1215" s="119">
        <v>0</v>
      </c>
      <c r="J1215" s="39">
        <v>15132.6</v>
      </c>
      <c r="K1215" s="232">
        <f t="shared" si="320"/>
        <v>19830694</v>
      </c>
      <c r="L1215" s="196">
        <v>0</v>
      </c>
      <c r="M1215" s="196">
        <v>19502000</v>
      </c>
      <c r="N1215" s="196">
        <v>0</v>
      </c>
      <c r="O1215" s="39">
        <v>328694</v>
      </c>
      <c r="P1215" s="196">
        <f t="shared" si="332"/>
        <v>1157.4830440213395</v>
      </c>
      <c r="Q1215" s="41">
        <v>9673</v>
      </c>
      <c r="R1215" s="57" t="s">
        <v>34</v>
      </c>
      <c r="S1215" s="46"/>
      <c r="T1215" s="15"/>
      <c r="U1215" s="15"/>
    </row>
    <row r="1216" spans="1:207" s="15" customFormat="1" ht="30" customHeight="1" x14ac:dyDescent="0.25">
      <c r="A1216" s="228">
        <v>943</v>
      </c>
      <c r="B1216" s="234" t="s">
        <v>551</v>
      </c>
      <c r="C1216" s="47">
        <v>1966</v>
      </c>
      <c r="D1216" s="230" t="s">
        <v>141</v>
      </c>
      <c r="E1216" s="47" t="s">
        <v>16</v>
      </c>
      <c r="F1216" s="62">
        <v>5</v>
      </c>
      <c r="G1216" s="62">
        <v>2</v>
      </c>
      <c r="H1216" s="39">
        <v>2098.7800000000002</v>
      </c>
      <c r="I1216" s="39">
        <v>78.400000000000006</v>
      </c>
      <c r="J1216" s="39">
        <v>1550.38</v>
      </c>
      <c r="K1216" s="232">
        <f t="shared" si="320"/>
        <v>47750.52</v>
      </c>
      <c r="L1216" s="196">
        <v>0</v>
      </c>
      <c r="M1216" s="196">
        <v>0</v>
      </c>
      <c r="N1216" s="196">
        <v>0</v>
      </c>
      <c r="O1216" s="39">
        <f>'[2]Прод. прилож (2)'!$D$1523</f>
        <v>47750.52</v>
      </c>
      <c r="P1216" s="196">
        <f t="shared" si="332"/>
        <v>22.751560430345243</v>
      </c>
      <c r="Q1216" s="41">
        <v>9673</v>
      </c>
      <c r="R1216" s="57" t="s">
        <v>35</v>
      </c>
      <c r="S1216" s="46"/>
    </row>
    <row r="1217" spans="1:207" s="15" customFormat="1" ht="30" customHeight="1" x14ac:dyDescent="0.25">
      <c r="A1217" s="228">
        <v>944</v>
      </c>
      <c r="B1217" s="198" t="s">
        <v>552</v>
      </c>
      <c r="C1217" s="244">
        <v>1964</v>
      </c>
      <c r="D1217" s="200" t="s">
        <v>141</v>
      </c>
      <c r="E1217" s="244" t="s">
        <v>18</v>
      </c>
      <c r="F1217" s="246">
        <v>5</v>
      </c>
      <c r="G1217" s="246">
        <v>4</v>
      </c>
      <c r="H1217" s="202">
        <v>4697.22</v>
      </c>
      <c r="I1217" s="204">
        <v>0</v>
      </c>
      <c r="J1217" s="202">
        <v>4697.22</v>
      </c>
      <c r="K1217" s="232">
        <f t="shared" si="320"/>
        <v>49149.78</v>
      </c>
      <c r="L1217" s="196">
        <v>0</v>
      </c>
      <c r="M1217" s="196">
        <v>0</v>
      </c>
      <c r="N1217" s="196">
        <v>0</v>
      </c>
      <c r="O1217" s="39">
        <f>'[1]Прод. прилож (2)'!$D$946</f>
        <v>49149.78</v>
      </c>
      <c r="P1217" s="196">
        <f t="shared" si="332"/>
        <v>10.46358910163884</v>
      </c>
      <c r="Q1217" s="41">
        <v>9673</v>
      </c>
      <c r="R1217" s="57" t="s">
        <v>34</v>
      </c>
      <c r="S1217" s="46"/>
    </row>
    <row r="1218" spans="1:207" s="15" customFormat="1" ht="30" customHeight="1" x14ac:dyDescent="0.25">
      <c r="A1218" s="228">
        <v>945</v>
      </c>
      <c r="B1218" s="234" t="s">
        <v>553</v>
      </c>
      <c r="C1218" s="47">
        <v>1965</v>
      </c>
      <c r="D1218" s="230" t="s">
        <v>141</v>
      </c>
      <c r="E1218" s="47" t="s">
        <v>18</v>
      </c>
      <c r="F1218" s="62">
        <v>5</v>
      </c>
      <c r="G1218" s="62">
        <v>4</v>
      </c>
      <c r="H1218" s="39">
        <v>4712.22</v>
      </c>
      <c r="I1218" s="39">
        <v>0</v>
      </c>
      <c r="J1218" s="39">
        <v>3551.82</v>
      </c>
      <c r="K1218" s="232">
        <f t="shared" si="320"/>
        <v>95487.23</v>
      </c>
      <c r="L1218" s="196">
        <v>0</v>
      </c>
      <c r="M1218" s="196">
        <v>0</v>
      </c>
      <c r="N1218" s="196">
        <v>0</v>
      </c>
      <c r="O1218" s="39">
        <f>'[2]Прод. прилож (2)'!$D$1524</f>
        <v>95487.23</v>
      </c>
      <c r="P1218" s="196">
        <f t="shared" si="332"/>
        <v>20.263746174839035</v>
      </c>
      <c r="Q1218" s="41">
        <v>9673</v>
      </c>
      <c r="R1218" s="57" t="s">
        <v>35</v>
      </c>
      <c r="S1218" s="46"/>
    </row>
    <row r="1219" spans="1:207" s="15" customFormat="1" ht="30" customHeight="1" x14ac:dyDescent="0.25">
      <c r="A1219" s="228">
        <v>946</v>
      </c>
      <c r="B1219" s="234" t="s">
        <v>554</v>
      </c>
      <c r="C1219" s="47">
        <v>1965</v>
      </c>
      <c r="D1219" s="230" t="s">
        <v>141</v>
      </c>
      <c r="E1219" s="47" t="s">
        <v>18</v>
      </c>
      <c r="F1219" s="62">
        <v>5</v>
      </c>
      <c r="G1219" s="62">
        <v>4</v>
      </c>
      <c r="H1219" s="39">
        <v>4721.84</v>
      </c>
      <c r="I1219" s="39">
        <v>0</v>
      </c>
      <c r="J1219" s="39">
        <v>3557.48</v>
      </c>
      <c r="K1219" s="232">
        <f t="shared" si="320"/>
        <v>95446.57</v>
      </c>
      <c r="L1219" s="196">
        <v>0</v>
      </c>
      <c r="M1219" s="196">
        <v>0</v>
      </c>
      <c r="N1219" s="196">
        <v>0</v>
      </c>
      <c r="O1219" s="39">
        <f>'[2]Прод. прилож (2)'!$D$1525</f>
        <v>95446.57</v>
      </c>
      <c r="P1219" s="196">
        <f t="shared" si="332"/>
        <v>20.213850956406826</v>
      </c>
      <c r="Q1219" s="41">
        <v>9673</v>
      </c>
      <c r="R1219" s="57" t="s">
        <v>35</v>
      </c>
      <c r="S1219" s="46"/>
    </row>
    <row r="1220" spans="1:207" s="116" customFormat="1" ht="30" customHeight="1" x14ac:dyDescent="0.25">
      <c r="A1220" s="228">
        <v>947</v>
      </c>
      <c r="B1220" s="234" t="s">
        <v>1239</v>
      </c>
      <c r="C1220" s="47">
        <v>1974</v>
      </c>
      <c r="D1220" s="230" t="s">
        <v>141</v>
      </c>
      <c r="E1220" s="47" t="s">
        <v>18</v>
      </c>
      <c r="F1220" s="26">
        <v>5</v>
      </c>
      <c r="G1220" s="26">
        <v>2</v>
      </c>
      <c r="H1220" s="39">
        <v>4603.6000000000004</v>
      </c>
      <c r="I1220" s="119">
        <v>135</v>
      </c>
      <c r="J1220" s="39">
        <v>4102</v>
      </c>
      <c r="K1220" s="232">
        <f t="shared" si="320"/>
        <v>4850074.24</v>
      </c>
      <c r="L1220" s="196">
        <v>0</v>
      </c>
      <c r="M1220" s="196">
        <v>0</v>
      </c>
      <c r="N1220" s="196">
        <v>0</v>
      </c>
      <c r="O1220" s="39">
        <f>'[1]Прод. прилож (2)'!$D$947</f>
        <v>4850074.24</v>
      </c>
      <c r="P1220" s="196">
        <f t="shared" si="332"/>
        <v>1053.539456077852</v>
      </c>
      <c r="Q1220" s="41">
        <v>9673</v>
      </c>
      <c r="R1220" s="57" t="s">
        <v>34</v>
      </c>
      <c r="S1220" s="46"/>
      <c r="T1220" s="15"/>
      <c r="U1220" s="15"/>
    </row>
    <row r="1221" spans="1:207" s="116" customFormat="1" ht="30" customHeight="1" x14ac:dyDescent="0.25">
      <c r="A1221" s="228">
        <v>948</v>
      </c>
      <c r="B1221" s="234" t="s">
        <v>1240</v>
      </c>
      <c r="C1221" s="47">
        <v>1974</v>
      </c>
      <c r="D1221" s="230" t="s">
        <v>141</v>
      </c>
      <c r="E1221" s="47" t="s">
        <v>18</v>
      </c>
      <c r="F1221" s="26">
        <v>6</v>
      </c>
      <c r="G1221" s="26">
        <v>2</v>
      </c>
      <c r="H1221" s="39">
        <v>4528.97</v>
      </c>
      <c r="I1221" s="119">
        <v>0</v>
      </c>
      <c r="J1221" s="39">
        <v>4528.97</v>
      </c>
      <c r="K1221" s="232">
        <f t="shared" si="320"/>
        <v>5026733.68</v>
      </c>
      <c r="L1221" s="196">
        <v>0</v>
      </c>
      <c r="M1221" s="196">
        <v>0</v>
      </c>
      <c r="N1221" s="196">
        <v>0</v>
      </c>
      <c r="O1221" s="39">
        <f>'[1]Прод. прилож (2)'!$D$948</f>
        <v>5026733.68</v>
      </c>
      <c r="P1221" s="196">
        <f t="shared" si="332"/>
        <v>1109.9065968641876</v>
      </c>
      <c r="Q1221" s="41">
        <v>9673</v>
      </c>
      <c r="R1221" s="57" t="s">
        <v>34</v>
      </c>
      <c r="S1221" s="46"/>
      <c r="T1221" s="15"/>
      <c r="U1221" s="15"/>
    </row>
    <row r="1222" spans="1:207" s="15" customFormat="1" ht="30" customHeight="1" x14ac:dyDescent="0.25">
      <c r="A1222" s="228">
        <v>949</v>
      </c>
      <c r="B1222" s="234" t="s">
        <v>555</v>
      </c>
      <c r="C1222" s="47">
        <v>1962</v>
      </c>
      <c r="D1222" s="230" t="s">
        <v>141</v>
      </c>
      <c r="E1222" s="47" t="s">
        <v>16</v>
      </c>
      <c r="F1222" s="127">
        <v>4</v>
      </c>
      <c r="G1222" s="127">
        <v>4</v>
      </c>
      <c r="H1222" s="39">
        <v>2781.48</v>
      </c>
      <c r="I1222" s="119">
        <v>0</v>
      </c>
      <c r="J1222" s="39">
        <v>2566.4499999999998</v>
      </c>
      <c r="K1222" s="232">
        <f t="shared" si="320"/>
        <v>4282856.1500000004</v>
      </c>
      <c r="L1222" s="196">
        <v>0</v>
      </c>
      <c r="M1222" s="196">
        <v>0</v>
      </c>
      <c r="N1222" s="196">
        <v>0</v>
      </c>
      <c r="O1222" s="39">
        <f>'[1]Прод. прилож (2)'!$D$332</f>
        <v>4282856.1500000004</v>
      </c>
      <c r="P1222" s="196">
        <f t="shared" si="332"/>
        <v>1539.7760005464718</v>
      </c>
      <c r="Q1222" s="41">
        <v>9673</v>
      </c>
      <c r="R1222" s="57" t="s">
        <v>33</v>
      </c>
      <c r="S1222" s="141"/>
    </row>
    <row r="1223" spans="1:207" s="116" customFormat="1" ht="30" customHeight="1" x14ac:dyDescent="0.25">
      <c r="A1223" s="228">
        <v>950</v>
      </c>
      <c r="B1223" s="234" t="s">
        <v>1173</v>
      </c>
      <c r="C1223" s="47">
        <v>1983</v>
      </c>
      <c r="D1223" s="230" t="s">
        <v>141</v>
      </c>
      <c r="E1223" s="47" t="s">
        <v>16</v>
      </c>
      <c r="F1223" s="26">
        <v>9</v>
      </c>
      <c r="G1223" s="26">
        <v>2</v>
      </c>
      <c r="H1223" s="39">
        <v>5678.4</v>
      </c>
      <c r="I1223" s="119">
        <v>0</v>
      </c>
      <c r="J1223" s="39">
        <v>5378.4</v>
      </c>
      <c r="K1223" s="232">
        <f t="shared" ref="K1223" si="333">SUM(L1223:O1223)</f>
        <v>5894565.4699999997</v>
      </c>
      <c r="L1223" s="196">
        <v>0</v>
      </c>
      <c r="M1223" s="196">
        <v>0</v>
      </c>
      <c r="N1223" s="196">
        <v>0</v>
      </c>
      <c r="O1223" s="39">
        <f>'[1]Прод. прилож (2)'!$D$949</f>
        <v>5894565.4699999997</v>
      </c>
      <c r="P1223" s="196">
        <f t="shared" ref="P1223" si="334">K1223/H1223</f>
        <v>1038.0680244435052</v>
      </c>
      <c r="Q1223" s="41">
        <v>9673</v>
      </c>
      <c r="R1223" s="57" t="s">
        <v>34</v>
      </c>
      <c r="S1223" s="46"/>
      <c r="T1223" s="15"/>
      <c r="U1223" s="15"/>
    </row>
    <row r="1224" spans="1:207" s="116" customFormat="1" ht="30" customHeight="1" x14ac:dyDescent="0.25">
      <c r="A1224" s="228">
        <v>951</v>
      </c>
      <c r="B1224" s="234" t="s">
        <v>1174</v>
      </c>
      <c r="C1224" s="47">
        <v>1976</v>
      </c>
      <c r="D1224" s="230" t="s">
        <v>141</v>
      </c>
      <c r="E1224" s="47" t="s">
        <v>16</v>
      </c>
      <c r="F1224" s="26">
        <v>9</v>
      </c>
      <c r="G1224" s="26">
        <v>4</v>
      </c>
      <c r="H1224" s="39">
        <v>10556.8</v>
      </c>
      <c r="I1224" s="119">
        <v>0</v>
      </c>
      <c r="J1224" s="39">
        <v>10056.799999999999</v>
      </c>
      <c r="K1224" s="232">
        <f t="shared" ref="K1224" si="335">SUM(L1224:O1224)</f>
        <v>14158682.879999999</v>
      </c>
      <c r="L1224" s="196">
        <v>0</v>
      </c>
      <c r="M1224" s="196">
        <v>0</v>
      </c>
      <c r="N1224" s="196">
        <v>0</v>
      </c>
      <c r="O1224" s="39">
        <f>'[1]Прод. прилож (2)'!$D$950</f>
        <v>14158682.879999999</v>
      </c>
      <c r="P1224" s="196">
        <f t="shared" ref="P1224" si="336">K1224/H1224</f>
        <v>1341.1907850863897</v>
      </c>
      <c r="Q1224" s="41">
        <v>9673</v>
      </c>
      <c r="R1224" s="57" t="s">
        <v>34</v>
      </c>
      <c r="S1224" s="46"/>
      <c r="T1224" s="15"/>
      <c r="U1224" s="15"/>
    </row>
    <row r="1225" spans="1:207" s="118" customFormat="1" ht="30" customHeight="1" x14ac:dyDescent="0.25">
      <c r="A1225" s="354">
        <v>952</v>
      </c>
      <c r="B1225" s="356" t="s">
        <v>556</v>
      </c>
      <c r="C1225" s="377">
        <v>1963</v>
      </c>
      <c r="D1225" s="360" t="s">
        <v>141</v>
      </c>
      <c r="E1225" s="360" t="s">
        <v>18</v>
      </c>
      <c r="F1225" s="516">
        <v>5</v>
      </c>
      <c r="G1225" s="516">
        <v>4</v>
      </c>
      <c r="H1225" s="364">
        <v>4724.43</v>
      </c>
      <c r="I1225" s="366">
        <v>0</v>
      </c>
      <c r="J1225" s="364">
        <v>3557.43</v>
      </c>
      <c r="K1225" s="224">
        <f t="shared" si="320"/>
        <v>49149.78</v>
      </c>
      <c r="L1225" s="237">
        <v>0</v>
      </c>
      <c r="M1225" s="237">
        <v>0</v>
      </c>
      <c r="N1225" s="237">
        <v>0</v>
      </c>
      <c r="O1225" s="202">
        <f>'[1]Прод. прилож (2)'!$D$951</f>
        <v>49149.78</v>
      </c>
      <c r="P1225" s="237">
        <f t="shared" si="332"/>
        <v>10.403324845536922</v>
      </c>
      <c r="Q1225" s="239">
        <v>9673</v>
      </c>
      <c r="R1225" s="279" t="s">
        <v>34</v>
      </c>
      <c r="S1225" s="169"/>
    </row>
    <row r="1226" spans="1:207" s="15" customFormat="1" ht="30" customHeight="1" x14ac:dyDescent="0.25">
      <c r="A1226" s="355"/>
      <c r="B1226" s="357"/>
      <c r="C1226" s="378"/>
      <c r="D1226" s="361"/>
      <c r="E1226" s="361"/>
      <c r="F1226" s="517"/>
      <c r="G1226" s="517"/>
      <c r="H1226" s="365"/>
      <c r="I1226" s="367"/>
      <c r="J1226" s="365"/>
      <c r="K1226" s="232">
        <f t="shared" si="320"/>
        <v>12980584.809999999</v>
      </c>
      <c r="L1226" s="39">
        <v>0</v>
      </c>
      <c r="M1226" s="39">
        <v>0</v>
      </c>
      <c r="N1226" s="39">
        <v>0</v>
      </c>
      <c r="O1226" s="39">
        <f>'[2]Прод. прилож (2)'!$D$1526</f>
        <v>12980584.809999999</v>
      </c>
      <c r="P1226" s="196">
        <f>K1226/H1225</f>
        <v>2747.5451662951928</v>
      </c>
      <c r="Q1226" s="41">
        <v>9673</v>
      </c>
      <c r="R1226" s="57" t="s">
        <v>35</v>
      </c>
    </row>
    <row r="1227" spans="1:207" s="15" customFormat="1" ht="30" customHeight="1" x14ac:dyDescent="0.25">
      <c r="A1227" s="354">
        <v>953</v>
      </c>
      <c r="B1227" s="356" t="s">
        <v>557</v>
      </c>
      <c r="C1227" s="377">
        <v>1963</v>
      </c>
      <c r="D1227" s="360" t="s">
        <v>141</v>
      </c>
      <c r="E1227" s="360" t="s">
        <v>18</v>
      </c>
      <c r="F1227" s="516">
        <v>5</v>
      </c>
      <c r="G1227" s="516">
        <v>4</v>
      </c>
      <c r="H1227" s="364">
        <v>4731.9799999999996</v>
      </c>
      <c r="I1227" s="366">
        <v>0</v>
      </c>
      <c r="J1227" s="364">
        <v>3563.78</v>
      </c>
      <c r="K1227" s="232">
        <f t="shared" si="320"/>
        <v>49149.78</v>
      </c>
      <c r="L1227" s="196">
        <v>0</v>
      </c>
      <c r="M1227" s="196">
        <v>0</v>
      </c>
      <c r="N1227" s="196">
        <v>0</v>
      </c>
      <c r="O1227" s="39">
        <f>'[1]Прод. прилож (2)'!$D$952</f>
        <v>49149.78</v>
      </c>
      <c r="P1227" s="196">
        <f t="shared" si="332"/>
        <v>10.386726063930956</v>
      </c>
      <c r="Q1227" s="41">
        <v>9673</v>
      </c>
      <c r="R1227" s="57" t="s">
        <v>34</v>
      </c>
      <c r="S1227" s="46"/>
    </row>
    <row r="1228" spans="1:207" s="15" customFormat="1" ht="30" customHeight="1" x14ac:dyDescent="0.25">
      <c r="A1228" s="355"/>
      <c r="B1228" s="357"/>
      <c r="C1228" s="378"/>
      <c r="D1228" s="361"/>
      <c r="E1228" s="361"/>
      <c r="F1228" s="517"/>
      <c r="G1228" s="517"/>
      <c r="H1228" s="365"/>
      <c r="I1228" s="367"/>
      <c r="J1228" s="365"/>
      <c r="K1228" s="232">
        <f t="shared" si="320"/>
        <v>21222992.599999998</v>
      </c>
      <c r="L1228" s="202">
        <v>0</v>
      </c>
      <c r="M1228" s="202">
        <v>0</v>
      </c>
      <c r="N1228" s="202">
        <v>0</v>
      </c>
      <c r="O1228" s="39">
        <f>'[2]Прод. прилож (2)'!$D$1527</f>
        <v>21222992.599999998</v>
      </c>
      <c r="P1228" s="196">
        <f>K1228/H1227</f>
        <v>4485.0131657361189</v>
      </c>
      <c r="Q1228" s="41">
        <v>9673</v>
      </c>
      <c r="R1228" s="57" t="s">
        <v>35</v>
      </c>
      <c r="S1228" s="46"/>
    </row>
    <row r="1229" spans="1:207" s="15" customFormat="1" ht="30" customHeight="1" x14ac:dyDescent="0.25">
      <c r="A1229" s="228">
        <v>954</v>
      </c>
      <c r="B1229" s="234" t="s">
        <v>989</v>
      </c>
      <c r="C1229" s="229">
        <v>1956</v>
      </c>
      <c r="D1229" s="230" t="s">
        <v>141</v>
      </c>
      <c r="E1229" s="230" t="s">
        <v>16</v>
      </c>
      <c r="F1229" s="231">
        <v>5</v>
      </c>
      <c r="G1229" s="231">
        <v>6</v>
      </c>
      <c r="H1229" s="41">
        <v>5800.4</v>
      </c>
      <c r="I1229" s="125">
        <v>504</v>
      </c>
      <c r="J1229" s="39">
        <v>4359</v>
      </c>
      <c r="K1229" s="232">
        <f t="shared" si="320"/>
        <v>35292772.740000002</v>
      </c>
      <c r="L1229" s="39">
        <v>0</v>
      </c>
      <c r="M1229" s="39">
        <v>0</v>
      </c>
      <c r="N1229" s="39">
        <v>0</v>
      </c>
      <c r="O1229" s="196">
        <f>'[2]Прод. прилож (2)'!$D$1528</f>
        <v>35292772.740000002</v>
      </c>
      <c r="P1229" s="41">
        <f t="shared" si="332"/>
        <v>6084.5411937107792</v>
      </c>
      <c r="Q1229" s="232">
        <v>9673</v>
      </c>
      <c r="R1229" s="281" t="s">
        <v>35</v>
      </c>
      <c r="S1229" s="90"/>
      <c r="T1229" s="89"/>
      <c r="U1229" s="89"/>
      <c r="V1229" s="89"/>
      <c r="W1229" s="89"/>
      <c r="X1229" s="89"/>
      <c r="Y1229" s="89"/>
      <c r="Z1229" s="89"/>
      <c r="AA1229" s="89"/>
      <c r="AB1229" s="89"/>
      <c r="AC1229" s="89"/>
      <c r="AD1229" s="89"/>
      <c r="AE1229" s="89"/>
      <c r="AF1229" s="89"/>
      <c r="AG1229" s="89"/>
      <c r="AH1229" s="89"/>
      <c r="AI1229" s="89"/>
      <c r="AJ1229" s="89"/>
      <c r="AK1229" s="89"/>
      <c r="AL1229" s="89"/>
      <c r="AM1229" s="89"/>
      <c r="AN1229" s="89"/>
      <c r="AO1229" s="89"/>
      <c r="AP1229" s="89"/>
      <c r="AQ1229" s="89"/>
      <c r="AR1229" s="89"/>
      <c r="AS1229" s="89"/>
      <c r="AT1229" s="89"/>
      <c r="AU1229" s="89"/>
      <c r="AV1229" s="89"/>
      <c r="AW1229" s="89"/>
      <c r="AX1229" s="89"/>
      <c r="AY1229" s="89"/>
      <c r="AZ1229" s="89"/>
      <c r="BA1229" s="89"/>
      <c r="BB1229" s="89"/>
      <c r="BC1229" s="89"/>
      <c r="BD1229" s="89"/>
      <c r="BE1229" s="89"/>
      <c r="BF1229" s="89"/>
      <c r="BG1229" s="89"/>
      <c r="BH1229" s="89"/>
      <c r="BI1229" s="89"/>
      <c r="BJ1229" s="89"/>
      <c r="BK1229" s="89"/>
      <c r="BL1229" s="89"/>
      <c r="BM1229" s="89"/>
      <c r="BN1229" s="89"/>
      <c r="BO1229" s="89"/>
      <c r="BP1229" s="89"/>
      <c r="BQ1229" s="89"/>
      <c r="BR1229" s="89"/>
      <c r="BS1229" s="89"/>
      <c r="BT1229" s="89"/>
      <c r="BU1229" s="89"/>
      <c r="BV1229" s="89"/>
      <c r="BW1229" s="89"/>
      <c r="BX1229" s="89"/>
      <c r="BY1229" s="89"/>
      <c r="BZ1229" s="89"/>
      <c r="CA1229" s="89"/>
      <c r="CB1229" s="89"/>
      <c r="CC1229" s="89"/>
      <c r="CD1229" s="89"/>
      <c r="CE1229" s="89"/>
      <c r="CF1229" s="89"/>
      <c r="CG1229" s="89"/>
      <c r="CH1229" s="89"/>
      <c r="CI1229" s="89"/>
      <c r="CJ1229" s="89"/>
      <c r="CK1229" s="89"/>
      <c r="CL1229" s="89"/>
      <c r="CM1229" s="89"/>
      <c r="CN1229" s="89"/>
      <c r="CO1229" s="89"/>
      <c r="CP1229" s="89"/>
      <c r="CQ1229" s="89"/>
      <c r="CR1229" s="89"/>
      <c r="CS1229" s="89"/>
      <c r="CT1229" s="89"/>
      <c r="CU1229" s="89"/>
      <c r="CV1229" s="89"/>
      <c r="CW1229" s="89"/>
      <c r="CX1229" s="89"/>
      <c r="CY1229" s="89"/>
      <c r="CZ1229" s="89"/>
      <c r="DA1229" s="89"/>
      <c r="DB1229" s="89"/>
      <c r="DC1229" s="89"/>
      <c r="DD1229" s="89"/>
      <c r="DE1229" s="89"/>
      <c r="DF1229" s="89"/>
      <c r="DG1229" s="89"/>
      <c r="DH1229" s="89"/>
      <c r="DI1229" s="89"/>
      <c r="DJ1229" s="89"/>
      <c r="DK1229" s="89"/>
      <c r="DL1229" s="89"/>
      <c r="DM1229" s="89"/>
      <c r="DN1229" s="89"/>
      <c r="DO1229" s="89"/>
      <c r="DP1229" s="89"/>
      <c r="DQ1229" s="89"/>
      <c r="DR1229" s="89"/>
      <c r="DS1229" s="89"/>
      <c r="DT1229" s="89"/>
      <c r="DU1229" s="89"/>
      <c r="DV1229" s="89"/>
      <c r="DW1229" s="89"/>
      <c r="DX1229" s="89"/>
      <c r="DY1229" s="89"/>
      <c r="DZ1229" s="89"/>
      <c r="EA1229" s="89"/>
      <c r="EB1229" s="89"/>
      <c r="EC1229" s="89"/>
      <c r="ED1229" s="89"/>
      <c r="EE1229" s="89"/>
      <c r="EF1229" s="89"/>
      <c r="EG1229" s="89"/>
      <c r="EH1229" s="89"/>
      <c r="EI1229" s="89"/>
      <c r="EJ1229" s="89"/>
      <c r="EK1229" s="89"/>
      <c r="EL1229" s="89"/>
      <c r="EM1229" s="89"/>
      <c r="EN1229" s="89"/>
      <c r="EO1229" s="89"/>
      <c r="EP1229" s="89"/>
      <c r="EQ1229" s="89"/>
      <c r="ER1229" s="89"/>
      <c r="ES1229" s="89"/>
      <c r="ET1229" s="89"/>
      <c r="EU1229" s="89"/>
      <c r="EV1229" s="89"/>
      <c r="EW1229" s="89"/>
      <c r="EX1229" s="89"/>
      <c r="EY1229" s="89"/>
      <c r="EZ1229" s="89"/>
      <c r="FA1229" s="89"/>
      <c r="FB1229" s="89"/>
      <c r="FC1229" s="89"/>
      <c r="FD1229" s="89"/>
      <c r="FE1229" s="89"/>
      <c r="FF1229" s="89"/>
      <c r="FG1229" s="89"/>
      <c r="FH1229" s="89"/>
      <c r="FI1229" s="89"/>
      <c r="FJ1229" s="89"/>
      <c r="FK1229" s="89"/>
      <c r="FL1229" s="89"/>
      <c r="FM1229" s="89"/>
      <c r="FN1229" s="89"/>
      <c r="FO1229" s="89"/>
      <c r="FP1229" s="89"/>
      <c r="FQ1229" s="89"/>
      <c r="FR1229" s="89"/>
      <c r="FS1229" s="89"/>
      <c r="FT1229" s="89"/>
      <c r="FU1229" s="89"/>
      <c r="FV1229" s="89"/>
      <c r="FW1229" s="89"/>
      <c r="FX1229" s="89"/>
      <c r="FY1229" s="89"/>
      <c r="FZ1229" s="89"/>
      <c r="GA1229" s="89"/>
      <c r="GB1229" s="89"/>
      <c r="GC1229" s="89"/>
      <c r="GD1229" s="89"/>
      <c r="GE1229" s="89"/>
      <c r="GF1229" s="89"/>
      <c r="GG1229" s="89"/>
      <c r="GH1229" s="89"/>
      <c r="GI1229" s="89"/>
      <c r="GJ1229" s="89"/>
      <c r="GK1229" s="89"/>
      <c r="GL1229" s="89"/>
      <c r="GM1229" s="89"/>
      <c r="GN1229" s="89"/>
      <c r="GO1229" s="89"/>
      <c r="GP1229" s="89"/>
      <c r="GQ1229" s="89"/>
      <c r="GR1229" s="89"/>
      <c r="GS1229" s="89"/>
      <c r="GT1229" s="89"/>
      <c r="GU1229" s="89"/>
      <c r="GV1229" s="89"/>
      <c r="GW1229" s="89"/>
      <c r="GX1229" s="89"/>
      <c r="GY1229" s="89"/>
    </row>
    <row r="1230" spans="1:207" s="15" customFormat="1" ht="30" customHeight="1" x14ac:dyDescent="0.25">
      <c r="A1230" s="217">
        <v>955</v>
      </c>
      <c r="B1230" s="198" t="s">
        <v>990</v>
      </c>
      <c r="C1230" s="209">
        <v>1955</v>
      </c>
      <c r="D1230" s="200" t="s">
        <v>141</v>
      </c>
      <c r="E1230" s="200" t="s">
        <v>16</v>
      </c>
      <c r="F1230" s="220">
        <v>5</v>
      </c>
      <c r="G1230" s="220">
        <v>9</v>
      </c>
      <c r="H1230" s="239">
        <v>13728.6</v>
      </c>
      <c r="I1230" s="222">
        <v>1838.1</v>
      </c>
      <c r="J1230" s="202">
        <v>6364.4</v>
      </c>
      <c r="K1230" s="232">
        <f t="shared" si="320"/>
        <v>66130.63</v>
      </c>
      <c r="L1230" s="39">
        <v>0</v>
      </c>
      <c r="M1230" s="39">
        <v>0</v>
      </c>
      <c r="N1230" s="39">
        <v>0</v>
      </c>
      <c r="O1230" s="196">
        <f>'[1]Прод. прилож (2)'!$D$953</f>
        <v>66130.63</v>
      </c>
      <c r="P1230" s="41">
        <f t="shared" si="332"/>
        <v>4.8169973631688592</v>
      </c>
      <c r="Q1230" s="232">
        <v>9673</v>
      </c>
      <c r="R1230" s="281" t="s">
        <v>34</v>
      </c>
      <c r="S1230" s="90"/>
      <c r="T1230" s="89"/>
      <c r="U1230" s="89"/>
      <c r="V1230" s="89"/>
      <c r="W1230" s="89"/>
      <c r="X1230" s="89"/>
      <c r="Y1230" s="89"/>
      <c r="Z1230" s="89"/>
      <c r="AA1230" s="89"/>
      <c r="AB1230" s="89"/>
      <c r="AC1230" s="89"/>
      <c r="AD1230" s="89"/>
      <c r="AE1230" s="89"/>
      <c r="AF1230" s="89"/>
      <c r="AG1230" s="89"/>
      <c r="AH1230" s="89"/>
      <c r="AI1230" s="89"/>
      <c r="AJ1230" s="89"/>
      <c r="AK1230" s="89"/>
      <c r="AL1230" s="89"/>
      <c r="AM1230" s="89"/>
      <c r="AN1230" s="89"/>
      <c r="AO1230" s="89"/>
      <c r="AP1230" s="89"/>
      <c r="AQ1230" s="89"/>
      <c r="AR1230" s="89"/>
      <c r="AS1230" s="89"/>
      <c r="AT1230" s="89"/>
      <c r="AU1230" s="89"/>
      <c r="AV1230" s="89"/>
      <c r="AW1230" s="89"/>
      <c r="AX1230" s="89"/>
      <c r="AY1230" s="89"/>
      <c r="AZ1230" s="89"/>
      <c r="BA1230" s="89"/>
      <c r="BB1230" s="89"/>
      <c r="BC1230" s="89"/>
      <c r="BD1230" s="89"/>
      <c r="BE1230" s="89"/>
      <c r="BF1230" s="89"/>
      <c r="BG1230" s="89"/>
      <c r="BH1230" s="89"/>
      <c r="BI1230" s="89"/>
      <c r="BJ1230" s="89"/>
      <c r="BK1230" s="89"/>
      <c r="BL1230" s="89"/>
      <c r="BM1230" s="89"/>
      <c r="BN1230" s="89"/>
      <c r="BO1230" s="89"/>
      <c r="BP1230" s="89"/>
      <c r="BQ1230" s="89"/>
      <c r="BR1230" s="89"/>
      <c r="BS1230" s="89"/>
      <c r="BT1230" s="89"/>
      <c r="BU1230" s="89"/>
      <c r="BV1230" s="89"/>
      <c r="BW1230" s="89"/>
      <c r="BX1230" s="89"/>
      <c r="BY1230" s="89"/>
      <c r="BZ1230" s="89"/>
      <c r="CA1230" s="89"/>
      <c r="CB1230" s="89"/>
      <c r="CC1230" s="89"/>
      <c r="CD1230" s="89"/>
      <c r="CE1230" s="89"/>
      <c r="CF1230" s="89"/>
      <c r="CG1230" s="89"/>
      <c r="CH1230" s="89"/>
      <c r="CI1230" s="89"/>
      <c r="CJ1230" s="89"/>
      <c r="CK1230" s="89"/>
      <c r="CL1230" s="89"/>
      <c r="CM1230" s="89"/>
      <c r="CN1230" s="89"/>
      <c r="CO1230" s="89"/>
      <c r="CP1230" s="89"/>
      <c r="CQ1230" s="89"/>
      <c r="CR1230" s="89"/>
      <c r="CS1230" s="89"/>
      <c r="CT1230" s="89"/>
      <c r="CU1230" s="89"/>
      <c r="CV1230" s="89"/>
      <c r="CW1230" s="89"/>
      <c r="CX1230" s="89"/>
      <c r="CY1230" s="89"/>
      <c r="CZ1230" s="89"/>
      <c r="DA1230" s="89"/>
      <c r="DB1230" s="89"/>
      <c r="DC1230" s="89"/>
      <c r="DD1230" s="89"/>
      <c r="DE1230" s="89"/>
      <c r="DF1230" s="89"/>
      <c r="DG1230" s="89"/>
      <c r="DH1230" s="89"/>
      <c r="DI1230" s="89"/>
      <c r="DJ1230" s="89"/>
      <c r="DK1230" s="89"/>
      <c r="DL1230" s="89"/>
      <c r="DM1230" s="89"/>
      <c r="DN1230" s="89"/>
      <c r="DO1230" s="89"/>
      <c r="DP1230" s="89"/>
      <c r="DQ1230" s="89"/>
      <c r="DR1230" s="89"/>
      <c r="DS1230" s="89"/>
      <c r="DT1230" s="89"/>
      <c r="DU1230" s="89"/>
      <c r="DV1230" s="89"/>
      <c r="DW1230" s="89"/>
      <c r="DX1230" s="89"/>
      <c r="DY1230" s="89"/>
      <c r="DZ1230" s="89"/>
      <c r="EA1230" s="89"/>
      <c r="EB1230" s="89"/>
      <c r="EC1230" s="89"/>
      <c r="ED1230" s="89"/>
      <c r="EE1230" s="89"/>
      <c r="EF1230" s="89"/>
      <c r="EG1230" s="89"/>
      <c r="EH1230" s="89"/>
      <c r="EI1230" s="89"/>
      <c r="EJ1230" s="89"/>
      <c r="EK1230" s="89"/>
      <c r="EL1230" s="89"/>
      <c r="EM1230" s="89"/>
      <c r="EN1230" s="89"/>
      <c r="EO1230" s="89"/>
      <c r="EP1230" s="89"/>
      <c r="EQ1230" s="89"/>
      <c r="ER1230" s="89"/>
      <c r="ES1230" s="89"/>
      <c r="ET1230" s="89"/>
      <c r="EU1230" s="89"/>
      <c r="EV1230" s="89"/>
      <c r="EW1230" s="89"/>
      <c r="EX1230" s="89"/>
      <c r="EY1230" s="89"/>
      <c r="EZ1230" s="89"/>
      <c r="FA1230" s="89"/>
      <c r="FB1230" s="89"/>
      <c r="FC1230" s="89"/>
      <c r="FD1230" s="89"/>
      <c r="FE1230" s="89"/>
      <c r="FF1230" s="89"/>
      <c r="FG1230" s="89"/>
      <c r="FH1230" s="89"/>
      <c r="FI1230" s="89"/>
      <c r="FJ1230" s="89"/>
      <c r="FK1230" s="89"/>
      <c r="FL1230" s="89"/>
      <c r="FM1230" s="89"/>
      <c r="FN1230" s="89"/>
      <c r="FO1230" s="89"/>
      <c r="FP1230" s="89"/>
      <c r="FQ1230" s="89"/>
      <c r="FR1230" s="89"/>
      <c r="FS1230" s="89"/>
      <c r="FT1230" s="89"/>
      <c r="FU1230" s="89"/>
      <c r="FV1230" s="89"/>
      <c r="FW1230" s="89"/>
      <c r="FX1230" s="89"/>
      <c r="FY1230" s="89"/>
      <c r="FZ1230" s="89"/>
      <c r="GA1230" s="89"/>
      <c r="GB1230" s="89"/>
      <c r="GC1230" s="89"/>
      <c r="GD1230" s="89"/>
      <c r="GE1230" s="89"/>
      <c r="GF1230" s="89"/>
      <c r="GG1230" s="89"/>
      <c r="GH1230" s="89"/>
      <c r="GI1230" s="89"/>
      <c r="GJ1230" s="89"/>
      <c r="GK1230" s="89"/>
      <c r="GL1230" s="89"/>
      <c r="GM1230" s="89"/>
      <c r="GN1230" s="89"/>
      <c r="GO1230" s="89"/>
      <c r="GP1230" s="89"/>
      <c r="GQ1230" s="89"/>
      <c r="GR1230" s="89"/>
      <c r="GS1230" s="89"/>
      <c r="GT1230" s="89"/>
      <c r="GU1230" s="89"/>
      <c r="GV1230" s="89"/>
      <c r="GW1230" s="89"/>
      <c r="GX1230" s="89"/>
      <c r="GY1230" s="89"/>
    </row>
    <row r="1231" spans="1:207" s="15" customFormat="1" ht="30" customHeight="1" x14ac:dyDescent="0.25">
      <c r="A1231" s="354">
        <v>956</v>
      </c>
      <c r="B1231" s="356" t="s">
        <v>558</v>
      </c>
      <c r="C1231" s="377">
        <v>1964</v>
      </c>
      <c r="D1231" s="360" t="s">
        <v>141</v>
      </c>
      <c r="E1231" s="360" t="s">
        <v>16</v>
      </c>
      <c r="F1231" s="362">
        <v>5</v>
      </c>
      <c r="G1231" s="362">
        <v>3</v>
      </c>
      <c r="H1231" s="364">
        <v>3925.28</v>
      </c>
      <c r="I1231" s="366">
        <v>328.6</v>
      </c>
      <c r="J1231" s="364">
        <v>2198.7800000000002</v>
      </c>
      <c r="K1231" s="232">
        <f t="shared" si="320"/>
        <v>77167.66</v>
      </c>
      <c r="L1231" s="196">
        <v>0</v>
      </c>
      <c r="M1231" s="196">
        <v>0</v>
      </c>
      <c r="N1231" s="196">
        <v>0</v>
      </c>
      <c r="O1231" s="39">
        <f>'[1]Прод. прилож (2)'!$D$954</f>
        <v>77167.66</v>
      </c>
      <c r="P1231" s="196">
        <f t="shared" si="332"/>
        <v>19.659147882444056</v>
      </c>
      <c r="Q1231" s="41">
        <v>9673</v>
      </c>
      <c r="R1231" s="57" t="s">
        <v>34</v>
      </c>
      <c r="S1231" s="46"/>
    </row>
    <row r="1232" spans="1:207" s="15" customFormat="1" ht="30" customHeight="1" x14ac:dyDescent="0.25">
      <c r="A1232" s="355"/>
      <c r="B1232" s="357"/>
      <c r="C1232" s="378"/>
      <c r="D1232" s="361"/>
      <c r="E1232" s="361"/>
      <c r="F1232" s="363"/>
      <c r="G1232" s="363"/>
      <c r="H1232" s="365"/>
      <c r="I1232" s="367"/>
      <c r="J1232" s="365"/>
      <c r="K1232" s="232">
        <f t="shared" si="320"/>
        <v>201159.32</v>
      </c>
      <c r="L1232" s="202">
        <v>0</v>
      </c>
      <c r="M1232" s="202">
        <v>0</v>
      </c>
      <c r="N1232" s="202">
        <v>0</v>
      </c>
      <c r="O1232" s="39">
        <f>'[2]Прод. прилож (2)'!$D$1529</f>
        <v>201159.32</v>
      </c>
      <c r="P1232" s="196">
        <f>K1232/H1231</f>
        <v>51.24712631965108</v>
      </c>
      <c r="Q1232" s="41">
        <v>9673</v>
      </c>
      <c r="R1232" s="57" t="s">
        <v>35</v>
      </c>
      <c r="S1232" s="46"/>
    </row>
    <row r="1233" spans="1:207" s="15" customFormat="1" ht="30" customHeight="1" x14ac:dyDescent="0.25">
      <c r="A1233" s="354">
        <v>957</v>
      </c>
      <c r="B1233" s="356" t="s">
        <v>559</v>
      </c>
      <c r="C1233" s="377">
        <v>1963</v>
      </c>
      <c r="D1233" s="360" t="s">
        <v>141</v>
      </c>
      <c r="E1233" s="360" t="s">
        <v>16</v>
      </c>
      <c r="F1233" s="362">
        <v>2</v>
      </c>
      <c r="G1233" s="362">
        <v>2</v>
      </c>
      <c r="H1233" s="364">
        <v>1127.82</v>
      </c>
      <c r="I1233" s="366">
        <v>0</v>
      </c>
      <c r="J1233" s="364">
        <v>642.12</v>
      </c>
      <c r="K1233" s="232">
        <f t="shared" si="320"/>
        <v>31536.54</v>
      </c>
      <c r="L1233" s="196">
        <v>0</v>
      </c>
      <c r="M1233" s="196">
        <v>0</v>
      </c>
      <c r="N1233" s="196">
        <v>0</v>
      </c>
      <c r="O1233" s="39">
        <f>'[1]Прод. прилож (2)'!$D$955</f>
        <v>31536.54</v>
      </c>
      <c r="P1233" s="196">
        <f t="shared" si="332"/>
        <v>27.962387615044957</v>
      </c>
      <c r="Q1233" s="41">
        <v>9673</v>
      </c>
      <c r="R1233" s="57" t="s">
        <v>34</v>
      </c>
      <c r="S1233" s="46"/>
    </row>
    <row r="1234" spans="1:207" s="15" customFormat="1" ht="30" customHeight="1" x14ac:dyDescent="0.25">
      <c r="A1234" s="355"/>
      <c r="B1234" s="357"/>
      <c r="C1234" s="378"/>
      <c r="D1234" s="361"/>
      <c r="E1234" s="361"/>
      <c r="F1234" s="363"/>
      <c r="G1234" s="363"/>
      <c r="H1234" s="365"/>
      <c r="I1234" s="367"/>
      <c r="J1234" s="365"/>
      <c r="K1234" s="232">
        <f t="shared" si="320"/>
        <v>5160656.71</v>
      </c>
      <c r="L1234" s="202">
        <v>0</v>
      </c>
      <c r="M1234" s="202">
        <v>0</v>
      </c>
      <c r="N1234" s="202">
        <v>0</v>
      </c>
      <c r="O1234" s="39">
        <f>'[2]Прод. прилож (2)'!$D$1532</f>
        <v>5160656.71</v>
      </c>
      <c r="P1234" s="196">
        <f>K1234/H1233</f>
        <v>4575.7804525544861</v>
      </c>
      <c r="Q1234" s="41">
        <v>9673</v>
      </c>
      <c r="R1234" s="57" t="s">
        <v>35</v>
      </c>
      <c r="S1234" s="46"/>
    </row>
    <row r="1235" spans="1:207" s="15" customFormat="1" ht="30" customHeight="1" x14ac:dyDescent="0.25">
      <c r="A1235" s="217">
        <v>958</v>
      </c>
      <c r="B1235" s="198" t="s">
        <v>560</v>
      </c>
      <c r="C1235" s="244">
        <v>1962</v>
      </c>
      <c r="D1235" s="200" t="s">
        <v>141</v>
      </c>
      <c r="E1235" s="244" t="s">
        <v>16</v>
      </c>
      <c r="F1235" s="206">
        <v>2</v>
      </c>
      <c r="G1235" s="206">
        <v>1</v>
      </c>
      <c r="H1235" s="202">
        <v>505.5</v>
      </c>
      <c r="I1235" s="204">
        <v>0</v>
      </c>
      <c r="J1235" s="202">
        <v>284.5</v>
      </c>
      <c r="K1235" s="232">
        <f t="shared" si="320"/>
        <v>14771.54</v>
      </c>
      <c r="L1235" s="196">
        <v>0</v>
      </c>
      <c r="M1235" s="196">
        <v>0</v>
      </c>
      <c r="N1235" s="196">
        <v>0</v>
      </c>
      <c r="O1235" s="39">
        <f>'[1]Прод. прилож (2)'!$D$956</f>
        <v>14771.54</v>
      </c>
      <c r="P1235" s="196">
        <f t="shared" si="332"/>
        <v>29.22164193867458</v>
      </c>
      <c r="Q1235" s="41">
        <v>9673</v>
      </c>
      <c r="R1235" s="57" t="s">
        <v>34</v>
      </c>
      <c r="S1235" s="46"/>
    </row>
    <row r="1236" spans="1:207" s="15" customFormat="1" ht="30" customHeight="1" x14ac:dyDescent="0.25">
      <c r="A1236" s="340">
        <v>959</v>
      </c>
      <c r="B1236" s="335" t="s">
        <v>561</v>
      </c>
      <c r="C1236" s="47">
        <v>1963</v>
      </c>
      <c r="D1236" s="330" t="s">
        <v>141</v>
      </c>
      <c r="E1236" s="330" t="s">
        <v>157</v>
      </c>
      <c r="F1236" s="26">
        <v>2</v>
      </c>
      <c r="G1236" s="26">
        <v>1</v>
      </c>
      <c r="H1236" s="39">
        <v>854.09</v>
      </c>
      <c r="I1236" s="119">
        <v>0</v>
      </c>
      <c r="J1236" s="39">
        <v>509.99</v>
      </c>
      <c r="K1236" s="343">
        <f t="shared" si="320"/>
        <v>26276.400000000001</v>
      </c>
      <c r="L1236" s="196">
        <v>0</v>
      </c>
      <c r="M1236" s="196">
        <v>0</v>
      </c>
      <c r="N1236" s="196">
        <v>0</v>
      </c>
      <c r="O1236" s="39">
        <f>'[2]Прод. прилож (2)'!$D$1533</f>
        <v>26276.400000000001</v>
      </c>
      <c r="P1236" s="196">
        <f t="shared" si="332"/>
        <v>30.765376014237376</v>
      </c>
      <c r="Q1236" s="41">
        <v>9673</v>
      </c>
      <c r="R1236" s="57" t="s">
        <v>35</v>
      </c>
      <c r="S1236" s="46"/>
    </row>
    <row r="1237" spans="1:207" s="15" customFormat="1" ht="30" customHeight="1" x14ac:dyDescent="0.25">
      <c r="A1237" s="228">
        <v>960</v>
      </c>
      <c r="B1237" s="234" t="s">
        <v>562</v>
      </c>
      <c r="C1237" s="230">
        <v>1963</v>
      </c>
      <c r="D1237" s="230" t="s">
        <v>141</v>
      </c>
      <c r="E1237" s="230" t="s">
        <v>157</v>
      </c>
      <c r="F1237" s="128">
        <v>2</v>
      </c>
      <c r="G1237" s="128">
        <v>1</v>
      </c>
      <c r="H1237" s="39">
        <f t="shared" ref="H1237" si="337">I1237+J1237</f>
        <v>533.53</v>
      </c>
      <c r="I1237" s="119">
        <v>0</v>
      </c>
      <c r="J1237" s="39">
        <v>533.53</v>
      </c>
      <c r="K1237" s="232">
        <f t="shared" si="320"/>
        <v>26276.400000000001</v>
      </c>
      <c r="L1237" s="196">
        <v>0</v>
      </c>
      <c r="M1237" s="196">
        <v>0</v>
      </c>
      <c r="N1237" s="196">
        <v>0</v>
      </c>
      <c r="O1237" s="39">
        <f>'[2]Прод. прилож (2)'!$D$1534</f>
        <v>26276.400000000001</v>
      </c>
      <c r="P1237" s="196">
        <f t="shared" si="332"/>
        <v>49.250089029670313</v>
      </c>
      <c r="Q1237" s="41">
        <v>9673</v>
      </c>
      <c r="R1237" s="57" t="s">
        <v>35</v>
      </c>
      <c r="S1237" s="46"/>
    </row>
    <row r="1238" spans="1:207" s="15" customFormat="1" ht="30" customHeight="1" x14ac:dyDescent="0.25">
      <c r="A1238" s="228">
        <v>961</v>
      </c>
      <c r="B1238" s="234" t="s">
        <v>563</v>
      </c>
      <c r="C1238" s="47">
        <v>1963</v>
      </c>
      <c r="D1238" s="230" t="s">
        <v>141</v>
      </c>
      <c r="E1238" s="230" t="s">
        <v>157</v>
      </c>
      <c r="F1238" s="26">
        <v>2</v>
      </c>
      <c r="G1238" s="26">
        <v>1</v>
      </c>
      <c r="H1238" s="39">
        <v>849.26</v>
      </c>
      <c r="I1238" s="119">
        <v>0</v>
      </c>
      <c r="J1238" s="39">
        <v>506.06</v>
      </c>
      <c r="K1238" s="232">
        <f t="shared" si="320"/>
        <v>26221.27</v>
      </c>
      <c r="L1238" s="196">
        <v>0</v>
      </c>
      <c r="M1238" s="196">
        <v>0</v>
      </c>
      <c r="N1238" s="196">
        <v>0</v>
      </c>
      <c r="O1238" s="39">
        <f>'[2]Прод. прилож (2)'!$D$1535</f>
        <v>26221.27</v>
      </c>
      <c r="P1238" s="196">
        <f t="shared" si="332"/>
        <v>30.875432729670539</v>
      </c>
      <c r="Q1238" s="41">
        <v>9673</v>
      </c>
      <c r="R1238" s="57" t="s">
        <v>35</v>
      </c>
      <c r="S1238" s="46"/>
    </row>
    <row r="1239" spans="1:207" s="15" customFormat="1" ht="30" customHeight="1" x14ac:dyDescent="0.25">
      <c r="A1239" s="228">
        <v>962</v>
      </c>
      <c r="B1239" s="234" t="s">
        <v>564</v>
      </c>
      <c r="C1239" s="47">
        <v>1964</v>
      </c>
      <c r="D1239" s="230" t="s">
        <v>141</v>
      </c>
      <c r="E1239" s="230" t="s">
        <v>16</v>
      </c>
      <c r="F1239" s="26">
        <v>2</v>
      </c>
      <c r="G1239" s="26">
        <v>2</v>
      </c>
      <c r="H1239" s="39">
        <v>700.2</v>
      </c>
      <c r="I1239" s="119">
        <v>0</v>
      </c>
      <c r="J1239" s="39">
        <v>377</v>
      </c>
      <c r="K1239" s="232">
        <f t="shared" si="320"/>
        <v>2861326.12</v>
      </c>
      <c r="L1239" s="196">
        <v>0</v>
      </c>
      <c r="M1239" s="196">
        <v>0</v>
      </c>
      <c r="N1239" s="196">
        <v>0</v>
      </c>
      <c r="O1239" s="39">
        <f>'[1]Прод. прилож (2)'!$D$333</f>
        <v>2861326.12</v>
      </c>
      <c r="P1239" s="196">
        <f t="shared" si="332"/>
        <v>4086.4411882319337</v>
      </c>
      <c r="Q1239" s="41">
        <v>9673</v>
      </c>
      <c r="R1239" s="57" t="s">
        <v>33</v>
      </c>
      <c r="S1239" s="141"/>
    </row>
    <row r="1240" spans="1:207" s="15" customFormat="1" ht="30" customHeight="1" x14ac:dyDescent="0.25">
      <c r="A1240" s="354">
        <v>963</v>
      </c>
      <c r="B1240" s="356" t="s">
        <v>565</v>
      </c>
      <c r="C1240" s="377">
        <v>1963</v>
      </c>
      <c r="D1240" s="360" t="s">
        <v>141</v>
      </c>
      <c r="E1240" s="377" t="s">
        <v>16</v>
      </c>
      <c r="F1240" s="362">
        <v>2</v>
      </c>
      <c r="G1240" s="362">
        <v>2</v>
      </c>
      <c r="H1240" s="364">
        <v>936</v>
      </c>
      <c r="I1240" s="366">
        <v>0</v>
      </c>
      <c r="J1240" s="364">
        <v>489.6</v>
      </c>
      <c r="K1240" s="232">
        <f t="shared" si="320"/>
        <v>30654.11</v>
      </c>
      <c r="L1240" s="196">
        <v>0</v>
      </c>
      <c r="M1240" s="196">
        <v>0</v>
      </c>
      <c r="N1240" s="196">
        <v>0</v>
      </c>
      <c r="O1240" s="39">
        <f>'[1]Прод. прилож (2)'!$D$957</f>
        <v>30654.11</v>
      </c>
      <c r="P1240" s="196">
        <f t="shared" si="332"/>
        <v>32.750117521367521</v>
      </c>
      <c r="Q1240" s="41">
        <v>9673</v>
      </c>
      <c r="R1240" s="57" t="s">
        <v>34</v>
      </c>
      <c r="S1240" s="46"/>
    </row>
    <row r="1241" spans="1:207" s="15" customFormat="1" ht="30" customHeight="1" x14ac:dyDescent="0.25">
      <c r="A1241" s="355"/>
      <c r="B1241" s="357"/>
      <c r="C1241" s="378"/>
      <c r="D1241" s="361"/>
      <c r="E1241" s="378"/>
      <c r="F1241" s="363"/>
      <c r="G1241" s="363"/>
      <c r="H1241" s="365"/>
      <c r="I1241" s="367"/>
      <c r="J1241" s="365"/>
      <c r="K1241" s="232">
        <f t="shared" si="320"/>
        <v>3911886.78</v>
      </c>
      <c r="L1241" s="202">
        <v>0</v>
      </c>
      <c r="M1241" s="202">
        <v>0</v>
      </c>
      <c r="N1241" s="202">
        <v>0</v>
      </c>
      <c r="O1241" s="39">
        <f>'[2]Прод. прилож (2)'!$D$1530</f>
        <v>3911886.78</v>
      </c>
      <c r="P1241" s="196">
        <f>K1241/H1240</f>
        <v>4179.3662179487173</v>
      </c>
      <c r="Q1241" s="41">
        <v>9673</v>
      </c>
      <c r="R1241" s="57" t="s">
        <v>35</v>
      </c>
      <c r="S1241" s="46"/>
    </row>
    <row r="1242" spans="1:207" s="15" customFormat="1" ht="30" customHeight="1" x14ac:dyDescent="0.25">
      <c r="A1242" s="354">
        <v>964</v>
      </c>
      <c r="B1242" s="356" t="s">
        <v>566</v>
      </c>
      <c r="C1242" s="377">
        <v>1962</v>
      </c>
      <c r="D1242" s="360" t="s">
        <v>141</v>
      </c>
      <c r="E1242" s="377" t="s">
        <v>16</v>
      </c>
      <c r="F1242" s="362">
        <v>2</v>
      </c>
      <c r="G1242" s="362">
        <v>1</v>
      </c>
      <c r="H1242" s="364">
        <v>507.53</v>
      </c>
      <c r="I1242" s="366">
        <v>0</v>
      </c>
      <c r="J1242" s="364">
        <v>283.93</v>
      </c>
      <c r="K1242" s="232">
        <f t="shared" si="320"/>
        <v>14860.99</v>
      </c>
      <c r="L1242" s="196">
        <v>0</v>
      </c>
      <c r="M1242" s="196">
        <v>0</v>
      </c>
      <c r="N1242" s="196">
        <v>0</v>
      </c>
      <c r="O1242" s="39">
        <f>'[1]Прод. прилож (2)'!$D$958</f>
        <v>14860.99</v>
      </c>
      <c r="P1242" s="196">
        <f t="shared" si="332"/>
        <v>29.281008019230391</v>
      </c>
      <c r="Q1242" s="41">
        <v>9673</v>
      </c>
      <c r="R1242" s="57" t="s">
        <v>34</v>
      </c>
      <c r="S1242" s="53"/>
      <c r="T1242" s="16"/>
      <c r="V1242" s="116"/>
      <c r="W1242" s="18"/>
      <c r="X1242" s="116"/>
      <c r="Y1242" s="116"/>
      <c r="Z1242" s="116"/>
      <c r="AA1242" s="116"/>
      <c r="AB1242" s="116"/>
      <c r="AC1242" s="116"/>
      <c r="AD1242" s="116"/>
      <c r="AE1242" s="116"/>
      <c r="AF1242" s="116"/>
      <c r="AG1242" s="116"/>
      <c r="AH1242" s="116"/>
      <c r="AI1242" s="116"/>
      <c r="AJ1242" s="116"/>
      <c r="AK1242" s="116"/>
      <c r="AL1242" s="116"/>
      <c r="AM1242" s="116"/>
      <c r="AN1242" s="116"/>
      <c r="AO1242" s="116"/>
      <c r="AP1242" s="116"/>
      <c r="AQ1242" s="116"/>
      <c r="AR1242" s="116"/>
      <c r="AS1242" s="116"/>
      <c r="AT1242" s="116"/>
      <c r="AU1242" s="116"/>
      <c r="AV1242" s="116"/>
      <c r="AW1242" s="116"/>
      <c r="AX1242" s="116"/>
      <c r="AY1242" s="116"/>
      <c r="AZ1242" s="116"/>
      <c r="BA1242" s="116"/>
      <c r="BB1242" s="116"/>
      <c r="BC1242" s="116"/>
      <c r="BD1242" s="116"/>
      <c r="BE1242" s="116"/>
      <c r="BF1242" s="116"/>
      <c r="BG1242" s="116"/>
      <c r="BH1242" s="116"/>
      <c r="BI1242" s="116"/>
      <c r="BJ1242" s="116"/>
      <c r="BK1242" s="116"/>
      <c r="BL1242" s="116"/>
      <c r="BM1242" s="116"/>
      <c r="BN1242" s="116"/>
      <c r="BO1242" s="116"/>
      <c r="BP1242" s="116"/>
      <c r="BQ1242" s="116"/>
      <c r="BR1242" s="116"/>
      <c r="BS1242" s="116"/>
      <c r="BT1242" s="116"/>
      <c r="BU1242" s="116"/>
      <c r="BV1242" s="116"/>
      <c r="BW1242" s="116"/>
      <c r="BX1242" s="116"/>
      <c r="BY1242" s="116"/>
      <c r="BZ1242" s="116"/>
      <c r="CA1242" s="116"/>
      <c r="CB1242" s="116"/>
      <c r="CC1242" s="116"/>
      <c r="CD1242" s="116"/>
      <c r="CE1242" s="116"/>
      <c r="CF1242" s="116"/>
      <c r="CG1242" s="116"/>
      <c r="CH1242" s="116"/>
      <c r="CI1242" s="116"/>
      <c r="CJ1242" s="116"/>
      <c r="CK1242" s="116"/>
      <c r="CL1242" s="116"/>
      <c r="CM1242" s="116"/>
      <c r="CN1242" s="116"/>
      <c r="CO1242" s="116"/>
      <c r="CP1242" s="116"/>
      <c r="CQ1242" s="116"/>
      <c r="CR1242" s="116"/>
      <c r="CS1242" s="116"/>
      <c r="CT1242" s="116"/>
      <c r="CU1242" s="116"/>
      <c r="CV1242" s="116"/>
      <c r="CW1242" s="116"/>
      <c r="CX1242" s="116"/>
      <c r="CY1242" s="116"/>
      <c r="CZ1242" s="116"/>
      <c r="DA1242" s="116"/>
      <c r="DB1242" s="116"/>
      <c r="DC1242" s="116"/>
      <c r="DD1242" s="116"/>
      <c r="DE1242" s="116"/>
      <c r="DF1242" s="116"/>
      <c r="DG1242" s="116"/>
      <c r="DH1242" s="116"/>
      <c r="DI1242" s="116"/>
      <c r="DJ1242" s="116"/>
      <c r="DK1242" s="116"/>
      <c r="DL1242" s="116"/>
      <c r="DM1242" s="116"/>
      <c r="DN1242" s="116"/>
      <c r="DO1242" s="116"/>
      <c r="DP1242" s="116"/>
      <c r="DQ1242" s="116"/>
      <c r="DR1242" s="116"/>
      <c r="DS1242" s="116"/>
      <c r="DT1242" s="116"/>
      <c r="DU1242" s="116"/>
      <c r="DV1242" s="116"/>
      <c r="DW1242" s="116"/>
      <c r="DX1242" s="116"/>
      <c r="DY1242" s="116"/>
      <c r="DZ1242" s="116"/>
      <c r="EA1242" s="116"/>
      <c r="EB1242" s="116"/>
      <c r="EC1242" s="116"/>
      <c r="ED1242" s="116"/>
      <c r="EE1242" s="116"/>
      <c r="EF1242" s="116"/>
      <c r="EG1242" s="116"/>
      <c r="EH1242" s="116"/>
      <c r="EI1242" s="116"/>
      <c r="EJ1242" s="116"/>
      <c r="EK1242" s="116"/>
      <c r="EL1242" s="116"/>
      <c r="EM1242" s="116"/>
      <c r="EN1242" s="116"/>
      <c r="EO1242" s="116"/>
      <c r="EP1242" s="116"/>
      <c r="EQ1242" s="116"/>
      <c r="ER1242" s="116"/>
      <c r="ES1242" s="116"/>
      <c r="ET1242" s="116"/>
      <c r="EU1242" s="116"/>
      <c r="EV1242" s="116"/>
      <c r="EW1242" s="116"/>
      <c r="EX1242" s="116"/>
      <c r="EY1242" s="116"/>
      <c r="EZ1242" s="116"/>
      <c r="FA1242" s="116"/>
      <c r="FB1242" s="116"/>
      <c r="FC1242" s="116"/>
      <c r="FD1242" s="116"/>
      <c r="FE1242" s="116"/>
      <c r="FF1242" s="116"/>
      <c r="FG1242" s="116"/>
      <c r="FH1242" s="116"/>
      <c r="FI1242" s="116"/>
      <c r="FJ1242" s="116"/>
      <c r="FK1242" s="116"/>
      <c r="FL1242" s="116"/>
      <c r="FM1242" s="116"/>
      <c r="FN1242" s="116"/>
      <c r="FO1242" s="116"/>
      <c r="FP1242" s="116"/>
      <c r="FQ1242" s="116"/>
      <c r="FR1242" s="116"/>
      <c r="FS1242" s="116"/>
      <c r="FT1242" s="116"/>
      <c r="FU1242" s="116"/>
      <c r="FV1242" s="116"/>
      <c r="FW1242" s="116"/>
      <c r="FX1242" s="116"/>
      <c r="FY1242" s="116"/>
      <c r="FZ1242" s="116"/>
      <c r="GA1242" s="116"/>
      <c r="GB1242" s="116"/>
      <c r="GC1242" s="116"/>
      <c r="GD1242" s="116"/>
      <c r="GE1242" s="116"/>
      <c r="GF1242" s="116"/>
      <c r="GG1242" s="116"/>
      <c r="GH1242" s="116"/>
      <c r="GI1242" s="116"/>
      <c r="GJ1242" s="116"/>
      <c r="GK1242" s="116"/>
      <c r="GL1242" s="116"/>
      <c r="GM1242" s="116"/>
      <c r="GN1242" s="116"/>
      <c r="GO1242" s="116"/>
      <c r="GP1242" s="116"/>
      <c r="GQ1242" s="116"/>
      <c r="GR1242" s="116"/>
      <c r="GS1242" s="116"/>
      <c r="GT1242" s="116"/>
      <c r="GU1242" s="116"/>
      <c r="GV1242" s="116"/>
      <c r="GW1242" s="116"/>
      <c r="GX1242" s="116"/>
      <c r="GY1242" s="116"/>
    </row>
    <row r="1243" spans="1:207" s="15" customFormat="1" ht="30" customHeight="1" x14ac:dyDescent="0.25">
      <c r="A1243" s="355"/>
      <c r="B1243" s="357"/>
      <c r="C1243" s="378"/>
      <c r="D1243" s="361"/>
      <c r="E1243" s="378"/>
      <c r="F1243" s="363"/>
      <c r="G1243" s="363"/>
      <c r="H1243" s="365"/>
      <c r="I1243" s="367"/>
      <c r="J1243" s="365"/>
      <c r="K1243" s="232">
        <f t="shared" si="320"/>
        <v>1825916.51</v>
      </c>
      <c r="L1243" s="202">
        <v>0</v>
      </c>
      <c r="M1243" s="202">
        <v>0</v>
      </c>
      <c r="N1243" s="202">
        <v>0</v>
      </c>
      <c r="O1243" s="39">
        <f>'[2]Прод. прилож (2)'!$D$1531</f>
        <v>1825916.51</v>
      </c>
      <c r="P1243" s="196">
        <f>K1243/H1242</f>
        <v>3597.6523752290509</v>
      </c>
      <c r="Q1243" s="41">
        <v>9673</v>
      </c>
      <c r="R1243" s="57" t="s">
        <v>35</v>
      </c>
      <c r="S1243" s="53"/>
      <c r="T1243" s="16"/>
      <c r="V1243" s="116"/>
      <c r="W1243" s="18"/>
      <c r="X1243" s="116"/>
      <c r="Y1243" s="116"/>
      <c r="Z1243" s="116"/>
      <c r="AA1243" s="116"/>
      <c r="AB1243" s="116"/>
      <c r="AC1243" s="116"/>
      <c r="AD1243" s="116"/>
      <c r="AE1243" s="116"/>
      <c r="AF1243" s="116"/>
      <c r="AG1243" s="116"/>
      <c r="AH1243" s="116"/>
      <c r="AI1243" s="116"/>
      <c r="AJ1243" s="116"/>
      <c r="AK1243" s="116"/>
      <c r="AL1243" s="116"/>
      <c r="AM1243" s="116"/>
      <c r="AN1243" s="116"/>
      <c r="AO1243" s="116"/>
      <c r="AP1243" s="116"/>
      <c r="AQ1243" s="116"/>
      <c r="AR1243" s="116"/>
      <c r="AS1243" s="116"/>
      <c r="AT1243" s="116"/>
      <c r="AU1243" s="116"/>
      <c r="AV1243" s="116"/>
      <c r="AW1243" s="116"/>
      <c r="AX1243" s="116"/>
      <c r="AY1243" s="116"/>
      <c r="AZ1243" s="116"/>
      <c r="BA1243" s="116"/>
      <c r="BB1243" s="116"/>
      <c r="BC1243" s="116"/>
      <c r="BD1243" s="116"/>
      <c r="BE1243" s="116"/>
      <c r="BF1243" s="116"/>
      <c r="BG1243" s="116"/>
      <c r="BH1243" s="116"/>
      <c r="BI1243" s="116"/>
      <c r="BJ1243" s="116"/>
      <c r="BK1243" s="116"/>
      <c r="BL1243" s="116"/>
      <c r="BM1243" s="116"/>
      <c r="BN1243" s="116"/>
      <c r="BO1243" s="116"/>
      <c r="BP1243" s="116"/>
      <c r="BQ1243" s="116"/>
      <c r="BR1243" s="116"/>
      <c r="BS1243" s="116"/>
      <c r="BT1243" s="116"/>
      <c r="BU1243" s="116"/>
      <c r="BV1243" s="116"/>
      <c r="BW1243" s="116"/>
      <c r="BX1243" s="116"/>
      <c r="BY1243" s="116"/>
      <c r="BZ1243" s="116"/>
      <c r="CA1243" s="116"/>
      <c r="CB1243" s="116"/>
      <c r="CC1243" s="116"/>
      <c r="CD1243" s="116"/>
      <c r="CE1243" s="116"/>
      <c r="CF1243" s="116"/>
      <c r="CG1243" s="116"/>
      <c r="CH1243" s="116"/>
      <c r="CI1243" s="116"/>
      <c r="CJ1243" s="116"/>
      <c r="CK1243" s="116"/>
      <c r="CL1243" s="116"/>
      <c r="CM1243" s="116"/>
      <c r="CN1243" s="116"/>
      <c r="CO1243" s="116"/>
      <c r="CP1243" s="116"/>
      <c r="CQ1243" s="116"/>
      <c r="CR1243" s="116"/>
      <c r="CS1243" s="116"/>
      <c r="CT1243" s="116"/>
      <c r="CU1243" s="116"/>
      <c r="CV1243" s="116"/>
      <c r="CW1243" s="116"/>
      <c r="CX1243" s="116"/>
      <c r="CY1243" s="116"/>
      <c r="CZ1243" s="116"/>
      <c r="DA1243" s="116"/>
      <c r="DB1243" s="116"/>
      <c r="DC1243" s="116"/>
      <c r="DD1243" s="116"/>
      <c r="DE1243" s="116"/>
      <c r="DF1243" s="116"/>
      <c r="DG1243" s="116"/>
      <c r="DH1243" s="116"/>
      <c r="DI1243" s="116"/>
      <c r="DJ1243" s="116"/>
      <c r="DK1243" s="116"/>
      <c r="DL1243" s="116"/>
      <c r="DM1243" s="116"/>
      <c r="DN1243" s="116"/>
      <c r="DO1243" s="116"/>
      <c r="DP1243" s="116"/>
      <c r="DQ1243" s="116"/>
      <c r="DR1243" s="116"/>
      <c r="DS1243" s="116"/>
      <c r="DT1243" s="116"/>
      <c r="DU1243" s="116"/>
      <c r="DV1243" s="116"/>
      <c r="DW1243" s="116"/>
      <c r="DX1243" s="116"/>
      <c r="DY1243" s="116"/>
      <c r="DZ1243" s="116"/>
      <c r="EA1243" s="116"/>
      <c r="EB1243" s="116"/>
      <c r="EC1243" s="116"/>
      <c r="ED1243" s="116"/>
      <c r="EE1243" s="116"/>
      <c r="EF1243" s="116"/>
      <c r="EG1243" s="116"/>
      <c r="EH1243" s="116"/>
      <c r="EI1243" s="116"/>
      <c r="EJ1243" s="116"/>
      <c r="EK1243" s="116"/>
      <c r="EL1243" s="116"/>
      <c r="EM1243" s="116"/>
      <c r="EN1243" s="116"/>
      <c r="EO1243" s="116"/>
      <c r="EP1243" s="116"/>
      <c r="EQ1243" s="116"/>
      <c r="ER1243" s="116"/>
      <c r="ES1243" s="116"/>
      <c r="ET1243" s="116"/>
      <c r="EU1243" s="116"/>
      <c r="EV1243" s="116"/>
      <c r="EW1243" s="116"/>
      <c r="EX1243" s="116"/>
      <c r="EY1243" s="116"/>
      <c r="EZ1243" s="116"/>
      <c r="FA1243" s="116"/>
      <c r="FB1243" s="116"/>
      <c r="FC1243" s="116"/>
      <c r="FD1243" s="116"/>
      <c r="FE1243" s="116"/>
      <c r="FF1243" s="116"/>
      <c r="FG1243" s="116"/>
      <c r="FH1243" s="116"/>
      <c r="FI1243" s="116"/>
      <c r="FJ1243" s="116"/>
      <c r="FK1243" s="116"/>
      <c r="FL1243" s="116"/>
      <c r="FM1243" s="116"/>
      <c r="FN1243" s="116"/>
      <c r="FO1243" s="116"/>
      <c r="FP1243" s="116"/>
      <c r="FQ1243" s="116"/>
      <c r="FR1243" s="116"/>
      <c r="FS1243" s="116"/>
      <c r="FT1243" s="116"/>
      <c r="FU1243" s="116"/>
      <c r="FV1243" s="116"/>
      <c r="FW1243" s="116"/>
      <c r="FX1243" s="116"/>
      <c r="FY1243" s="116"/>
      <c r="FZ1243" s="116"/>
      <c r="GA1243" s="116"/>
      <c r="GB1243" s="116"/>
      <c r="GC1243" s="116"/>
      <c r="GD1243" s="116"/>
      <c r="GE1243" s="116"/>
      <c r="GF1243" s="116"/>
      <c r="GG1243" s="116"/>
      <c r="GH1243" s="116"/>
      <c r="GI1243" s="116"/>
      <c r="GJ1243" s="116"/>
      <c r="GK1243" s="116"/>
      <c r="GL1243" s="116"/>
      <c r="GM1243" s="116"/>
      <c r="GN1243" s="116"/>
      <c r="GO1243" s="116"/>
      <c r="GP1243" s="116"/>
      <c r="GQ1243" s="116"/>
      <c r="GR1243" s="116"/>
      <c r="GS1243" s="116"/>
      <c r="GT1243" s="116"/>
      <c r="GU1243" s="116"/>
      <c r="GV1243" s="116"/>
      <c r="GW1243" s="116"/>
      <c r="GX1243" s="116"/>
      <c r="GY1243" s="116"/>
    </row>
    <row r="1244" spans="1:207" s="116" customFormat="1" ht="30" customHeight="1" x14ac:dyDescent="0.25">
      <c r="A1244" s="228">
        <v>965</v>
      </c>
      <c r="B1244" s="234" t="s">
        <v>1175</v>
      </c>
      <c r="C1244" s="47">
        <v>1979</v>
      </c>
      <c r="D1244" s="230" t="s">
        <v>141</v>
      </c>
      <c r="E1244" s="47" t="s">
        <v>16</v>
      </c>
      <c r="F1244" s="26">
        <v>9</v>
      </c>
      <c r="G1244" s="26">
        <v>3</v>
      </c>
      <c r="H1244" s="39">
        <v>7383.2</v>
      </c>
      <c r="I1244" s="119">
        <v>0</v>
      </c>
      <c r="J1244" s="39">
        <v>7083.2</v>
      </c>
      <c r="K1244" s="232">
        <f t="shared" si="320"/>
        <v>10663317.73</v>
      </c>
      <c r="L1244" s="196">
        <v>0</v>
      </c>
      <c r="M1244" s="196">
        <v>0</v>
      </c>
      <c r="N1244" s="196">
        <v>0</v>
      </c>
      <c r="O1244" s="39">
        <f>'[1]Прод. прилож (2)'!$D$959</f>
        <v>10663317.73</v>
      </c>
      <c r="P1244" s="196">
        <f t="shared" si="332"/>
        <v>1444.2677605916135</v>
      </c>
      <c r="Q1244" s="41">
        <v>9673</v>
      </c>
      <c r="R1244" s="57" t="s">
        <v>34</v>
      </c>
      <c r="S1244" s="46"/>
      <c r="T1244" s="15"/>
      <c r="U1244" s="15"/>
    </row>
    <row r="1245" spans="1:207" s="15" customFormat="1" ht="30" customHeight="1" x14ac:dyDescent="0.25">
      <c r="A1245" s="228">
        <v>966</v>
      </c>
      <c r="B1245" s="81" t="s">
        <v>567</v>
      </c>
      <c r="C1245" s="47">
        <v>1962</v>
      </c>
      <c r="D1245" s="230" t="s">
        <v>141</v>
      </c>
      <c r="E1245" s="47" t="s">
        <v>16</v>
      </c>
      <c r="F1245" s="26">
        <v>5</v>
      </c>
      <c r="G1245" s="26">
        <v>4</v>
      </c>
      <c r="H1245" s="39">
        <v>5033.7299999999996</v>
      </c>
      <c r="I1245" s="119">
        <v>139.4</v>
      </c>
      <c r="J1245" s="39">
        <v>3100.85</v>
      </c>
      <c r="K1245" s="232">
        <f t="shared" si="320"/>
        <v>98511.31</v>
      </c>
      <c r="L1245" s="196">
        <v>0</v>
      </c>
      <c r="M1245" s="196">
        <v>0</v>
      </c>
      <c r="N1245" s="196">
        <v>0</v>
      </c>
      <c r="O1245" s="39">
        <f>'[1]Прод. прилож (2)'!$D$960</f>
        <v>98511.31</v>
      </c>
      <c r="P1245" s="196">
        <f t="shared" si="332"/>
        <v>19.570241153180646</v>
      </c>
      <c r="Q1245" s="41">
        <v>9673</v>
      </c>
      <c r="R1245" s="57" t="s">
        <v>34</v>
      </c>
      <c r="S1245" s="46"/>
      <c r="U1245" s="16"/>
    </row>
    <row r="1246" spans="1:207" s="85" customFormat="1" ht="30" customHeight="1" x14ac:dyDescent="0.25">
      <c r="A1246" s="228">
        <v>967</v>
      </c>
      <c r="B1246" s="234" t="s">
        <v>1095</v>
      </c>
      <c r="C1246" s="229">
        <v>1959</v>
      </c>
      <c r="D1246" s="230" t="s">
        <v>141</v>
      </c>
      <c r="E1246" s="230" t="s">
        <v>16</v>
      </c>
      <c r="F1246" s="231">
        <v>2</v>
      </c>
      <c r="G1246" s="231">
        <v>1</v>
      </c>
      <c r="H1246" s="41">
        <v>1413.7</v>
      </c>
      <c r="I1246" s="125">
        <v>0</v>
      </c>
      <c r="J1246" s="39">
        <v>573.6</v>
      </c>
      <c r="K1246" s="232">
        <f t="shared" ref="K1246" si="338">SUM(L1246:O1246)</f>
        <v>36303.25</v>
      </c>
      <c r="L1246" s="39">
        <v>0</v>
      </c>
      <c r="M1246" s="39">
        <v>0</v>
      </c>
      <c r="N1246" s="39">
        <v>0</v>
      </c>
      <c r="O1246" s="196">
        <f>'[1]Прод. прилож (2)'!$D$961</f>
        <v>36303.25</v>
      </c>
      <c r="P1246" s="41">
        <f t="shared" si="332"/>
        <v>25.679599632170898</v>
      </c>
      <c r="Q1246" s="232">
        <v>9673</v>
      </c>
      <c r="R1246" s="281" t="s">
        <v>34</v>
      </c>
    </row>
    <row r="1247" spans="1:207" s="15" customFormat="1" ht="30" customHeight="1" x14ac:dyDescent="0.25">
      <c r="A1247" s="354">
        <v>968</v>
      </c>
      <c r="B1247" s="356" t="s">
        <v>568</v>
      </c>
      <c r="C1247" s="358">
        <v>1946</v>
      </c>
      <c r="D1247" s="358" t="s">
        <v>141</v>
      </c>
      <c r="E1247" s="358" t="s">
        <v>16</v>
      </c>
      <c r="F1247" s="368">
        <v>2</v>
      </c>
      <c r="G1247" s="368">
        <v>1</v>
      </c>
      <c r="H1247" s="432">
        <v>546.1</v>
      </c>
      <c r="I1247" s="387">
        <v>304.39999999999998</v>
      </c>
      <c r="J1247" s="364">
        <v>187.4</v>
      </c>
      <c r="K1247" s="41">
        <f t="shared" si="320"/>
        <v>1557148.6400000001</v>
      </c>
      <c r="L1247" s="41">
        <v>0</v>
      </c>
      <c r="M1247" s="41">
        <v>0</v>
      </c>
      <c r="N1247" s="41">
        <v>0</v>
      </c>
      <c r="O1247" s="196">
        <f>'[1]Прод. прилож (2)'!$D$962</f>
        <v>1557148.6400000001</v>
      </c>
      <c r="P1247" s="41">
        <f>O1247/H1247</f>
        <v>2851.3983519501926</v>
      </c>
      <c r="Q1247" s="41">
        <v>9673</v>
      </c>
      <c r="R1247" s="281" t="s">
        <v>34</v>
      </c>
      <c r="S1247" s="105"/>
      <c r="T1247" s="41"/>
      <c r="U1247" s="196"/>
      <c r="V1247" s="41"/>
      <c r="W1247" s="41"/>
      <c r="X1247" s="281"/>
      <c r="Y1247" s="86"/>
      <c r="Z1247" s="86"/>
      <c r="AA1247" s="86"/>
      <c r="AB1247" s="86"/>
      <c r="AC1247" s="86"/>
      <c r="AD1247" s="86"/>
      <c r="AE1247" s="86"/>
      <c r="AF1247" s="86"/>
      <c r="AG1247" s="86"/>
      <c r="AH1247" s="86"/>
      <c r="AI1247" s="86"/>
      <c r="AJ1247" s="86"/>
      <c r="AK1247" s="86"/>
      <c r="AL1247" s="86"/>
      <c r="AM1247" s="86"/>
      <c r="AN1247" s="86"/>
      <c r="AO1247" s="86"/>
      <c r="AP1247" s="86"/>
      <c r="AQ1247" s="86"/>
      <c r="AR1247" s="86"/>
      <c r="AS1247" s="86"/>
      <c r="AT1247" s="86"/>
      <c r="AU1247" s="86"/>
      <c r="AV1247" s="86"/>
      <c r="AW1247" s="86"/>
      <c r="AX1247" s="86"/>
      <c r="AY1247" s="86"/>
      <c r="AZ1247" s="86"/>
      <c r="BA1247" s="86"/>
      <c r="BB1247" s="86"/>
      <c r="BC1247" s="86"/>
      <c r="BD1247" s="86"/>
      <c r="BE1247" s="86"/>
      <c r="BF1247" s="86"/>
      <c r="BG1247" s="86"/>
      <c r="BH1247" s="86"/>
      <c r="BI1247" s="86"/>
      <c r="BJ1247" s="86"/>
      <c r="BK1247" s="86"/>
      <c r="BL1247" s="86"/>
      <c r="BM1247" s="86"/>
      <c r="BN1247" s="86"/>
      <c r="BO1247" s="86"/>
      <c r="BP1247" s="86"/>
      <c r="BQ1247" s="86"/>
      <c r="BR1247" s="86"/>
      <c r="BS1247" s="86"/>
      <c r="BT1247" s="86"/>
      <c r="BU1247" s="86"/>
      <c r="BV1247" s="86"/>
      <c r="BW1247" s="86"/>
      <c r="BX1247" s="86"/>
      <c r="BY1247" s="86"/>
      <c r="BZ1247" s="86"/>
      <c r="CA1247" s="86"/>
      <c r="CB1247" s="86"/>
      <c r="CC1247" s="86"/>
      <c r="CD1247" s="86"/>
      <c r="CE1247" s="86"/>
      <c r="CF1247" s="86"/>
      <c r="CG1247" s="86"/>
      <c r="CH1247" s="86"/>
      <c r="CI1247" s="86"/>
      <c r="CJ1247" s="86"/>
      <c r="CK1247" s="86"/>
      <c r="CL1247" s="86"/>
      <c r="CM1247" s="86"/>
      <c r="CN1247" s="86"/>
      <c r="CO1247" s="86"/>
      <c r="CP1247" s="86"/>
      <c r="CQ1247" s="86"/>
      <c r="CR1247" s="86"/>
      <c r="CS1247" s="86"/>
      <c r="CT1247" s="86"/>
      <c r="CU1247" s="86"/>
      <c r="CV1247" s="86"/>
      <c r="CW1247" s="86"/>
      <c r="CX1247" s="86"/>
      <c r="CY1247" s="86"/>
      <c r="CZ1247" s="86"/>
      <c r="DA1247" s="86"/>
      <c r="DB1247" s="86"/>
      <c r="DC1247" s="86"/>
      <c r="DD1247" s="86"/>
      <c r="DE1247" s="86"/>
      <c r="DF1247" s="86"/>
      <c r="DG1247" s="86"/>
      <c r="DH1247" s="86"/>
      <c r="DI1247" s="86"/>
      <c r="DJ1247" s="86"/>
      <c r="DK1247" s="86"/>
      <c r="DL1247" s="86"/>
      <c r="DM1247" s="86"/>
      <c r="DN1247" s="86"/>
      <c r="DO1247" s="86"/>
      <c r="DP1247" s="86"/>
      <c r="DQ1247" s="86"/>
      <c r="DR1247" s="86"/>
      <c r="DS1247" s="86"/>
      <c r="DT1247" s="86"/>
      <c r="DU1247" s="86"/>
      <c r="DV1247" s="86"/>
      <c r="DW1247" s="86"/>
      <c r="DX1247" s="86"/>
      <c r="DY1247" s="86"/>
      <c r="DZ1247" s="86"/>
      <c r="EA1247" s="86"/>
      <c r="EB1247" s="86"/>
      <c r="EC1247" s="86"/>
      <c r="ED1247" s="86"/>
      <c r="EE1247" s="86"/>
      <c r="EF1247" s="86"/>
      <c r="EG1247" s="86"/>
      <c r="EH1247" s="86"/>
      <c r="EI1247" s="86"/>
      <c r="EJ1247" s="86"/>
      <c r="EK1247" s="86"/>
      <c r="EL1247" s="86"/>
      <c r="EM1247" s="86"/>
      <c r="EN1247" s="86"/>
      <c r="EO1247" s="86"/>
      <c r="EP1247" s="86"/>
      <c r="EQ1247" s="86"/>
      <c r="ER1247" s="86"/>
      <c r="ES1247" s="86"/>
      <c r="ET1247" s="86"/>
      <c r="EU1247" s="86"/>
      <c r="EV1247" s="86"/>
      <c r="EW1247" s="86"/>
      <c r="EX1247" s="86"/>
      <c r="EY1247" s="86"/>
      <c r="EZ1247" s="86"/>
      <c r="FA1247" s="86"/>
      <c r="FB1247" s="86"/>
      <c r="FC1247" s="86"/>
      <c r="FD1247" s="86"/>
      <c r="FE1247" s="86"/>
      <c r="FF1247" s="86"/>
      <c r="FG1247" s="86"/>
      <c r="FH1247" s="86"/>
      <c r="FI1247" s="86"/>
      <c r="FJ1247" s="86"/>
      <c r="FK1247" s="86"/>
      <c r="FL1247" s="86"/>
      <c r="FM1247" s="86"/>
      <c r="FN1247" s="86"/>
      <c r="FO1247" s="86"/>
      <c r="FP1247" s="86"/>
      <c r="FQ1247" s="86"/>
      <c r="FR1247" s="86"/>
      <c r="FS1247" s="86"/>
      <c r="FT1247" s="86"/>
      <c r="FU1247" s="86"/>
      <c r="FV1247" s="86"/>
      <c r="FW1247" s="86"/>
      <c r="FX1247" s="86"/>
      <c r="FY1247" s="86"/>
      <c r="FZ1247" s="86"/>
      <c r="GA1247" s="86"/>
      <c r="GB1247" s="86"/>
      <c r="GC1247" s="86"/>
      <c r="GD1247" s="86"/>
      <c r="GE1247" s="86"/>
      <c r="GF1247" s="86"/>
      <c r="GG1247" s="86"/>
      <c r="GH1247" s="86"/>
      <c r="GI1247" s="86"/>
      <c r="GJ1247" s="86"/>
      <c r="GK1247" s="86"/>
      <c r="GL1247" s="86"/>
      <c r="GM1247" s="86"/>
      <c r="GN1247" s="86"/>
      <c r="GO1247" s="86"/>
      <c r="GP1247" s="86"/>
      <c r="GQ1247" s="86"/>
      <c r="GR1247" s="86"/>
      <c r="GS1247" s="86"/>
      <c r="GT1247" s="86"/>
      <c r="GU1247" s="86"/>
      <c r="GV1247" s="86"/>
      <c r="GW1247" s="86"/>
      <c r="GX1247" s="86"/>
      <c r="GY1247" s="86"/>
    </row>
    <row r="1248" spans="1:207" s="14" customFormat="1" ht="30" customHeight="1" x14ac:dyDescent="0.25">
      <c r="A1248" s="355"/>
      <c r="B1248" s="357"/>
      <c r="C1248" s="359"/>
      <c r="D1248" s="359"/>
      <c r="E1248" s="359"/>
      <c r="F1248" s="369"/>
      <c r="G1248" s="369"/>
      <c r="H1248" s="403"/>
      <c r="I1248" s="388"/>
      <c r="J1248" s="365"/>
      <c r="K1248" s="41">
        <f t="shared" si="320"/>
        <v>22397.86</v>
      </c>
      <c r="L1248" s="202">
        <v>0</v>
      </c>
      <c r="M1248" s="202">
        <v>0</v>
      </c>
      <c r="N1248" s="202">
        <v>0</v>
      </c>
      <c r="O1248" s="196">
        <f>'[2]Прод. прилож (2)'!$D$1536</f>
        <v>22397.86</v>
      </c>
      <c r="P1248" s="41">
        <f>K1248/H1247</f>
        <v>41.014209851675517</v>
      </c>
      <c r="Q1248" s="41">
        <v>9673</v>
      </c>
      <c r="R1248" s="281" t="s">
        <v>35</v>
      </c>
      <c r="S1248" s="6"/>
      <c r="T1248" s="6"/>
      <c r="U1248" s="95"/>
      <c r="V1248" s="6"/>
      <c r="W1248" s="6"/>
      <c r="X1248" s="166"/>
      <c r="Y1248" s="84"/>
      <c r="Z1248" s="84"/>
      <c r="AA1248" s="84"/>
      <c r="AB1248" s="84"/>
      <c r="AC1248" s="84"/>
      <c r="AD1248" s="84"/>
      <c r="AE1248" s="84"/>
      <c r="AF1248" s="84"/>
      <c r="AG1248" s="84"/>
      <c r="AH1248" s="84"/>
      <c r="AI1248" s="84"/>
      <c r="AJ1248" s="84"/>
      <c r="AK1248" s="84"/>
      <c r="AL1248" s="84"/>
      <c r="AM1248" s="84"/>
      <c r="AN1248" s="84"/>
      <c r="AO1248" s="84"/>
      <c r="AP1248" s="84"/>
      <c r="AQ1248" s="84"/>
      <c r="AR1248" s="84"/>
      <c r="AS1248" s="84"/>
      <c r="AT1248" s="84"/>
      <c r="AU1248" s="84"/>
      <c r="AV1248" s="84"/>
      <c r="AW1248" s="84"/>
      <c r="AX1248" s="84"/>
      <c r="AY1248" s="84"/>
      <c r="AZ1248" s="84"/>
      <c r="BA1248" s="84"/>
      <c r="BB1248" s="84"/>
      <c r="BC1248" s="84"/>
      <c r="BD1248" s="84"/>
      <c r="BE1248" s="84"/>
      <c r="BF1248" s="84"/>
      <c r="BG1248" s="84"/>
      <c r="BH1248" s="84"/>
      <c r="BI1248" s="84"/>
      <c r="BJ1248" s="84"/>
      <c r="BK1248" s="84"/>
      <c r="BL1248" s="84"/>
      <c r="BM1248" s="84"/>
      <c r="BN1248" s="84"/>
      <c r="BO1248" s="84"/>
      <c r="BP1248" s="84"/>
      <c r="BQ1248" s="84"/>
      <c r="BR1248" s="84"/>
      <c r="BS1248" s="84"/>
      <c r="BT1248" s="84"/>
      <c r="BU1248" s="84"/>
      <c r="BV1248" s="84"/>
      <c r="BW1248" s="84"/>
      <c r="BX1248" s="84"/>
      <c r="BY1248" s="84"/>
      <c r="BZ1248" s="84"/>
      <c r="CA1248" s="84"/>
      <c r="CB1248" s="84"/>
      <c r="CC1248" s="84"/>
      <c r="CD1248" s="84"/>
      <c r="CE1248" s="84"/>
      <c r="CF1248" s="84"/>
      <c r="CG1248" s="84"/>
      <c r="CH1248" s="84"/>
      <c r="CI1248" s="84"/>
      <c r="CJ1248" s="84"/>
      <c r="CK1248" s="84"/>
      <c r="CL1248" s="84"/>
      <c r="CM1248" s="84"/>
      <c r="CN1248" s="84"/>
      <c r="CO1248" s="84"/>
      <c r="CP1248" s="84"/>
      <c r="CQ1248" s="84"/>
      <c r="CR1248" s="84"/>
      <c r="CS1248" s="84"/>
      <c r="CT1248" s="84"/>
      <c r="CU1248" s="84"/>
      <c r="CV1248" s="84"/>
      <c r="CW1248" s="84"/>
      <c r="CX1248" s="84"/>
      <c r="CY1248" s="84"/>
      <c r="CZ1248" s="84"/>
      <c r="DA1248" s="84"/>
      <c r="DB1248" s="84"/>
      <c r="DC1248" s="84"/>
      <c r="DD1248" s="84"/>
      <c r="DE1248" s="84"/>
      <c r="DF1248" s="84"/>
      <c r="DG1248" s="84"/>
      <c r="DH1248" s="84"/>
      <c r="DI1248" s="84"/>
      <c r="DJ1248" s="84"/>
      <c r="DK1248" s="84"/>
      <c r="DL1248" s="84"/>
      <c r="DM1248" s="84"/>
      <c r="DN1248" s="84"/>
      <c r="DO1248" s="84"/>
      <c r="DP1248" s="84"/>
      <c r="DQ1248" s="84"/>
      <c r="DR1248" s="84"/>
      <c r="DS1248" s="84"/>
      <c r="DT1248" s="84"/>
      <c r="DU1248" s="84"/>
      <c r="DV1248" s="84"/>
      <c r="DW1248" s="84"/>
      <c r="DX1248" s="84"/>
      <c r="DY1248" s="84"/>
      <c r="DZ1248" s="84"/>
      <c r="EA1248" s="84"/>
      <c r="EB1248" s="84"/>
      <c r="EC1248" s="84"/>
      <c r="ED1248" s="84"/>
      <c r="EE1248" s="84"/>
      <c r="EF1248" s="84"/>
      <c r="EG1248" s="84"/>
      <c r="EH1248" s="84"/>
      <c r="EI1248" s="84"/>
      <c r="EJ1248" s="84"/>
      <c r="EK1248" s="84"/>
      <c r="EL1248" s="84"/>
      <c r="EM1248" s="84"/>
      <c r="EN1248" s="84"/>
      <c r="EO1248" s="84"/>
      <c r="EP1248" s="84"/>
      <c r="EQ1248" s="84"/>
      <c r="ER1248" s="84"/>
      <c r="ES1248" s="84"/>
      <c r="ET1248" s="84"/>
      <c r="EU1248" s="84"/>
      <c r="EV1248" s="84"/>
      <c r="EW1248" s="84"/>
      <c r="EX1248" s="84"/>
      <c r="EY1248" s="84"/>
      <c r="EZ1248" s="84"/>
      <c r="FA1248" s="84"/>
      <c r="FB1248" s="84"/>
      <c r="FC1248" s="84"/>
      <c r="FD1248" s="84"/>
      <c r="FE1248" s="84"/>
      <c r="FF1248" s="84"/>
      <c r="FG1248" s="84"/>
      <c r="FH1248" s="84"/>
      <c r="FI1248" s="84"/>
      <c r="FJ1248" s="84"/>
      <c r="FK1248" s="84"/>
      <c r="FL1248" s="84"/>
      <c r="FM1248" s="84"/>
      <c r="FN1248" s="84"/>
      <c r="FO1248" s="84"/>
      <c r="FP1248" s="84"/>
      <c r="FQ1248" s="84"/>
      <c r="FR1248" s="84"/>
      <c r="FS1248" s="84"/>
      <c r="FT1248" s="84"/>
      <c r="FU1248" s="84"/>
      <c r="FV1248" s="84"/>
      <c r="FW1248" s="84"/>
      <c r="FX1248" s="84"/>
      <c r="FY1248" s="84"/>
      <c r="FZ1248" s="84"/>
      <c r="GA1248" s="84"/>
      <c r="GB1248" s="84"/>
      <c r="GC1248" s="84"/>
      <c r="GD1248" s="84"/>
      <c r="GE1248" s="84"/>
      <c r="GF1248" s="84"/>
      <c r="GG1248" s="84"/>
      <c r="GH1248" s="84"/>
      <c r="GI1248" s="84"/>
      <c r="GJ1248" s="84"/>
      <c r="GK1248" s="84"/>
      <c r="GL1248" s="84"/>
      <c r="GM1248" s="84"/>
      <c r="GN1248" s="84"/>
      <c r="GO1248" s="84"/>
      <c r="GP1248" s="84"/>
      <c r="GQ1248" s="84"/>
      <c r="GR1248" s="84"/>
      <c r="GS1248" s="84"/>
      <c r="GT1248" s="84"/>
      <c r="GU1248" s="84"/>
      <c r="GV1248" s="84"/>
      <c r="GW1248" s="84"/>
      <c r="GX1248" s="84"/>
      <c r="GY1248" s="84"/>
    </row>
    <row r="1249" spans="1:207" s="15" customFormat="1" ht="30" customHeight="1" x14ac:dyDescent="0.25">
      <c r="A1249" s="228">
        <v>969</v>
      </c>
      <c r="B1249" s="234" t="s">
        <v>569</v>
      </c>
      <c r="C1249" s="47">
        <v>1967</v>
      </c>
      <c r="D1249" s="230" t="s">
        <v>141</v>
      </c>
      <c r="E1249" s="47" t="s">
        <v>18</v>
      </c>
      <c r="F1249" s="62">
        <v>5</v>
      </c>
      <c r="G1249" s="62">
        <v>6</v>
      </c>
      <c r="H1249" s="39">
        <v>6009.1</v>
      </c>
      <c r="I1249" s="39">
        <v>137.5</v>
      </c>
      <c r="J1249" s="39">
        <v>4340.8</v>
      </c>
      <c r="K1249" s="232">
        <f t="shared" si="320"/>
        <v>104258.03</v>
      </c>
      <c r="L1249" s="196">
        <v>0</v>
      </c>
      <c r="M1249" s="196">
        <v>0</v>
      </c>
      <c r="N1249" s="196">
        <v>0</v>
      </c>
      <c r="O1249" s="39">
        <f>'[2]Прод. прилож (2)'!$D$1537</f>
        <v>104258.03</v>
      </c>
      <c r="P1249" s="196">
        <f t="shared" ref="P1249:P1263" si="339">K1249/H1249</f>
        <v>17.350024130069393</v>
      </c>
      <c r="Q1249" s="41">
        <v>9673</v>
      </c>
      <c r="R1249" s="57" t="s">
        <v>35</v>
      </c>
      <c r="S1249" s="46"/>
    </row>
    <row r="1250" spans="1:207" s="15" customFormat="1" ht="30" customHeight="1" x14ac:dyDescent="0.25">
      <c r="A1250" s="228">
        <v>970</v>
      </c>
      <c r="B1250" s="234" t="s">
        <v>570</v>
      </c>
      <c r="C1250" s="47">
        <v>1967</v>
      </c>
      <c r="D1250" s="230" t="s">
        <v>141</v>
      </c>
      <c r="E1250" s="47" t="s">
        <v>18</v>
      </c>
      <c r="F1250" s="62">
        <v>5</v>
      </c>
      <c r="G1250" s="62">
        <v>4</v>
      </c>
      <c r="H1250" s="39">
        <v>4748.26</v>
      </c>
      <c r="I1250" s="39">
        <v>0</v>
      </c>
      <c r="J1250" s="39">
        <v>3592.86</v>
      </c>
      <c r="K1250" s="232">
        <f t="shared" si="320"/>
        <v>92376.83</v>
      </c>
      <c r="L1250" s="196">
        <v>0</v>
      </c>
      <c r="M1250" s="196">
        <v>0</v>
      </c>
      <c r="N1250" s="196">
        <v>0</v>
      </c>
      <c r="O1250" s="39">
        <f>'[1]Прод. прилож (2)'!$D$1583</f>
        <v>92376.83</v>
      </c>
      <c r="P1250" s="196">
        <f t="shared" si="339"/>
        <v>19.454880314051884</v>
      </c>
      <c r="Q1250" s="41">
        <v>9673</v>
      </c>
      <c r="R1250" s="57" t="s">
        <v>35</v>
      </c>
      <c r="S1250" s="46"/>
    </row>
    <row r="1251" spans="1:207" s="15" customFormat="1" ht="30" customHeight="1" x14ac:dyDescent="0.25">
      <c r="A1251" s="228">
        <v>971</v>
      </c>
      <c r="B1251" s="234" t="s">
        <v>571</v>
      </c>
      <c r="C1251" s="230">
        <v>1976</v>
      </c>
      <c r="D1251" s="230" t="s">
        <v>141</v>
      </c>
      <c r="E1251" s="230" t="s">
        <v>16</v>
      </c>
      <c r="F1251" s="26">
        <v>5</v>
      </c>
      <c r="G1251" s="26">
        <v>6</v>
      </c>
      <c r="H1251" s="39">
        <v>6527.67</v>
      </c>
      <c r="I1251" s="283">
        <v>2418</v>
      </c>
      <c r="J1251" s="39">
        <v>3672.27</v>
      </c>
      <c r="K1251" s="232">
        <f t="shared" si="320"/>
        <v>29683643.640000001</v>
      </c>
      <c r="L1251" s="196">
        <v>0</v>
      </c>
      <c r="M1251" s="196">
        <v>0</v>
      </c>
      <c r="N1251" s="196">
        <v>0</v>
      </c>
      <c r="O1251" s="39">
        <f>'[1]Прод. прилож (2)'!$D$334</f>
        <v>29683643.640000001</v>
      </c>
      <c r="P1251" s="196">
        <f t="shared" si="339"/>
        <v>4547.3566586546194</v>
      </c>
      <c r="Q1251" s="41">
        <v>9673</v>
      </c>
      <c r="R1251" s="57" t="s">
        <v>33</v>
      </c>
      <c r="S1251" s="141"/>
    </row>
    <row r="1252" spans="1:207" s="116" customFormat="1" ht="30" customHeight="1" x14ac:dyDescent="0.25">
      <c r="A1252" s="228">
        <v>972</v>
      </c>
      <c r="B1252" s="234" t="s">
        <v>572</v>
      </c>
      <c r="C1252" s="47">
        <v>1988</v>
      </c>
      <c r="D1252" s="230" t="s">
        <v>141</v>
      </c>
      <c r="E1252" s="230" t="s">
        <v>16</v>
      </c>
      <c r="F1252" s="229">
        <v>9</v>
      </c>
      <c r="G1252" s="229">
        <v>2</v>
      </c>
      <c r="H1252" s="39">
        <v>5757.91</v>
      </c>
      <c r="I1252" s="39">
        <v>0</v>
      </c>
      <c r="J1252" s="39">
        <v>3952.11</v>
      </c>
      <c r="K1252" s="232">
        <f t="shared" si="320"/>
        <v>43208.1</v>
      </c>
      <c r="L1252" s="196">
        <v>0</v>
      </c>
      <c r="M1252" s="196">
        <v>0</v>
      </c>
      <c r="N1252" s="196">
        <v>0</v>
      </c>
      <c r="O1252" s="39">
        <f>'[2]Прод. прилож (2)'!$D$1539</f>
        <v>43208.1</v>
      </c>
      <c r="P1252" s="196">
        <f t="shared" si="339"/>
        <v>7.504129102400003</v>
      </c>
      <c r="Q1252" s="41">
        <v>9673</v>
      </c>
      <c r="R1252" s="57" t="s">
        <v>35</v>
      </c>
      <c r="S1252" s="46"/>
      <c r="T1252" s="15"/>
      <c r="U1252" s="15"/>
      <c r="V1252" s="15"/>
      <c r="W1252" s="15"/>
      <c r="X1252" s="15"/>
      <c r="Y1252" s="15"/>
      <c r="Z1252" s="15"/>
      <c r="AA1252" s="15"/>
      <c r="AB1252" s="15"/>
      <c r="AC1252" s="15"/>
      <c r="AD1252" s="15"/>
      <c r="AE1252" s="15"/>
      <c r="AF1252" s="15"/>
      <c r="AG1252" s="15"/>
      <c r="AH1252" s="15"/>
      <c r="AI1252" s="15"/>
      <c r="AJ1252" s="15"/>
      <c r="AK1252" s="15"/>
      <c r="AL1252" s="15"/>
      <c r="AM1252" s="15"/>
      <c r="AN1252" s="15"/>
      <c r="AO1252" s="15"/>
      <c r="AP1252" s="15"/>
      <c r="AQ1252" s="15"/>
      <c r="AR1252" s="15"/>
      <c r="AS1252" s="15"/>
      <c r="AT1252" s="15"/>
      <c r="AU1252" s="15"/>
      <c r="AV1252" s="15"/>
      <c r="AW1252" s="15"/>
      <c r="AX1252" s="15"/>
      <c r="AY1252" s="15"/>
      <c r="AZ1252" s="15"/>
      <c r="BA1252" s="15"/>
      <c r="BB1252" s="15"/>
      <c r="BC1252" s="15"/>
      <c r="BD1252" s="15"/>
      <c r="BE1252" s="15"/>
      <c r="BF1252" s="15"/>
      <c r="BG1252" s="15"/>
      <c r="BH1252" s="15"/>
      <c r="BI1252" s="15"/>
      <c r="BJ1252" s="15"/>
      <c r="BK1252" s="15"/>
      <c r="BL1252" s="15"/>
      <c r="BM1252" s="15"/>
      <c r="BN1252" s="15"/>
      <c r="BO1252" s="15"/>
      <c r="BP1252" s="15"/>
      <c r="BQ1252" s="15"/>
      <c r="BR1252" s="15"/>
      <c r="BS1252" s="15"/>
      <c r="BT1252" s="15"/>
      <c r="BU1252" s="15"/>
      <c r="BV1252" s="15"/>
      <c r="BW1252" s="15"/>
      <c r="BX1252" s="15"/>
      <c r="BY1252" s="15"/>
      <c r="BZ1252" s="15"/>
      <c r="CA1252" s="15"/>
      <c r="CB1252" s="15"/>
      <c r="CC1252" s="15"/>
      <c r="CD1252" s="15"/>
      <c r="CE1252" s="15"/>
      <c r="CF1252" s="15"/>
      <c r="CG1252" s="15"/>
      <c r="CH1252" s="15"/>
      <c r="CI1252" s="15"/>
      <c r="CJ1252" s="15"/>
      <c r="CK1252" s="15"/>
      <c r="CL1252" s="15"/>
      <c r="CM1252" s="15"/>
      <c r="CN1252" s="15"/>
      <c r="CO1252" s="15"/>
      <c r="CP1252" s="15"/>
      <c r="CQ1252" s="15"/>
      <c r="CR1252" s="15"/>
      <c r="CS1252" s="15"/>
      <c r="CT1252" s="15"/>
      <c r="CU1252" s="15"/>
      <c r="CV1252" s="15"/>
      <c r="CW1252" s="15"/>
      <c r="CX1252" s="15"/>
      <c r="CY1252" s="15"/>
      <c r="CZ1252" s="15"/>
      <c r="DA1252" s="15"/>
      <c r="DB1252" s="15"/>
      <c r="DC1252" s="15"/>
      <c r="DD1252" s="15"/>
      <c r="DE1252" s="15"/>
      <c r="DF1252" s="15"/>
      <c r="DG1252" s="15"/>
      <c r="DH1252" s="15"/>
      <c r="DI1252" s="15"/>
      <c r="DJ1252" s="15"/>
      <c r="DK1252" s="15"/>
      <c r="DL1252" s="15"/>
      <c r="DM1252" s="15"/>
      <c r="DN1252" s="15"/>
      <c r="DO1252" s="15"/>
      <c r="DP1252" s="15"/>
      <c r="DQ1252" s="15"/>
      <c r="DR1252" s="15"/>
      <c r="DS1252" s="15"/>
      <c r="DT1252" s="15"/>
      <c r="DU1252" s="15"/>
      <c r="DV1252" s="15"/>
      <c r="DW1252" s="15"/>
      <c r="DX1252" s="15"/>
      <c r="DY1252" s="15"/>
      <c r="DZ1252" s="15"/>
      <c r="EA1252" s="15"/>
      <c r="EB1252" s="15"/>
      <c r="EC1252" s="15"/>
      <c r="ED1252" s="15"/>
      <c r="EE1252" s="15"/>
      <c r="EF1252" s="15"/>
      <c r="EG1252" s="15"/>
      <c r="EH1252" s="15"/>
      <c r="EI1252" s="15"/>
      <c r="EJ1252" s="15"/>
      <c r="EK1252" s="15"/>
      <c r="EL1252" s="15"/>
      <c r="EM1252" s="15"/>
      <c r="EN1252" s="15"/>
      <c r="EO1252" s="15"/>
      <c r="EP1252" s="15"/>
      <c r="EQ1252" s="15"/>
      <c r="ER1252" s="15"/>
      <c r="ES1252" s="15"/>
      <c r="ET1252" s="15"/>
      <c r="EU1252" s="15"/>
      <c r="EV1252" s="15"/>
      <c r="EW1252" s="15"/>
      <c r="EX1252" s="15"/>
      <c r="EY1252" s="15"/>
      <c r="EZ1252" s="15"/>
      <c r="FA1252" s="15"/>
      <c r="FB1252" s="15"/>
      <c r="FC1252" s="15"/>
      <c r="FD1252" s="15"/>
      <c r="FE1252" s="15"/>
      <c r="FF1252" s="15"/>
      <c r="FG1252" s="15"/>
      <c r="FH1252" s="15"/>
      <c r="FI1252" s="15"/>
      <c r="FJ1252" s="15"/>
      <c r="FK1252" s="15"/>
      <c r="FL1252" s="15"/>
      <c r="FM1252" s="15"/>
      <c r="FN1252" s="15"/>
      <c r="FO1252" s="15"/>
      <c r="FP1252" s="15"/>
      <c r="FQ1252" s="15"/>
      <c r="FR1252" s="15"/>
      <c r="FS1252" s="15"/>
      <c r="FT1252" s="15"/>
      <c r="FU1252" s="15"/>
      <c r="FV1252" s="15"/>
      <c r="FW1252" s="15"/>
      <c r="FX1252" s="15"/>
      <c r="FY1252" s="15"/>
      <c r="FZ1252" s="15"/>
      <c r="GA1252" s="15"/>
      <c r="GB1252" s="15"/>
      <c r="GC1252" s="15"/>
      <c r="GD1252" s="15"/>
      <c r="GE1252" s="15"/>
      <c r="GF1252" s="15"/>
      <c r="GG1252" s="15"/>
      <c r="GH1252" s="15"/>
      <c r="GI1252" s="15"/>
      <c r="GJ1252" s="15"/>
      <c r="GK1252" s="15"/>
      <c r="GL1252" s="15"/>
      <c r="GM1252" s="15"/>
      <c r="GN1252" s="15"/>
      <c r="GO1252" s="15"/>
      <c r="GP1252" s="15"/>
      <c r="GQ1252" s="15"/>
      <c r="GR1252" s="15"/>
      <c r="GS1252" s="15"/>
      <c r="GT1252" s="15"/>
      <c r="GU1252" s="15"/>
      <c r="GV1252" s="15"/>
      <c r="GW1252" s="15"/>
      <c r="GX1252" s="15"/>
      <c r="GY1252" s="15"/>
    </row>
    <row r="1253" spans="1:207" s="116" customFormat="1" ht="30" customHeight="1" x14ac:dyDescent="0.25">
      <c r="A1253" s="228">
        <v>973</v>
      </c>
      <c r="B1253" s="234" t="s">
        <v>1322</v>
      </c>
      <c r="C1253" s="47">
        <v>1967</v>
      </c>
      <c r="D1253" s="230" t="s">
        <v>141</v>
      </c>
      <c r="E1253" s="230" t="s">
        <v>16</v>
      </c>
      <c r="F1253" s="229">
        <v>2</v>
      </c>
      <c r="G1253" s="229">
        <v>2</v>
      </c>
      <c r="H1253" s="39">
        <v>701.5</v>
      </c>
      <c r="I1253" s="39">
        <v>0</v>
      </c>
      <c r="J1253" s="39">
        <v>632</v>
      </c>
      <c r="K1253" s="232">
        <f t="shared" si="320"/>
        <v>2235401.2799999998</v>
      </c>
      <c r="L1253" s="202">
        <v>0</v>
      </c>
      <c r="M1253" s="202">
        <v>0</v>
      </c>
      <c r="N1253" s="202">
        <v>0</v>
      </c>
      <c r="O1253" s="39">
        <f>'[2]Прод. прилож (2)'!$D$1540</f>
        <v>2235401.2799999998</v>
      </c>
      <c r="P1253" s="196">
        <f>K1253/H1253</f>
        <v>3186.6019672131147</v>
      </c>
      <c r="Q1253" s="41">
        <v>9673</v>
      </c>
      <c r="R1253" s="57" t="s">
        <v>35</v>
      </c>
      <c r="S1253" s="46"/>
      <c r="T1253" s="15"/>
      <c r="U1253" s="15"/>
      <c r="V1253" s="15"/>
      <c r="W1253" s="15"/>
      <c r="X1253" s="15"/>
      <c r="Y1253" s="15"/>
      <c r="Z1253" s="15"/>
      <c r="AA1253" s="15"/>
      <c r="AB1253" s="15"/>
      <c r="AC1253" s="15"/>
      <c r="AD1253" s="15"/>
      <c r="AE1253" s="15"/>
      <c r="AF1253" s="15"/>
      <c r="AG1253" s="15"/>
      <c r="AH1253" s="15"/>
      <c r="AI1253" s="15"/>
      <c r="AJ1253" s="15"/>
      <c r="AK1253" s="15"/>
      <c r="AL1253" s="15"/>
      <c r="AM1253" s="15"/>
      <c r="AN1253" s="15"/>
      <c r="AO1253" s="15"/>
      <c r="AP1253" s="15"/>
      <c r="AQ1253" s="15"/>
      <c r="AR1253" s="15"/>
      <c r="AS1253" s="15"/>
      <c r="AT1253" s="15"/>
      <c r="AU1253" s="15"/>
      <c r="AV1253" s="15"/>
      <c r="AW1253" s="15"/>
      <c r="AX1253" s="15"/>
      <c r="AY1253" s="15"/>
      <c r="AZ1253" s="15"/>
      <c r="BA1253" s="15"/>
      <c r="BB1253" s="15"/>
      <c r="BC1253" s="15"/>
      <c r="BD1253" s="15"/>
      <c r="BE1253" s="15"/>
      <c r="BF1253" s="15"/>
      <c r="BG1253" s="15"/>
      <c r="BH1253" s="15"/>
      <c r="BI1253" s="15"/>
      <c r="BJ1253" s="15"/>
      <c r="BK1253" s="15"/>
      <c r="BL1253" s="15"/>
      <c r="BM1253" s="15"/>
      <c r="BN1253" s="15"/>
      <c r="BO1253" s="15"/>
      <c r="BP1253" s="15"/>
      <c r="BQ1253" s="15"/>
      <c r="BR1253" s="15"/>
      <c r="BS1253" s="15"/>
      <c r="BT1253" s="15"/>
      <c r="BU1253" s="15"/>
      <c r="BV1253" s="15"/>
      <c r="BW1253" s="15"/>
      <c r="BX1253" s="15"/>
      <c r="BY1253" s="15"/>
      <c r="BZ1253" s="15"/>
      <c r="CA1253" s="15"/>
      <c r="CB1253" s="15"/>
      <c r="CC1253" s="15"/>
      <c r="CD1253" s="15"/>
      <c r="CE1253" s="15"/>
      <c r="CF1253" s="15"/>
      <c r="CG1253" s="15"/>
      <c r="CH1253" s="15"/>
      <c r="CI1253" s="15"/>
      <c r="CJ1253" s="15"/>
      <c r="CK1253" s="15"/>
      <c r="CL1253" s="15"/>
      <c r="CM1253" s="15"/>
      <c r="CN1253" s="15"/>
      <c r="CO1253" s="15"/>
      <c r="CP1253" s="15"/>
      <c r="CQ1253" s="15"/>
      <c r="CR1253" s="15"/>
      <c r="CS1253" s="15"/>
      <c r="CT1253" s="15"/>
      <c r="CU1253" s="15"/>
      <c r="CV1253" s="15"/>
      <c r="CW1253" s="15"/>
      <c r="CX1253" s="15"/>
      <c r="CY1253" s="15"/>
      <c r="CZ1253" s="15"/>
      <c r="DA1253" s="15"/>
      <c r="DB1253" s="15"/>
      <c r="DC1253" s="15"/>
      <c r="DD1253" s="15"/>
      <c r="DE1253" s="15"/>
      <c r="DF1253" s="15"/>
      <c r="DG1253" s="15"/>
      <c r="DH1253" s="15"/>
      <c r="DI1253" s="15"/>
      <c r="DJ1253" s="15"/>
      <c r="DK1253" s="15"/>
      <c r="DL1253" s="15"/>
      <c r="DM1253" s="15"/>
      <c r="DN1253" s="15"/>
      <c r="DO1253" s="15"/>
      <c r="DP1253" s="15"/>
      <c r="DQ1253" s="15"/>
      <c r="DR1253" s="15"/>
      <c r="DS1253" s="15"/>
      <c r="DT1253" s="15"/>
      <c r="DU1253" s="15"/>
      <c r="DV1253" s="15"/>
      <c r="DW1253" s="15"/>
      <c r="DX1253" s="15"/>
      <c r="DY1253" s="15"/>
      <c r="DZ1253" s="15"/>
      <c r="EA1253" s="15"/>
      <c r="EB1253" s="15"/>
      <c r="EC1253" s="15"/>
      <c r="ED1253" s="15"/>
      <c r="EE1253" s="15"/>
      <c r="EF1253" s="15"/>
      <c r="EG1253" s="15"/>
      <c r="EH1253" s="15"/>
      <c r="EI1253" s="15"/>
      <c r="EJ1253" s="15"/>
      <c r="EK1253" s="15"/>
      <c r="EL1253" s="15"/>
      <c r="EM1253" s="15"/>
      <c r="EN1253" s="15"/>
      <c r="EO1253" s="15"/>
      <c r="EP1253" s="15"/>
      <c r="EQ1253" s="15"/>
      <c r="ER1253" s="15"/>
      <c r="ES1253" s="15"/>
      <c r="ET1253" s="15"/>
      <c r="EU1253" s="15"/>
      <c r="EV1253" s="15"/>
      <c r="EW1253" s="15"/>
      <c r="EX1253" s="15"/>
      <c r="EY1253" s="15"/>
      <c r="EZ1253" s="15"/>
      <c r="FA1253" s="15"/>
      <c r="FB1253" s="15"/>
      <c r="FC1253" s="15"/>
      <c r="FD1253" s="15"/>
      <c r="FE1253" s="15"/>
      <c r="FF1253" s="15"/>
      <c r="FG1253" s="15"/>
      <c r="FH1253" s="15"/>
      <c r="FI1253" s="15"/>
      <c r="FJ1253" s="15"/>
      <c r="FK1253" s="15"/>
      <c r="FL1253" s="15"/>
      <c r="FM1253" s="15"/>
      <c r="FN1253" s="15"/>
      <c r="FO1253" s="15"/>
      <c r="FP1253" s="15"/>
      <c r="FQ1253" s="15"/>
      <c r="FR1253" s="15"/>
      <c r="FS1253" s="15"/>
      <c r="FT1253" s="15"/>
      <c r="FU1253" s="15"/>
      <c r="FV1253" s="15"/>
      <c r="FW1253" s="15"/>
      <c r="FX1253" s="15"/>
      <c r="FY1253" s="15"/>
      <c r="FZ1253" s="15"/>
      <c r="GA1253" s="15"/>
      <c r="GB1253" s="15"/>
      <c r="GC1253" s="15"/>
      <c r="GD1253" s="15"/>
      <c r="GE1253" s="15"/>
      <c r="GF1253" s="15"/>
      <c r="GG1253" s="15"/>
      <c r="GH1253" s="15"/>
      <c r="GI1253" s="15"/>
      <c r="GJ1253" s="15"/>
      <c r="GK1253" s="15"/>
      <c r="GL1253" s="15"/>
      <c r="GM1253" s="15"/>
      <c r="GN1253" s="15"/>
      <c r="GO1253" s="15"/>
      <c r="GP1253" s="15"/>
      <c r="GQ1253" s="15"/>
      <c r="GR1253" s="15"/>
      <c r="GS1253" s="15"/>
      <c r="GT1253" s="15"/>
      <c r="GU1253" s="15"/>
      <c r="GV1253" s="15"/>
      <c r="GW1253" s="15"/>
      <c r="GX1253" s="15"/>
      <c r="GY1253" s="15"/>
    </row>
    <row r="1254" spans="1:207" s="15" customFormat="1" ht="30" customHeight="1" x14ac:dyDescent="0.25">
      <c r="A1254" s="228">
        <v>974</v>
      </c>
      <c r="B1254" s="234" t="s">
        <v>573</v>
      </c>
      <c r="C1254" s="47">
        <v>1966</v>
      </c>
      <c r="D1254" s="230" t="s">
        <v>141</v>
      </c>
      <c r="E1254" s="229" t="s">
        <v>16</v>
      </c>
      <c r="F1254" s="229">
        <v>2</v>
      </c>
      <c r="G1254" s="229">
        <v>2</v>
      </c>
      <c r="H1254" s="39">
        <v>685.5</v>
      </c>
      <c r="I1254" s="39">
        <v>0</v>
      </c>
      <c r="J1254" s="39">
        <v>631.5</v>
      </c>
      <c r="K1254" s="232">
        <f t="shared" si="320"/>
        <v>35209.5</v>
      </c>
      <c r="L1254" s="196">
        <v>0</v>
      </c>
      <c r="M1254" s="196">
        <v>0</v>
      </c>
      <c r="N1254" s="196">
        <v>0</v>
      </c>
      <c r="O1254" s="39">
        <f>'[2]Прод. прилож (2)'!$D$1541</f>
        <v>35209.5</v>
      </c>
      <c r="P1254" s="196">
        <f t="shared" si="339"/>
        <v>51.363238512035011</v>
      </c>
      <c r="Q1254" s="41">
        <v>9673</v>
      </c>
      <c r="R1254" s="57" t="s">
        <v>35</v>
      </c>
      <c r="S1254" s="46"/>
    </row>
    <row r="1255" spans="1:207" s="15" customFormat="1" ht="30" customHeight="1" x14ac:dyDescent="0.25">
      <c r="A1255" s="354">
        <v>975</v>
      </c>
      <c r="B1255" s="356" t="s">
        <v>914</v>
      </c>
      <c r="C1255" s="377">
        <v>1960</v>
      </c>
      <c r="D1255" s="360" t="s">
        <v>141</v>
      </c>
      <c r="E1255" s="358" t="s">
        <v>16</v>
      </c>
      <c r="F1255" s="362">
        <v>2</v>
      </c>
      <c r="G1255" s="362">
        <v>1</v>
      </c>
      <c r="H1255" s="364">
        <v>400</v>
      </c>
      <c r="I1255" s="366">
        <v>0</v>
      </c>
      <c r="J1255" s="364">
        <v>270.2</v>
      </c>
      <c r="K1255" s="232">
        <f t="shared" si="320"/>
        <v>18287.27</v>
      </c>
      <c r="L1255" s="196">
        <v>0</v>
      </c>
      <c r="M1255" s="196">
        <v>0</v>
      </c>
      <c r="N1255" s="196">
        <v>0</v>
      </c>
      <c r="O1255" s="39">
        <f>'[1]Прод. прилож (2)'!$D$963</f>
        <v>18287.27</v>
      </c>
      <c r="P1255" s="196">
        <f t="shared" si="339"/>
        <v>45.718175000000002</v>
      </c>
      <c r="Q1255" s="41">
        <v>9673</v>
      </c>
      <c r="R1255" s="57" t="s">
        <v>34</v>
      </c>
      <c r="S1255" s="46"/>
    </row>
    <row r="1256" spans="1:207" s="15" customFormat="1" ht="30" customHeight="1" x14ac:dyDescent="0.25">
      <c r="A1256" s="355"/>
      <c r="B1256" s="357"/>
      <c r="C1256" s="378"/>
      <c r="D1256" s="361"/>
      <c r="E1256" s="359"/>
      <c r="F1256" s="363"/>
      <c r="G1256" s="363"/>
      <c r="H1256" s="365"/>
      <c r="I1256" s="367"/>
      <c r="J1256" s="365"/>
      <c r="K1256" s="232">
        <f t="shared" si="320"/>
        <v>3363157.26</v>
      </c>
      <c r="L1256" s="202">
        <v>0</v>
      </c>
      <c r="M1256" s="202">
        <v>0</v>
      </c>
      <c r="N1256" s="202">
        <v>0</v>
      </c>
      <c r="O1256" s="39">
        <f>'[2]Прод. прилож (2)'!$D$1544</f>
        <v>3363157.26</v>
      </c>
      <c r="P1256" s="196">
        <f>K1256/H1255</f>
        <v>8407.8931499999999</v>
      </c>
      <c r="Q1256" s="41">
        <v>9673</v>
      </c>
      <c r="R1256" s="57" t="s">
        <v>35</v>
      </c>
      <c r="S1256" s="46"/>
    </row>
    <row r="1257" spans="1:207" s="15" customFormat="1" ht="30" customHeight="1" x14ac:dyDescent="0.25">
      <c r="A1257" s="228">
        <v>976</v>
      </c>
      <c r="B1257" s="199" t="s">
        <v>1323</v>
      </c>
      <c r="C1257" s="47">
        <v>1960</v>
      </c>
      <c r="D1257" s="230" t="s">
        <v>141</v>
      </c>
      <c r="E1257" s="229" t="s">
        <v>16</v>
      </c>
      <c r="F1257" s="26">
        <v>2</v>
      </c>
      <c r="G1257" s="26">
        <v>2</v>
      </c>
      <c r="H1257" s="39">
        <v>1306.3900000000001</v>
      </c>
      <c r="I1257" s="119">
        <v>0</v>
      </c>
      <c r="J1257" s="39">
        <v>1006.3</v>
      </c>
      <c r="K1257" s="232">
        <f t="shared" si="320"/>
        <v>890505.7</v>
      </c>
      <c r="L1257" s="202">
        <v>0</v>
      </c>
      <c r="M1257" s="202">
        <v>0</v>
      </c>
      <c r="N1257" s="202">
        <v>0</v>
      </c>
      <c r="O1257" s="39">
        <f>'[2]Прод. прилож (2)'!$D$1545</f>
        <v>890505.7</v>
      </c>
      <c r="P1257" s="196">
        <f>K1257/H1257</f>
        <v>681.65379404312637</v>
      </c>
      <c r="Q1257" s="41">
        <v>9673</v>
      </c>
      <c r="R1257" s="57" t="s">
        <v>35</v>
      </c>
      <c r="S1257" s="46"/>
    </row>
    <row r="1258" spans="1:207" s="15" customFormat="1" ht="30" customHeight="1" x14ac:dyDescent="0.25">
      <c r="A1258" s="354">
        <v>977</v>
      </c>
      <c r="B1258" s="356" t="s">
        <v>574</v>
      </c>
      <c r="C1258" s="377">
        <v>1963</v>
      </c>
      <c r="D1258" s="360" t="s">
        <v>141</v>
      </c>
      <c r="E1258" s="377" t="s">
        <v>16</v>
      </c>
      <c r="F1258" s="362">
        <v>4</v>
      </c>
      <c r="G1258" s="362">
        <v>3</v>
      </c>
      <c r="H1258" s="364">
        <v>2877.78</v>
      </c>
      <c r="I1258" s="366">
        <v>0</v>
      </c>
      <c r="J1258" s="364">
        <v>2032.48</v>
      </c>
      <c r="K1258" s="232">
        <f t="shared" ref="K1258:K1259" si="340">SUM(L1258:O1258)</f>
        <v>70892</v>
      </c>
      <c r="L1258" s="196">
        <v>0</v>
      </c>
      <c r="M1258" s="196">
        <v>0</v>
      </c>
      <c r="N1258" s="196">
        <v>0</v>
      </c>
      <c r="O1258" s="39">
        <f>'[1]Прод. прилож (2)'!$D$964</f>
        <v>70892</v>
      </c>
      <c r="P1258" s="196">
        <f t="shared" ref="P1258" si="341">K1258/H1258</f>
        <v>24.634266691685951</v>
      </c>
      <c r="Q1258" s="41">
        <v>9673</v>
      </c>
      <c r="R1258" s="57" t="s">
        <v>34</v>
      </c>
      <c r="S1258" s="46"/>
    </row>
    <row r="1259" spans="1:207" s="15" customFormat="1" ht="30" customHeight="1" x14ac:dyDescent="0.25">
      <c r="A1259" s="355"/>
      <c r="B1259" s="357"/>
      <c r="C1259" s="378"/>
      <c r="D1259" s="361"/>
      <c r="E1259" s="378"/>
      <c r="F1259" s="363"/>
      <c r="G1259" s="363"/>
      <c r="H1259" s="365"/>
      <c r="I1259" s="367"/>
      <c r="J1259" s="365"/>
      <c r="K1259" s="232">
        <f t="shared" si="340"/>
        <v>6728860</v>
      </c>
      <c r="L1259" s="202">
        <v>0</v>
      </c>
      <c r="M1259" s="202">
        <v>0</v>
      </c>
      <c r="N1259" s="202">
        <v>0</v>
      </c>
      <c r="O1259" s="39">
        <f>'[2]Прод. прилож (2)'!$D$1546</f>
        <v>6728860</v>
      </c>
      <c r="P1259" s="196">
        <f>K1259/H1258</f>
        <v>2338.2120940447148</v>
      </c>
      <c r="Q1259" s="41">
        <v>9673</v>
      </c>
      <c r="R1259" s="57" t="s">
        <v>35</v>
      </c>
      <c r="S1259" s="46"/>
    </row>
    <row r="1260" spans="1:207" s="15" customFormat="1" ht="30" customHeight="1" x14ac:dyDescent="0.25">
      <c r="A1260" s="228">
        <v>978</v>
      </c>
      <c r="B1260" s="234" t="s">
        <v>1203</v>
      </c>
      <c r="C1260" s="47">
        <v>1963</v>
      </c>
      <c r="D1260" s="230" t="s">
        <v>141</v>
      </c>
      <c r="E1260" s="47" t="s">
        <v>16</v>
      </c>
      <c r="F1260" s="26">
        <v>4</v>
      </c>
      <c r="G1260" s="26">
        <v>3</v>
      </c>
      <c r="H1260" s="39">
        <v>3027.9</v>
      </c>
      <c r="I1260" s="119">
        <v>0</v>
      </c>
      <c r="J1260" s="39">
        <v>2032.48</v>
      </c>
      <c r="K1260" s="232">
        <f t="shared" si="320"/>
        <v>3820590.72</v>
      </c>
      <c r="L1260" s="196">
        <v>0</v>
      </c>
      <c r="M1260" s="196">
        <v>0</v>
      </c>
      <c r="N1260" s="196">
        <v>0</v>
      </c>
      <c r="O1260" s="39">
        <f>'[1]Прод. прилож (2)'!$D$965</f>
        <v>3820590.72</v>
      </c>
      <c r="P1260" s="196">
        <f t="shared" si="339"/>
        <v>1261.7955414643814</v>
      </c>
      <c r="Q1260" s="41">
        <v>9673</v>
      </c>
      <c r="R1260" s="57" t="s">
        <v>34</v>
      </c>
    </row>
    <row r="1261" spans="1:207" s="15" customFormat="1" ht="30" customHeight="1" x14ac:dyDescent="0.25">
      <c r="A1261" s="354">
        <v>979</v>
      </c>
      <c r="B1261" s="356" t="s">
        <v>575</v>
      </c>
      <c r="C1261" s="377">
        <v>1962</v>
      </c>
      <c r="D1261" s="360" t="s">
        <v>141</v>
      </c>
      <c r="E1261" s="377" t="s">
        <v>16</v>
      </c>
      <c r="F1261" s="362">
        <v>2</v>
      </c>
      <c r="G1261" s="362">
        <v>2</v>
      </c>
      <c r="H1261" s="364">
        <v>954.52</v>
      </c>
      <c r="I1261" s="366">
        <v>0</v>
      </c>
      <c r="J1261" s="364">
        <v>534.12</v>
      </c>
      <c r="K1261" s="232">
        <f t="shared" si="320"/>
        <v>31803.94</v>
      </c>
      <c r="L1261" s="196">
        <v>0</v>
      </c>
      <c r="M1261" s="196">
        <v>0</v>
      </c>
      <c r="N1261" s="196">
        <v>0</v>
      </c>
      <c r="O1261" s="39">
        <f>'[1]Прод. прилож (2)'!$D$966</f>
        <v>31803.94</v>
      </c>
      <c r="P1261" s="196">
        <f t="shared" si="339"/>
        <v>33.319301848049278</v>
      </c>
      <c r="Q1261" s="41">
        <v>9673</v>
      </c>
      <c r="R1261" s="57" t="s">
        <v>34</v>
      </c>
      <c r="S1261" s="46"/>
    </row>
    <row r="1262" spans="1:207" s="15" customFormat="1" ht="30" customHeight="1" x14ac:dyDescent="0.25">
      <c r="A1262" s="355"/>
      <c r="B1262" s="357"/>
      <c r="C1262" s="378"/>
      <c r="D1262" s="361"/>
      <c r="E1262" s="378"/>
      <c r="F1262" s="363"/>
      <c r="G1262" s="363"/>
      <c r="H1262" s="365"/>
      <c r="I1262" s="367"/>
      <c r="J1262" s="365"/>
      <c r="K1262" s="232">
        <f t="shared" si="320"/>
        <v>5752566.1299999999</v>
      </c>
      <c r="L1262" s="202">
        <v>0</v>
      </c>
      <c r="M1262" s="202">
        <v>0</v>
      </c>
      <c r="N1262" s="202">
        <v>0</v>
      </c>
      <c r="O1262" s="39">
        <f>'[2]Прод. прилож (2)'!$D$1547</f>
        <v>5752566.1299999999</v>
      </c>
      <c r="P1262" s="196">
        <f>K1262/H1261</f>
        <v>6026.6585613711604</v>
      </c>
      <c r="Q1262" s="41">
        <v>9673</v>
      </c>
      <c r="R1262" s="57" t="s">
        <v>35</v>
      </c>
      <c r="S1262" s="46"/>
    </row>
    <row r="1263" spans="1:207" s="116" customFormat="1" ht="30" customHeight="1" x14ac:dyDescent="0.25">
      <c r="A1263" s="228">
        <v>980</v>
      </c>
      <c r="B1263" s="234" t="s">
        <v>1189</v>
      </c>
      <c r="C1263" s="47">
        <v>1955</v>
      </c>
      <c r="D1263" s="230" t="s">
        <v>141</v>
      </c>
      <c r="E1263" s="47" t="s">
        <v>16</v>
      </c>
      <c r="F1263" s="26">
        <v>3</v>
      </c>
      <c r="G1263" s="26">
        <v>2</v>
      </c>
      <c r="H1263" s="39">
        <v>2277.1799999999998</v>
      </c>
      <c r="I1263" s="119">
        <v>0</v>
      </c>
      <c r="J1263" s="39">
        <v>2007.18</v>
      </c>
      <c r="K1263" s="232">
        <f>L1263+M1263+N1263+O1263</f>
        <v>4204896.55</v>
      </c>
      <c r="L1263" s="196">
        <v>0</v>
      </c>
      <c r="M1263" s="196">
        <v>0</v>
      </c>
      <c r="N1263" s="196">
        <v>0</v>
      </c>
      <c r="O1263" s="39">
        <f>'[1]Прод. прилож (2)'!$D$967</f>
        <v>4204896.55</v>
      </c>
      <c r="P1263" s="196">
        <f t="shared" si="339"/>
        <v>1846.5367472048763</v>
      </c>
      <c r="Q1263" s="41">
        <v>9673</v>
      </c>
      <c r="R1263" s="57" t="s">
        <v>34</v>
      </c>
      <c r="S1263" s="46"/>
      <c r="T1263" s="15"/>
      <c r="U1263" s="15"/>
    </row>
    <row r="1264" spans="1:207" s="15" customFormat="1" ht="30" customHeight="1" x14ac:dyDescent="0.25">
      <c r="A1264" s="354">
        <v>981</v>
      </c>
      <c r="B1264" s="356" t="s">
        <v>576</v>
      </c>
      <c r="C1264" s="358">
        <v>1944</v>
      </c>
      <c r="D1264" s="358" t="s">
        <v>141</v>
      </c>
      <c r="E1264" s="358" t="s">
        <v>16</v>
      </c>
      <c r="F1264" s="368">
        <v>2</v>
      </c>
      <c r="G1264" s="368">
        <v>1</v>
      </c>
      <c r="H1264" s="432">
        <v>626.20000000000005</v>
      </c>
      <c r="I1264" s="387">
        <v>0</v>
      </c>
      <c r="J1264" s="364">
        <v>342.9</v>
      </c>
      <c r="K1264" s="41">
        <f t="shared" si="320"/>
        <v>3433161.99</v>
      </c>
      <c r="L1264" s="41">
        <v>0</v>
      </c>
      <c r="M1264" s="41">
        <v>0</v>
      </c>
      <c r="N1264" s="41">
        <v>0</v>
      </c>
      <c r="O1264" s="196">
        <f>'[1]Прод. прилож (2)'!$D$968</f>
        <v>3433161.99</v>
      </c>
      <c r="P1264" s="41">
        <f>O1264/H1264</f>
        <v>5482.5327211753429</v>
      </c>
      <c r="Q1264" s="41">
        <v>9673</v>
      </c>
      <c r="R1264" s="281" t="s">
        <v>34</v>
      </c>
      <c r="S1264" s="88"/>
      <c r="T1264" s="85"/>
      <c r="U1264" s="85"/>
      <c r="V1264" s="85"/>
      <c r="W1264" s="85"/>
      <c r="X1264" s="85"/>
      <c r="Y1264" s="85"/>
      <c r="Z1264" s="85"/>
      <c r="AA1264" s="85"/>
      <c r="AB1264" s="85"/>
      <c r="AC1264" s="85"/>
      <c r="AD1264" s="85"/>
      <c r="AE1264" s="85"/>
      <c r="AF1264" s="85"/>
      <c r="AG1264" s="85"/>
      <c r="AH1264" s="85"/>
      <c r="AI1264" s="85"/>
      <c r="AJ1264" s="85"/>
      <c r="AK1264" s="85"/>
      <c r="AL1264" s="85"/>
      <c r="AM1264" s="85"/>
      <c r="AN1264" s="85"/>
      <c r="AO1264" s="85"/>
      <c r="AP1264" s="85"/>
      <c r="AQ1264" s="85"/>
      <c r="AR1264" s="85"/>
      <c r="AS1264" s="85"/>
      <c r="AT1264" s="85"/>
      <c r="AU1264" s="85"/>
      <c r="AV1264" s="85"/>
      <c r="AW1264" s="85"/>
      <c r="AX1264" s="85"/>
      <c r="AY1264" s="85"/>
      <c r="AZ1264" s="85"/>
      <c r="BA1264" s="85"/>
      <c r="BB1264" s="85"/>
      <c r="BC1264" s="85"/>
      <c r="BD1264" s="85"/>
      <c r="BE1264" s="85"/>
      <c r="BF1264" s="85"/>
      <c r="BG1264" s="85"/>
      <c r="BH1264" s="85"/>
      <c r="BI1264" s="85"/>
      <c r="BJ1264" s="85"/>
      <c r="BK1264" s="85"/>
      <c r="BL1264" s="85"/>
      <c r="BM1264" s="85"/>
      <c r="BN1264" s="85"/>
      <c r="BO1264" s="85"/>
      <c r="BP1264" s="85"/>
      <c r="BQ1264" s="85"/>
      <c r="BR1264" s="85"/>
      <c r="BS1264" s="85"/>
      <c r="BT1264" s="85"/>
      <c r="BU1264" s="85"/>
      <c r="BV1264" s="85"/>
      <c r="BW1264" s="85"/>
      <c r="BX1264" s="85"/>
      <c r="BY1264" s="85"/>
      <c r="BZ1264" s="85"/>
      <c r="CA1264" s="85"/>
      <c r="CB1264" s="85"/>
      <c r="CC1264" s="85"/>
      <c r="CD1264" s="85"/>
      <c r="CE1264" s="85"/>
      <c r="CF1264" s="85"/>
      <c r="CG1264" s="85"/>
      <c r="CH1264" s="85"/>
      <c r="CI1264" s="85"/>
      <c r="CJ1264" s="85"/>
      <c r="CK1264" s="85"/>
      <c r="CL1264" s="85"/>
      <c r="CM1264" s="85"/>
      <c r="CN1264" s="85"/>
      <c r="CO1264" s="85"/>
      <c r="CP1264" s="85"/>
      <c r="CQ1264" s="85"/>
      <c r="CR1264" s="85"/>
      <c r="CS1264" s="85"/>
      <c r="CT1264" s="85"/>
      <c r="CU1264" s="85"/>
      <c r="CV1264" s="85"/>
      <c r="CW1264" s="85"/>
      <c r="CX1264" s="85"/>
      <c r="CY1264" s="85"/>
      <c r="CZ1264" s="85"/>
      <c r="DA1264" s="85"/>
      <c r="DB1264" s="85"/>
      <c r="DC1264" s="85"/>
      <c r="DD1264" s="85"/>
      <c r="DE1264" s="85"/>
      <c r="DF1264" s="85"/>
      <c r="DG1264" s="85"/>
      <c r="DH1264" s="85"/>
      <c r="DI1264" s="85"/>
      <c r="DJ1264" s="85"/>
      <c r="DK1264" s="85"/>
      <c r="DL1264" s="85"/>
      <c r="DM1264" s="85"/>
      <c r="DN1264" s="85"/>
      <c r="DO1264" s="85"/>
      <c r="DP1264" s="85"/>
      <c r="DQ1264" s="85"/>
      <c r="DR1264" s="85"/>
      <c r="DS1264" s="85"/>
      <c r="DT1264" s="85"/>
      <c r="DU1264" s="85"/>
      <c r="DV1264" s="85"/>
      <c r="DW1264" s="85"/>
      <c r="DX1264" s="85"/>
      <c r="DY1264" s="85"/>
      <c r="DZ1264" s="85"/>
      <c r="EA1264" s="85"/>
      <c r="EB1264" s="85"/>
      <c r="EC1264" s="85"/>
      <c r="ED1264" s="85"/>
      <c r="EE1264" s="85"/>
      <c r="EF1264" s="85"/>
      <c r="EG1264" s="85"/>
      <c r="EH1264" s="85"/>
      <c r="EI1264" s="85"/>
      <c r="EJ1264" s="85"/>
      <c r="EK1264" s="85"/>
      <c r="EL1264" s="85"/>
      <c r="EM1264" s="85"/>
      <c r="EN1264" s="85"/>
      <c r="EO1264" s="85"/>
      <c r="EP1264" s="85"/>
      <c r="EQ1264" s="85"/>
      <c r="ER1264" s="85"/>
      <c r="ES1264" s="85"/>
      <c r="ET1264" s="85"/>
      <c r="EU1264" s="85"/>
      <c r="EV1264" s="85"/>
      <c r="EW1264" s="85"/>
      <c r="EX1264" s="85"/>
      <c r="EY1264" s="85"/>
      <c r="EZ1264" s="85"/>
      <c r="FA1264" s="85"/>
      <c r="FB1264" s="85"/>
      <c r="FC1264" s="85"/>
      <c r="FD1264" s="85"/>
      <c r="FE1264" s="85"/>
      <c r="FF1264" s="85"/>
      <c r="FG1264" s="85"/>
      <c r="FH1264" s="85"/>
      <c r="FI1264" s="85"/>
      <c r="FJ1264" s="85"/>
      <c r="FK1264" s="85"/>
      <c r="FL1264" s="85"/>
      <c r="FM1264" s="85"/>
      <c r="FN1264" s="85"/>
      <c r="FO1264" s="85"/>
      <c r="FP1264" s="85"/>
      <c r="FQ1264" s="85"/>
      <c r="FR1264" s="85"/>
      <c r="FS1264" s="85"/>
      <c r="FT1264" s="85"/>
      <c r="FU1264" s="85"/>
      <c r="FV1264" s="85"/>
      <c r="FW1264" s="85"/>
      <c r="FX1264" s="85"/>
      <c r="FY1264" s="85"/>
      <c r="FZ1264" s="85"/>
      <c r="GA1264" s="85"/>
      <c r="GB1264" s="85"/>
      <c r="GC1264" s="85"/>
      <c r="GD1264" s="85"/>
      <c r="GE1264" s="85"/>
      <c r="GF1264" s="85"/>
      <c r="GG1264" s="85"/>
      <c r="GH1264" s="85"/>
      <c r="GI1264" s="85"/>
      <c r="GJ1264" s="85"/>
      <c r="GK1264" s="85"/>
      <c r="GL1264" s="85"/>
      <c r="GM1264" s="85"/>
      <c r="GN1264" s="85"/>
      <c r="GO1264" s="85"/>
      <c r="GP1264" s="85"/>
      <c r="GQ1264" s="85"/>
      <c r="GR1264" s="85"/>
      <c r="GS1264" s="85"/>
      <c r="GT1264" s="85"/>
      <c r="GU1264" s="85"/>
      <c r="GV1264" s="85"/>
      <c r="GW1264" s="85"/>
      <c r="GX1264" s="85"/>
      <c r="GY1264" s="85"/>
    </row>
    <row r="1265" spans="1:207" s="15" customFormat="1" ht="30" customHeight="1" x14ac:dyDescent="0.25">
      <c r="A1265" s="355"/>
      <c r="B1265" s="357"/>
      <c r="C1265" s="359"/>
      <c r="D1265" s="359"/>
      <c r="E1265" s="359"/>
      <c r="F1265" s="369"/>
      <c r="G1265" s="369"/>
      <c r="H1265" s="403"/>
      <c r="I1265" s="388"/>
      <c r="J1265" s="365"/>
      <c r="K1265" s="41">
        <f t="shared" si="320"/>
        <v>50495.67</v>
      </c>
      <c r="L1265" s="202">
        <v>0</v>
      </c>
      <c r="M1265" s="202">
        <v>0</v>
      </c>
      <c r="N1265" s="202">
        <v>0</v>
      </c>
      <c r="O1265" s="196">
        <f>'[2]Прод. прилож (2)'!$D$1542</f>
        <v>50495.67</v>
      </c>
      <c r="P1265" s="41">
        <f>K1265/H1264</f>
        <v>80.63824656659213</v>
      </c>
      <c r="Q1265" s="41">
        <v>9673</v>
      </c>
      <c r="R1265" s="281" t="s">
        <v>35</v>
      </c>
      <c r="S1265" s="88"/>
      <c r="T1265" s="85"/>
      <c r="U1265" s="85"/>
      <c r="V1265" s="85"/>
      <c r="W1265" s="85"/>
      <c r="X1265" s="85"/>
      <c r="Y1265" s="85"/>
      <c r="Z1265" s="85"/>
      <c r="AA1265" s="85"/>
      <c r="AB1265" s="85"/>
      <c r="AC1265" s="85"/>
      <c r="AD1265" s="85"/>
      <c r="AE1265" s="85"/>
      <c r="AF1265" s="85"/>
      <c r="AG1265" s="85"/>
      <c r="AH1265" s="85"/>
      <c r="AI1265" s="85"/>
      <c r="AJ1265" s="85"/>
      <c r="AK1265" s="85"/>
      <c r="AL1265" s="85"/>
      <c r="AM1265" s="85"/>
      <c r="AN1265" s="85"/>
      <c r="AO1265" s="85"/>
      <c r="AP1265" s="85"/>
      <c r="AQ1265" s="85"/>
      <c r="AR1265" s="85"/>
      <c r="AS1265" s="85"/>
      <c r="AT1265" s="85"/>
      <c r="AU1265" s="85"/>
      <c r="AV1265" s="85"/>
      <c r="AW1265" s="85"/>
      <c r="AX1265" s="85"/>
      <c r="AY1265" s="85"/>
      <c r="AZ1265" s="85"/>
      <c r="BA1265" s="85"/>
      <c r="BB1265" s="85"/>
      <c r="BC1265" s="85"/>
      <c r="BD1265" s="85"/>
      <c r="BE1265" s="85"/>
      <c r="BF1265" s="85"/>
      <c r="BG1265" s="85"/>
      <c r="BH1265" s="85"/>
      <c r="BI1265" s="85"/>
      <c r="BJ1265" s="85"/>
      <c r="BK1265" s="85"/>
      <c r="BL1265" s="85"/>
      <c r="BM1265" s="85"/>
      <c r="BN1265" s="85"/>
      <c r="BO1265" s="85"/>
      <c r="BP1265" s="85"/>
      <c r="BQ1265" s="85"/>
      <c r="BR1265" s="85"/>
      <c r="BS1265" s="85"/>
      <c r="BT1265" s="85"/>
      <c r="BU1265" s="85"/>
      <c r="BV1265" s="85"/>
      <c r="BW1265" s="85"/>
      <c r="BX1265" s="85"/>
      <c r="BY1265" s="85"/>
      <c r="BZ1265" s="85"/>
      <c r="CA1265" s="85"/>
      <c r="CB1265" s="85"/>
      <c r="CC1265" s="85"/>
      <c r="CD1265" s="85"/>
      <c r="CE1265" s="85"/>
      <c r="CF1265" s="85"/>
      <c r="CG1265" s="85"/>
      <c r="CH1265" s="85"/>
      <c r="CI1265" s="85"/>
      <c r="CJ1265" s="85"/>
      <c r="CK1265" s="85"/>
      <c r="CL1265" s="85"/>
      <c r="CM1265" s="85"/>
      <c r="CN1265" s="85"/>
      <c r="CO1265" s="85"/>
      <c r="CP1265" s="85"/>
      <c r="CQ1265" s="85"/>
      <c r="CR1265" s="85"/>
      <c r="CS1265" s="85"/>
      <c r="CT1265" s="85"/>
      <c r="CU1265" s="85"/>
      <c r="CV1265" s="85"/>
      <c r="CW1265" s="85"/>
      <c r="CX1265" s="85"/>
      <c r="CY1265" s="85"/>
      <c r="CZ1265" s="85"/>
      <c r="DA1265" s="85"/>
      <c r="DB1265" s="85"/>
      <c r="DC1265" s="85"/>
      <c r="DD1265" s="85"/>
      <c r="DE1265" s="85"/>
      <c r="DF1265" s="85"/>
      <c r="DG1265" s="85"/>
      <c r="DH1265" s="85"/>
      <c r="DI1265" s="85"/>
      <c r="DJ1265" s="85"/>
      <c r="DK1265" s="85"/>
      <c r="DL1265" s="85"/>
      <c r="DM1265" s="85"/>
      <c r="DN1265" s="85"/>
      <c r="DO1265" s="85"/>
      <c r="DP1265" s="85"/>
      <c r="DQ1265" s="85"/>
      <c r="DR1265" s="85"/>
      <c r="DS1265" s="85"/>
      <c r="DT1265" s="85"/>
      <c r="DU1265" s="85"/>
      <c r="DV1265" s="85"/>
      <c r="DW1265" s="85"/>
      <c r="DX1265" s="85"/>
      <c r="DY1265" s="85"/>
      <c r="DZ1265" s="85"/>
      <c r="EA1265" s="85"/>
      <c r="EB1265" s="85"/>
      <c r="EC1265" s="85"/>
      <c r="ED1265" s="85"/>
      <c r="EE1265" s="85"/>
      <c r="EF1265" s="85"/>
      <c r="EG1265" s="85"/>
      <c r="EH1265" s="85"/>
      <c r="EI1265" s="85"/>
      <c r="EJ1265" s="85"/>
      <c r="EK1265" s="85"/>
      <c r="EL1265" s="85"/>
      <c r="EM1265" s="85"/>
      <c r="EN1265" s="85"/>
      <c r="EO1265" s="85"/>
      <c r="EP1265" s="85"/>
      <c r="EQ1265" s="85"/>
      <c r="ER1265" s="85"/>
      <c r="ES1265" s="85"/>
      <c r="ET1265" s="85"/>
      <c r="EU1265" s="85"/>
      <c r="EV1265" s="85"/>
      <c r="EW1265" s="85"/>
      <c r="EX1265" s="85"/>
      <c r="EY1265" s="85"/>
      <c r="EZ1265" s="85"/>
      <c r="FA1265" s="85"/>
      <c r="FB1265" s="85"/>
      <c r="FC1265" s="85"/>
      <c r="FD1265" s="85"/>
      <c r="FE1265" s="85"/>
      <c r="FF1265" s="85"/>
      <c r="FG1265" s="85"/>
      <c r="FH1265" s="85"/>
      <c r="FI1265" s="85"/>
      <c r="FJ1265" s="85"/>
      <c r="FK1265" s="85"/>
      <c r="FL1265" s="85"/>
      <c r="FM1265" s="85"/>
      <c r="FN1265" s="85"/>
      <c r="FO1265" s="85"/>
      <c r="FP1265" s="85"/>
      <c r="FQ1265" s="85"/>
      <c r="FR1265" s="85"/>
      <c r="FS1265" s="85"/>
      <c r="FT1265" s="85"/>
      <c r="FU1265" s="85"/>
      <c r="FV1265" s="85"/>
      <c r="FW1265" s="85"/>
      <c r="FX1265" s="85"/>
      <c r="FY1265" s="85"/>
      <c r="FZ1265" s="85"/>
      <c r="GA1265" s="85"/>
      <c r="GB1265" s="85"/>
      <c r="GC1265" s="85"/>
      <c r="GD1265" s="85"/>
      <c r="GE1265" s="85"/>
      <c r="GF1265" s="85"/>
      <c r="GG1265" s="85"/>
      <c r="GH1265" s="85"/>
      <c r="GI1265" s="85"/>
      <c r="GJ1265" s="85"/>
      <c r="GK1265" s="85"/>
      <c r="GL1265" s="85"/>
      <c r="GM1265" s="85"/>
      <c r="GN1265" s="85"/>
      <c r="GO1265" s="85"/>
      <c r="GP1265" s="85"/>
      <c r="GQ1265" s="85"/>
      <c r="GR1265" s="85"/>
      <c r="GS1265" s="85"/>
      <c r="GT1265" s="85"/>
      <c r="GU1265" s="85"/>
      <c r="GV1265" s="85"/>
      <c r="GW1265" s="85"/>
      <c r="GX1265" s="85"/>
      <c r="GY1265" s="85"/>
    </row>
    <row r="1266" spans="1:207" s="116" customFormat="1" ht="30" customHeight="1" x14ac:dyDescent="0.25">
      <c r="A1266" s="228">
        <v>982</v>
      </c>
      <c r="B1266" s="234" t="s">
        <v>1190</v>
      </c>
      <c r="C1266" s="47">
        <v>1953</v>
      </c>
      <c r="D1266" s="230" t="s">
        <v>141</v>
      </c>
      <c r="E1266" s="47" t="s">
        <v>16</v>
      </c>
      <c r="F1266" s="26">
        <v>2</v>
      </c>
      <c r="G1266" s="26">
        <v>2</v>
      </c>
      <c r="H1266" s="39">
        <v>855.6</v>
      </c>
      <c r="I1266" s="119">
        <v>0</v>
      </c>
      <c r="J1266" s="39">
        <v>855.6</v>
      </c>
      <c r="K1266" s="232">
        <f>L1266+M1266+N1266+O1266</f>
        <v>2137094.7400000002</v>
      </c>
      <c r="L1266" s="196">
        <v>0</v>
      </c>
      <c r="M1266" s="196">
        <v>0</v>
      </c>
      <c r="N1266" s="196">
        <v>0</v>
      </c>
      <c r="O1266" s="39">
        <f>'[1]Прод. прилож (2)'!$D$969</f>
        <v>2137094.7400000002</v>
      </c>
      <c r="P1266" s="41">
        <f>O1266/H1266</f>
        <v>2497.7731884057971</v>
      </c>
      <c r="Q1266" s="41">
        <v>9673</v>
      </c>
      <c r="R1266" s="57" t="s">
        <v>34</v>
      </c>
      <c r="S1266" s="15"/>
      <c r="T1266" s="15"/>
      <c r="U1266" s="15"/>
    </row>
    <row r="1267" spans="1:207" s="15" customFormat="1" ht="30" customHeight="1" x14ac:dyDescent="0.25">
      <c r="A1267" s="228">
        <v>983</v>
      </c>
      <c r="B1267" s="234" t="s">
        <v>577</v>
      </c>
      <c r="C1267" s="47">
        <v>1966</v>
      </c>
      <c r="D1267" s="230" t="s">
        <v>141</v>
      </c>
      <c r="E1267" s="47" t="s">
        <v>16</v>
      </c>
      <c r="F1267" s="229">
        <v>5</v>
      </c>
      <c r="G1267" s="229">
        <v>2</v>
      </c>
      <c r="H1267" s="39">
        <v>2619.37</v>
      </c>
      <c r="I1267" s="39">
        <v>0</v>
      </c>
      <c r="J1267" s="39">
        <v>1602.78</v>
      </c>
      <c r="K1267" s="232">
        <f t="shared" si="320"/>
        <v>48250.06</v>
      </c>
      <c r="L1267" s="196">
        <v>0</v>
      </c>
      <c r="M1267" s="196">
        <v>0</v>
      </c>
      <c r="N1267" s="196">
        <v>0</v>
      </c>
      <c r="O1267" s="39">
        <f>'[2]Прод. прилож (2)'!$D$1543</f>
        <v>48250.06</v>
      </c>
      <c r="P1267" s="196">
        <f t="shared" ref="P1267:P1274" si="342">K1267/H1267</f>
        <v>18.420482787845934</v>
      </c>
      <c r="Q1267" s="41">
        <v>9673</v>
      </c>
      <c r="R1267" s="57" t="s">
        <v>35</v>
      </c>
      <c r="S1267" s="46"/>
    </row>
    <row r="1268" spans="1:207" s="15" customFormat="1" ht="30" customHeight="1" x14ac:dyDescent="0.25">
      <c r="A1268" s="228">
        <v>984</v>
      </c>
      <c r="B1268" s="234" t="s">
        <v>578</v>
      </c>
      <c r="C1268" s="47">
        <v>1966</v>
      </c>
      <c r="D1268" s="230" t="s">
        <v>141</v>
      </c>
      <c r="E1268" s="47" t="s">
        <v>16</v>
      </c>
      <c r="F1268" s="229">
        <v>2</v>
      </c>
      <c r="G1268" s="229">
        <v>3</v>
      </c>
      <c r="H1268" s="39">
        <v>919.2</v>
      </c>
      <c r="I1268" s="39">
        <v>0</v>
      </c>
      <c r="J1268" s="39">
        <v>484.2</v>
      </c>
      <c r="K1268" s="232">
        <f t="shared" si="320"/>
        <v>29185.4</v>
      </c>
      <c r="L1268" s="196">
        <v>0</v>
      </c>
      <c r="M1268" s="196">
        <v>0</v>
      </c>
      <c r="N1268" s="196">
        <v>0</v>
      </c>
      <c r="O1268" s="39">
        <f>'[2]Прод. прилож (2)'!$D$1548</f>
        <v>29185.4</v>
      </c>
      <c r="P1268" s="196">
        <f t="shared" si="342"/>
        <v>31.750870322019146</v>
      </c>
      <c r="Q1268" s="41">
        <v>9673</v>
      </c>
      <c r="R1268" s="57" t="s">
        <v>35</v>
      </c>
      <c r="S1268" s="46"/>
    </row>
    <row r="1269" spans="1:207" s="15" customFormat="1" ht="30" customHeight="1" x14ac:dyDescent="0.25">
      <c r="A1269" s="228">
        <v>985</v>
      </c>
      <c r="B1269" s="234" t="s">
        <v>579</v>
      </c>
      <c r="C1269" s="230">
        <v>1961</v>
      </c>
      <c r="D1269" s="230" t="s">
        <v>141</v>
      </c>
      <c r="E1269" s="230" t="s">
        <v>428</v>
      </c>
      <c r="F1269" s="26">
        <v>2</v>
      </c>
      <c r="G1269" s="26">
        <v>1</v>
      </c>
      <c r="H1269" s="39">
        <v>288.60000000000002</v>
      </c>
      <c r="I1269" s="119">
        <v>26</v>
      </c>
      <c r="J1269" s="39">
        <v>205.01</v>
      </c>
      <c r="K1269" s="232">
        <f t="shared" si="320"/>
        <v>3794327.38</v>
      </c>
      <c r="L1269" s="196">
        <v>0</v>
      </c>
      <c r="M1269" s="196">
        <v>0</v>
      </c>
      <c r="N1269" s="196">
        <v>0</v>
      </c>
      <c r="O1269" s="39">
        <f>'[1]Прод. прилож (2)'!$D$335</f>
        <v>3794327.38</v>
      </c>
      <c r="P1269" s="196">
        <f t="shared" si="342"/>
        <v>13147.357519057517</v>
      </c>
      <c r="Q1269" s="41">
        <v>9673</v>
      </c>
      <c r="R1269" s="57" t="s">
        <v>33</v>
      </c>
      <c r="S1269" s="141"/>
    </row>
    <row r="1270" spans="1:207" s="15" customFormat="1" ht="30" customHeight="1" x14ac:dyDescent="0.25">
      <c r="A1270" s="228">
        <v>986</v>
      </c>
      <c r="B1270" s="234" t="s">
        <v>580</v>
      </c>
      <c r="C1270" s="47">
        <v>1950</v>
      </c>
      <c r="D1270" s="230" t="s">
        <v>141</v>
      </c>
      <c r="E1270" s="47" t="s">
        <v>16</v>
      </c>
      <c r="F1270" s="26">
        <v>2</v>
      </c>
      <c r="G1270" s="26">
        <v>2</v>
      </c>
      <c r="H1270" s="39">
        <v>723.55</v>
      </c>
      <c r="I1270" s="119">
        <v>0</v>
      </c>
      <c r="J1270" s="39">
        <v>384.35</v>
      </c>
      <c r="K1270" s="232">
        <f t="shared" si="320"/>
        <v>1859220.66</v>
      </c>
      <c r="L1270" s="196">
        <v>0</v>
      </c>
      <c r="M1270" s="196">
        <v>0</v>
      </c>
      <c r="N1270" s="196">
        <v>0</v>
      </c>
      <c r="O1270" s="39">
        <f>'[1]Прод. прилож (2)'!$D$336</f>
        <v>1859220.66</v>
      </c>
      <c r="P1270" s="196">
        <f t="shared" si="342"/>
        <v>2569.5814525602932</v>
      </c>
      <c r="Q1270" s="41">
        <v>9673</v>
      </c>
      <c r="R1270" s="57" t="s">
        <v>33</v>
      </c>
      <c r="S1270" s="141"/>
    </row>
    <row r="1271" spans="1:207" s="15" customFormat="1" ht="30" customHeight="1" x14ac:dyDescent="0.25">
      <c r="A1271" s="228">
        <v>987</v>
      </c>
      <c r="B1271" s="234" t="s">
        <v>581</v>
      </c>
      <c r="C1271" s="47">
        <v>1950</v>
      </c>
      <c r="D1271" s="230" t="s">
        <v>141</v>
      </c>
      <c r="E1271" s="47" t="s">
        <v>16</v>
      </c>
      <c r="F1271" s="26">
        <v>2</v>
      </c>
      <c r="G1271" s="26">
        <v>2</v>
      </c>
      <c r="H1271" s="39">
        <v>730.8</v>
      </c>
      <c r="I1271" s="119">
        <v>0</v>
      </c>
      <c r="J1271" s="39">
        <v>393.6</v>
      </c>
      <c r="K1271" s="232">
        <f t="shared" si="320"/>
        <v>1849243</v>
      </c>
      <c r="L1271" s="196">
        <v>0</v>
      </c>
      <c r="M1271" s="196">
        <v>0</v>
      </c>
      <c r="N1271" s="196">
        <v>0</v>
      </c>
      <c r="O1271" s="39">
        <f>'[1]Прод. прилож (2)'!$D$337</f>
        <v>1849243</v>
      </c>
      <c r="P1271" s="196">
        <f t="shared" si="342"/>
        <v>2530.436507936508</v>
      </c>
      <c r="Q1271" s="41">
        <v>9673</v>
      </c>
      <c r="R1271" s="57" t="s">
        <v>33</v>
      </c>
      <c r="S1271" s="141"/>
    </row>
    <row r="1272" spans="1:207" s="15" customFormat="1" ht="30" customHeight="1" x14ac:dyDescent="0.25">
      <c r="A1272" s="354">
        <v>988</v>
      </c>
      <c r="B1272" s="375" t="s">
        <v>582</v>
      </c>
      <c r="C1272" s="377">
        <v>1963</v>
      </c>
      <c r="D1272" s="360" t="s">
        <v>141</v>
      </c>
      <c r="E1272" s="377" t="s">
        <v>16</v>
      </c>
      <c r="F1272" s="362">
        <v>5</v>
      </c>
      <c r="G1272" s="362">
        <v>2</v>
      </c>
      <c r="H1272" s="364">
        <v>2649.19</v>
      </c>
      <c r="I1272" s="366">
        <v>249.7</v>
      </c>
      <c r="J1272" s="364">
        <v>1363.59</v>
      </c>
      <c r="K1272" s="232">
        <f t="shared" si="320"/>
        <v>54559.55</v>
      </c>
      <c r="L1272" s="196">
        <v>0</v>
      </c>
      <c r="M1272" s="196">
        <v>0</v>
      </c>
      <c r="N1272" s="196">
        <v>0</v>
      </c>
      <c r="O1272" s="39">
        <f>'[1]Прод. прилож (2)'!$D$970</f>
        <v>54559.55</v>
      </c>
      <c r="P1272" s="196">
        <f t="shared" si="342"/>
        <v>20.594804449661972</v>
      </c>
      <c r="Q1272" s="41">
        <v>9673</v>
      </c>
      <c r="R1272" s="57" t="s">
        <v>34</v>
      </c>
      <c r="S1272" s="46"/>
    </row>
    <row r="1273" spans="1:207" s="15" customFormat="1" ht="30" customHeight="1" x14ac:dyDescent="0.25">
      <c r="A1273" s="355"/>
      <c r="B1273" s="376"/>
      <c r="C1273" s="378"/>
      <c r="D1273" s="361"/>
      <c r="E1273" s="378"/>
      <c r="F1273" s="363"/>
      <c r="G1273" s="363"/>
      <c r="H1273" s="365"/>
      <c r="I1273" s="367"/>
      <c r="J1273" s="365"/>
      <c r="K1273" s="343">
        <f t="shared" si="320"/>
        <v>5531966.96</v>
      </c>
      <c r="L1273" s="39">
        <v>0</v>
      </c>
      <c r="M1273" s="39">
        <v>0</v>
      </c>
      <c r="N1273" s="39">
        <v>0</v>
      </c>
      <c r="O1273" s="39">
        <f>'[2]Прод. прилож (2)'!$D$1549</f>
        <v>5531966.96</v>
      </c>
      <c r="P1273" s="196">
        <f>K1273/H1272</f>
        <v>2088.1729736259008</v>
      </c>
      <c r="Q1273" s="41">
        <v>9673</v>
      </c>
      <c r="R1273" s="57" t="s">
        <v>35</v>
      </c>
      <c r="S1273" s="46"/>
    </row>
    <row r="1274" spans="1:207" s="15" customFormat="1" ht="30" customHeight="1" x14ac:dyDescent="0.25">
      <c r="A1274" s="354">
        <v>989</v>
      </c>
      <c r="B1274" s="356" t="s">
        <v>583</v>
      </c>
      <c r="C1274" s="377">
        <v>1964</v>
      </c>
      <c r="D1274" s="360" t="s">
        <v>141</v>
      </c>
      <c r="E1274" s="360" t="s">
        <v>16</v>
      </c>
      <c r="F1274" s="362">
        <v>5</v>
      </c>
      <c r="G1274" s="362">
        <v>2</v>
      </c>
      <c r="H1274" s="364">
        <v>2620.89</v>
      </c>
      <c r="I1274" s="366">
        <v>85.1</v>
      </c>
      <c r="J1274" s="364">
        <v>1524.59</v>
      </c>
      <c r="K1274" s="232">
        <f t="shared" si="320"/>
        <v>54559.55</v>
      </c>
      <c r="L1274" s="196">
        <v>0</v>
      </c>
      <c r="M1274" s="196">
        <v>0</v>
      </c>
      <c r="N1274" s="196">
        <v>0</v>
      </c>
      <c r="O1274" s="39">
        <f>'[1]Прод. прилож (2)'!$D$971</f>
        <v>54559.55</v>
      </c>
      <c r="P1274" s="196">
        <f t="shared" si="342"/>
        <v>20.817184238941735</v>
      </c>
      <c r="Q1274" s="41">
        <v>9673</v>
      </c>
      <c r="R1274" s="57" t="s">
        <v>34</v>
      </c>
      <c r="S1274" s="46"/>
    </row>
    <row r="1275" spans="1:207" s="15" customFormat="1" ht="30" customHeight="1" x14ac:dyDescent="0.25">
      <c r="A1275" s="355"/>
      <c r="B1275" s="357"/>
      <c r="C1275" s="378"/>
      <c r="D1275" s="361"/>
      <c r="E1275" s="361"/>
      <c r="F1275" s="363"/>
      <c r="G1275" s="363"/>
      <c r="H1275" s="365"/>
      <c r="I1275" s="367"/>
      <c r="J1275" s="365"/>
      <c r="K1275" s="232">
        <f t="shared" si="320"/>
        <v>5424972.7300000004</v>
      </c>
      <c r="L1275" s="202">
        <v>0</v>
      </c>
      <c r="M1275" s="202">
        <v>0</v>
      </c>
      <c r="N1275" s="202">
        <v>0</v>
      </c>
      <c r="O1275" s="39">
        <f>'[2]Прод. прилож (2)'!$D$1551</f>
        <v>5424972.7300000004</v>
      </c>
      <c r="P1275" s="196">
        <f>K1275/H1274</f>
        <v>2069.8971456261042</v>
      </c>
      <c r="Q1275" s="41">
        <v>9673</v>
      </c>
      <c r="R1275" s="57" t="s">
        <v>35</v>
      </c>
      <c r="S1275" s="46"/>
    </row>
    <row r="1276" spans="1:207" s="15" customFormat="1" ht="30" customHeight="1" x14ac:dyDescent="0.25">
      <c r="A1276" s="354">
        <v>990</v>
      </c>
      <c r="B1276" s="356" t="s">
        <v>991</v>
      </c>
      <c r="C1276" s="358">
        <v>1950</v>
      </c>
      <c r="D1276" s="358" t="s">
        <v>141</v>
      </c>
      <c r="E1276" s="358" t="s">
        <v>16</v>
      </c>
      <c r="F1276" s="368">
        <v>4</v>
      </c>
      <c r="G1276" s="368">
        <v>5</v>
      </c>
      <c r="H1276" s="432">
        <v>4787.18</v>
      </c>
      <c r="I1276" s="387">
        <v>900</v>
      </c>
      <c r="J1276" s="364">
        <v>2787.18</v>
      </c>
      <c r="K1276" s="41">
        <f t="shared" ref="K1276" si="343">SUM(L1276:O1276)</f>
        <v>12378748.5</v>
      </c>
      <c r="L1276" s="41">
        <v>0</v>
      </c>
      <c r="M1276" s="41">
        <v>0</v>
      </c>
      <c r="N1276" s="41">
        <v>0</v>
      </c>
      <c r="O1276" s="196">
        <f>'[1]Прод. прилож (2)'!$D$338</f>
        <v>12378748.5</v>
      </c>
      <c r="P1276" s="41">
        <f>K1276/H1276</f>
        <v>2585.8122109467367</v>
      </c>
      <c r="Q1276" s="41">
        <v>9673</v>
      </c>
      <c r="R1276" s="281" t="s">
        <v>33</v>
      </c>
      <c r="S1276" s="135"/>
      <c r="T1276" s="85"/>
      <c r="U1276" s="85"/>
      <c r="V1276" s="86"/>
      <c r="W1276" s="86"/>
      <c r="X1276" s="86"/>
      <c r="Y1276" s="86"/>
      <c r="Z1276" s="86"/>
      <c r="AA1276" s="86"/>
      <c r="AB1276" s="86"/>
      <c r="AC1276" s="86"/>
      <c r="AD1276" s="86"/>
      <c r="AE1276" s="86"/>
      <c r="AF1276" s="86"/>
      <c r="AG1276" s="86"/>
      <c r="AH1276" s="86"/>
      <c r="AI1276" s="86"/>
      <c r="AJ1276" s="86"/>
      <c r="AK1276" s="86"/>
      <c r="AL1276" s="86"/>
      <c r="AM1276" s="86"/>
      <c r="AN1276" s="86"/>
      <c r="AO1276" s="86"/>
      <c r="AP1276" s="86"/>
      <c r="AQ1276" s="86"/>
      <c r="AR1276" s="86"/>
      <c r="AS1276" s="86"/>
      <c r="AT1276" s="86"/>
      <c r="AU1276" s="86"/>
      <c r="AV1276" s="86"/>
      <c r="AW1276" s="86"/>
      <c r="AX1276" s="86"/>
      <c r="AY1276" s="86"/>
      <c r="AZ1276" s="86"/>
      <c r="BA1276" s="86"/>
      <c r="BB1276" s="86"/>
      <c r="BC1276" s="86"/>
      <c r="BD1276" s="86"/>
      <c r="BE1276" s="86"/>
      <c r="BF1276" s="86"/>
      <c r="BG1276" s="86"/>
      <c r="BH1276" s="86"/>
      <c r="BI1276" s="86"/>
      <c r="BJ1276" s="86"/>
      <c r="BK1276" s="86"/>
      <c r="BL1276" s="86"/>
      <c r="BM1276" s="86"/>
      <c r="BN1276" s="86"/>
      <c r="BO1276" s="86"/>
      <c r="BP1276" s="86"/>
      <c r="BQ1276" s="86"/>
      <c r="BR1276" s="86"/>
      <c r="BS1276" s="86"/>
      <c r="BT1276" s="86"/>
      <c r="BU1276" s="86"/>
      <c r="BV1276" s="86"/>
      <c r="BW1276" s="86"/>
      <c r="BX1276" s="86"/>
      <c r="BY1276" s="86"/>
      <c r="BZ1276" s="86"/>
      <c r="CA1276" s="86"/>
      <c r="CB1276" s="86"/>
      <c r="CC1276" s="86"/>
      <c r="CD1276" s="86"/>
      <c r="CE1276" s="86"/>
      <c r="CF1276" s="86"/>
      <c r="CG1276" s="86"/>
      <c r="CH1276" s="86"/>
      <c r="CI1276" s="86"/>
      <c r="CJ1276" s="86"/>
      <c r="CK1276" s="86"/>
      <c r="CL1276" s="86"/>
      <c r="CM1276" s="86"/>
      <c r="CN1276" s="86"/>
      <c r="CO1276" s="86"/>
      <c r="CP1276" s="86"/>
      <c r="CQ1276" s="86"/>
      <c r="CR1276" s="86"/>
      <c r="CS1276" s="86"/>
      <c r="CT1276" s="86"/>
      <c r="CU1276" s="86"/>
      <c r="CV1276" s="86"/>
      <c r="CW1276" s="86"/>
      <c r="CX1276" s="86"/>
      <c r="CY1276" s="86"/>
      <c r="CZ1276" s="86"/>
      <c r="DA1276" s="86"/>
      <c r="DB1276" s="86"/>
      <c r="DC1276" s="86"/>
      <c r="DD1276" s="86"/>
      <c r="DE1276" s="86"/>
      <c r="DF1276" s="86"/>
      <c r="DG1276" s="86"/>
      <c r="DH1276" s="86"/>
      <c r="DI1276" s="86"/>
      <c r="DJ1276" s="86"/>
      <c r="DK1276" s="86"/>
      <c r="DL1276" s="86"/>
      <c r="DM1276" s="86"/>
      <c r="DN1276" s="86"/>
      <c r="DO1276" s="86"/>
      <c r="DP1276" s="86"/>
      <c r="DQ1276" s="86"/>
      <c r="DR1276" s="86"/>
      <c r="DS1276" s="86"/>
      <c r="DT1276" s="86"/>
      <c r="DU1276" s="86"/>
      <c r="DV1276" s="86"/>
      <c r="DW1276" s="86"/>
      <c r="DX1276" s="86"/>
      <c r="DY1276" s="86"/>
      <c r="DZ1276" s="86"/>
      <c r="EA1276" s="86"/>
      <c r="EB1276" s="86"/>
      <c r="EC1276" s="86"/>
      <c r="ED1276" s="86"/>
      <c r="EE1276" s="86"/>
      <c r="EF1276" s="86"/>
      <c r="EG1276" s="86"/>
      <c r="EH1276" s="86"/>
      <c r="EI1276" s="86"/>
      <c r="EJ1276" s="86"/>
      <c r="EK1276" s="86"/>
      <c r="EL1276" s="86"/>
      <c r="EM1276" s="86"/>
      <c r="EN1276" s="86"/>
      <c r="EO1276" s="86"/>
      <c r="EP1276" s="86"/>
      <c r="EQ1276" s="86"/>
      <c r="ER1276" s="86"/>
      <c r="ES1276" s="86"/>
      <c r="ET1276" s="86"/>
      <c r="EU1276" s="86"/>
      <c r="EV1276" s="86"/>
      <c r="EW1276" s="86"/>
      <c r="EX1276" s="86"/>
      <c r="EY1276" s="86"/>
      <c r="EZ1276" s="86"/>
      <c r="FA1276" s="86"/>
      <c r="FB1276" s="86"/>
      <c r="FC1276" s="86"/>
      <c r="FD1276" s="86"/>
      <c r="FE1276" s="86"/>
      <c r="FF1276" s="86"/>
      <c r="FG1276" s="86"/>
      <c r="FH1276" s="86"/>
      <c r="FI1276" s="86"/>
      <c r="FJ1276" s="86"/>
      <c r="FK1276" s="86"/>
      <c r="FL1276" s="86"/>
      <c r="FM1276" s="86"/>
      <c r="FN1276" s="86"/>
      <c r="FO1276" s="86"/>
      <c r="FP1276" s="86"/>
      <c r="FQ1276" s="86"/>
      <c r="FR1276" s="86"/>
      <c r="FS1276" s="86"/>
      <c r="FT1276" s="86"/>
      <c r="FU1276" s="86"/>
      <c r="FV1276" s="86"/>
      <c r="FW1276" s="86"/>
      <c r="FX1276" s="86"/>
      <c r="FY1276" s="86"/>
      <c r="FZ1276" s="86"/>
      <c r="GA1276" s="86"/>
      <c r="GB1276" s="86"/>
      <c r="GC1276" s="86"/>
      <c r="GD1276" s="86"/>
      <c r="GE1276" s="86"/>
      <c r="GF1276" s="86"/>
      <c r="GG1276" s="86"/>
      <c r="GH1276" s="86"/>
      <c r="GI1276" s="86"/>
      <c r="GJ1276" s="86"/>
      <c r="GK1276" s="86"/>
      <c r="GL1276" s="86"/>
      <c r="GM1276" s="86"/>
      <c r="GN1276" s="86"/>
      <c r="GO1276" s="86"/>
      <c r="GP1276" s="86"/>
      <c r="GQ1276" s="86"/>
      <c r="GR1276" s="86"/>
      <c r="GS1276" s="86"/>
      <c r="GT1276" s="86"/>
      <c r="GU1276" s="86"/>
      <c r="GV1276" s="86"/>
      <c r="GW1276" s="86"/>
      <c r="GX1276" s="86"/>
      <c r="GY1276" s="86"/>
    </row>
    <row r="1277" spans="1:207" s="15" customFormat="1" ht="30" customHeight="1" x14ac:dyDescent="0.25">
      <c r="A1277" s="355"/>
      <c r="B1277" s="357"/>
      <c r="C1277" s="359"/>
      <c r="D1277" s="359"/>
      <c r="E1277" s="359"/>
      <c r="F1277" s="369"/>
      <c r="G1277" s="369"/>
      <c r="H1277" s="403"/>
      <c r="I1277" s="388"/>
      <c r="J1277" s="365"/>
      <c r="K1277" s="41">
        <f t="shared" si="320"/>
        <v>346604.95</v>
      </c>
      <c r="L1277" s="41">
        <v>0</v>
      </c>
      <c r="M1277" s="41">
        <v>0</v>
      </c>
      <c r="N1277" s="41">
        <v>0</v>
      </c>
      <c r="O1277" s="196">
        <f>'[1]Прод. прилож (2)'!$D$972</f>
        <v>346604.95</v>
      </c>
      <c r="P1277" s="41">
        <f>K1277/H1276</f>
        <v>72.402740235378658</v>
      </c>
      <c r="Q1277" s="41">
        <v>9673</v>
      </c>
      <c r="R1277" s="281" t="s">
        <v>34</v>
      </c>
      <c r="S1277" s="135"/>
      <c r="T1277" s="85"/>
      <c r="U1277" s="85"/>
      <c r="V1277" s="86"/>
      <c r="W1277" s="86"/>
      <c r="X1277" s="86"/>
      <c r="Y1277" s="86"/>
      <c r="Z1277" s="86"/>
      <c r="AA1277" s="86"/>
      <c r="AB1277" s="86"/>
      <c r="AC1277" s="86"/>
      <c r="AD1277" s="86"/>
      <c r="AE1277" s="86"/>
      <c r="AF1277" s="86"/>
      <c r="AG1277" s="86"/>
      <c r="AH1277" s="86"/>
      <c r="AI1277" s="86"/>
      <c r="AJ1277" s="86"/>
      <c r="AK1277" s="86"/>
      <c r="AL1277" s="86"/>
      <c r="AM1277" s="86"/>
      <c r="AN1277" s="86"/>
      <c r="AO1277" s="86"/>
      <c r="AP1277" s="86"/>
      <c r="AQ1277" s="86"/>
      <c r="AR1277" s="86"/>
      <c r="AS1277" s="86"/>
      <c r="AT1277" s="86"/>
      <c r="AU1277" s="86"/>
      <c r="AV1277" s="86"/>
      <c r="AW1277" s="86"/>
      <c r="AX1277" s="86"/>
      <c r="AY1277" s="86"/>
      <c r="AZ1277" s="86"/>
      <c r="BA1277" s="86"/>
      <c r="BB1277" s="86"/>
      <c r="BC1277" s="86"/>
      <c r="BD1277" s="86"/>
      <c r="BE1277" s="86"/>
      <c r="BF1277" s="86"/>
      <c r="BG1277" s="86"/>
      <c r="BH1277" s="86"/>
      <c r="BI1277" s="86"/>
      <c r="BJ1277" s="86"/>
      <c r="BK1277" s="86"/>
      <c r="BL1277" s="86"/>
      <c r="BM1277" s="86"/>
      <c r="BN1277" s="86"/>
      <c r="BO1277" s="86"/>
      <c r="BP1277" s="86"/>
      <c r="BQ1277" s="86"/>
      <c r="BR1277" s="86"/>
      <c r="BS1277" s="86"/>
      <c r="BT1277" s="86"/>
      <c r="BU1277" s="86"/>
      <c r="BV1277" s="86"/>
      <c r="BW1277" s="86"/>
      <c r="BX1277" s="86"/>
      <c r="BY1277" s="86"/>
      <c r="BZ1277" s="86"/>
      <c r="CA1277" s="86"/>
      <c r="CB1277" s="86"/>
      <c r="CC1277" s="86"/>
      <c r="CD1277" s="86"/>
      <c r="CE1277" s="86"/>
      <c r="CF1277" s="86"/>
      <c r="CG1277" s="86"/>
      <c r="CH1277" s="86"/>
      <c r="CI1277" s="86"/>
      <c r="CJ1277" s="86"/>
      <c r="CK1277" s="86"/>
      <c r="CL1277" s="86"/>
      <c r="CM1277" s="86"/>
      <c r="CN1277" s="86"/>
      <c r="CO1277" s="86"/>
      <c r="CP1277" s="86"/>
      <c r="CQ1277" s="86"/>
      <c r="CR1277" s="86"/>
      <c r="CS1277" s="86"/>
      <c r="CT1277" s="86"/>
      <c r="CU1277" s="86"/>
      <c r="CV1277" s="86"/>
      <c r="CW1277" s="86"/>
      <c r="CX1277" s="86"/>
      <c r="CY1277" s="86"/>
      <c r="CZ1277" s="86"/>
      <c r="DA1277" s="86"/>
      <c r="DB1277" s="86"/>
      <c r="DC1277" s="86"/>
      <c r="DD1277" s="86"/>
      <c r="DE1277" s="86"/>
      <c r="DF1277" s="86"/>
      <c r="DG1277" s="86"/>
      <c r="DH1277" s="86"/>
      <c r="DI1277" s="86"/>
      <c r="DJ1277" s="86"/>
      <c r="DK1277" s="86"/>
      <c r="DL1277" s="86"/>
      <c r="DM1277" s="86"/>
      <c r="DN1277" s="86"/>
      <c r="DO1277" s="86"/>
      <c r="DP1277" s="86"/>
      <c r="DQ1277" s="86"/>
      <c r="DR1277" s="86"/>
      <c r="DS1277" s="86"/>
      <c r="DT1277" s="86"/>
      <c r="DU1277" s="86"/>
      <c r="DV1277" s="86"/>
      <c r="DW1277" s="86"/>
      <c r="DX1277" s="86"/>
      <c r="DY1277" s="86"/>
      <c r="DZ1277" s="86"/>
      <c r="EA1277" s="86"/>
      <c r="EB1277" s="86"/>
      <c r="EC1277" s="86"/>
      <c r="ED1277" s="86"/>
      <c r="EE1277" s="86"/>
      <c r="EF1277" s="86"/>
      <c r="EG1277" s="86"/>
      <c r="EH1277" s="86"/>
      <c r="EI1277" s="86"/>
      <c r="EJ1277" s="86"/>
      <c r="EK1277" s="86"/>
      <c r="EL1277" s="86"/>
      <c r="EM1277" s="86"/>
      <c r="EN1277" s="86"/>
      <c r="EO1277" s="86"/>
      <c r="EP1277" s="86"/>
      <c r="EQ1277" s="86"/>
      <c r="ER1277" s="86"/>
      <c r="ES1277" s="86"/>
      <c r="ET1277" s="86"/>
      <c r="EU1277" s="86"/>
      <c r="EV1277" s="86"/>
      <c r="EW1277" s="86"/>
      <c r="EX1277" s="86"/>
      <c r="EY1277" s="86"/>
      <c r="EZ1277" s="86"/>
      <c r="FA1277" s="86"/>
      <c r="FB1277" s="86"/>
      <c r="FC1277" s="86"/>
      <c r="FD1277" s="86"/>
      <c r="FE1277" s="86"/>
      <c r="FF1277" s="86"/>
      <c r="FG1277" s="86"/>
      <c r="FH1277" s="86"/>
      <c r="FI1277" s="86"/>
      <c r="FJ1277" s="86"/>
      <c r="FK1277" s="86"/>
      <c r="FL1277" s="86"/>
      <c r="FM1277" s="86"/>
      <c r="FN1277" s="86"/>
      <c r="FO1277" s="86"/>
      <c r="FP1277" s="86"/>
      <c r="FQ1277" s="86"/>
      <c r="FR1277" s="86"/>
      <c r="FS1277" s="86"/>
      <c r="FT1277" s="86"/>
      <c r="FU1277" s="86"/>
      <c r="FV1277" s="86"/>
      <c r="FW1277" s="86"/>
      <c r="FX1277" s="86"/>
      <c r="FY1277" s="86"/>
      <c r="FZ1277" s="86"/>
      <c r="GA1277" s="86"/>
      <c r="GB1277" s="86"/>
      <c r="GC1277" s="86"/>
      <c r="GD1277" s="86"/>
      <c r="GE1277" s="86"/>
      <c r="GF1277" s="86"/>
      <c r="GG1277" s="86"/>
      <c r="GH1277" s="86"/>
      <c r="GI1277" s="86"/>
      <c r="GJ1277" s="86"/>
      <c r="GK1277" s="86"/>
      <c r="GL1277" s="86"/>
      <c r="GM1277" s="86"/>
      <c r="GN1277" s="86"/>
      <c r="GO1277" s="86"/>
      <c r="GP1277" s="86"/>
      <c r="GQ1277" s="86"/>
      <c r="GR1277" s="86"/>
      <c r="GS1277" s="86"/>
      <c r="GT1277" s="86"/>
      <c r="GU1277" s="86"/>
      <c r="GV1277" s="86"/>
      <c r="GW1277" s="86"/>
      <c r="GX1277" s="86"/>
      <c r="GY1277" s="86"/>
    </row>
    <row r="1278" spans="1:207" s="14" customFormat="1" ht="30" customHeight="1" x14ac:dyDescent="0.25">
      <c r="A1278" s="228">
        <v>991</v>
      </c>
      <c r="B1278" s="81" t="s">
        <v>584</v>
      </c>
      <c r="C1278" s="47">
        <v>1966</v>
      </c>
      <c r="D1278" s="230" t="s">
        <v>141</v>
      </c>
      <c r="E1278" s="47" t="s">
        <v>16</v>
      </c>
      <c r="F1278" s="229">
        <v>5</v>
      </c>
      <c r="G1278" s="229">
        <v>2</v>
      </c>
      <c r="H1278" s="39">
        <v>2546.91</v>
      </c>
      <c r="I1278" s="39">
        <v>62.3</v>
      </c>
      <c r="J1278" s="39">
        <v>1462.61</v>
      </c>
      <c r="K1278" s="232">
        <f t="shared" si="320"/>
        <v>46370.7</v>
      </c>
      <c r="L1278" s="196">
        <v>0</v>
      </c>
      <c r="M1278" s="196">
        <v>0</v>
      </c>
      <c r="N1278" s="196">
        <v>0</v>
      </c>
      <c r="O1278" s="39">
        <f>'[2]Прод. прилож (2)'!$D$1550</f>
        <v>46370.7</v>
      </c>
      <c r="P1278" s="196">
        <f>K1278/H1278</f>
        <v>18.206650411675323</v>
      </c>
      <c r="Q1278" s="41">
        <v>9673</v>
      </c>
      <c r="R1278" s="57" t="s">
        <v>35</v>
      </c>
      <c r="S1278" s="17"/>
      <c r="T1278" s="17"/>
    </row>
    <row r="1279" spans="1:207" s="14" customFormat="1" ht="30" customHeight="1" x14ac:dyDescent="0.25">
      <c r="A1279" s="354">
        <v>992</v>
      </c>
      <c r="B1279" s="375" t="s">
        <v>585</v>
      </c>
      <c r="C1279" s="377">
        <v>1963</v>
      </c>
      <c r="D1279" s="360" t="s">
        <v>141</v>
      </c>
      <c r="E1279" s="377" t="s">
        <v>16</v>
      </c>
      <c r="F1279" s="362">
        <v>5</v>
      </c>
      <c r="G1279" s="362">
        <v>2</v>
      </c>
      <c r="H1279" s="364">
        <v>2342.92</v>
      </c>
      <c r="I1279" s="366">
        <v>0</v>
      </c>
      <c r="J1279" s="364">
        <v>1411.22</v>
      </c>
      <c r="K1279" s="232">
        <f t="shared" si="320"/>
        <v>54559.55</v>
      </c>
      <c r="L1279" s="196">
        <v>0</v>
      </c>
      <c r="M1279" s="196">
        <v>0</v>
      </c>
      <c r="N1279" s="196">
        <v>0</v>
      </c>
      <c r="O1279" s="39">
        <f>'[1]Прод. прилож (2)'!$D$973</f>
        <v>54559.55</v>
      </c>
      <c r="P1279" s="196">
        <f>K1279/H1279</f>
        <v>23.286988032028411</v>
      </c>
      <c r="Q1279" s="41">
        <v>9673</v>
      </c>
      <c r="R1279" s="57" t="s">
        <v>34</v>
      </c>
    </row>
    <row r="1280" spans="1:207" s="14" customFormat="1" ht="30" customHeight="1" x14ac:dyDescent="0.25">
      <c r="A1280" s="355"/>
      <c r="B1280" s="376"/>
      <c r="C1280" s="378"/>
      <c r="D1280" s="361"/>
      <c r="E1280" s="378"/>
      <c r="F1280" s="363"/>
      <c r="G1280" s="363"/>
      <c r="H1280" s="365"/>
      <c r="I1280" s="367"/>
      <c r="J1280" s="365"/>
      <c r="K1280" s="232">
        <f t="shared" si="320"/>
        <v>5787099.0099999998</v>
      </c>
      <c r="L1280" s="202">
        <v>0</v>
      </c>
      <c r="M1280" s="202">
        <v>0</v>
      </c>
      <c r="N1280" s="202">
        <v>0</v>
      </c>
      <c r="O1280" s="39">
        <f>'[2]Прод. прилож (2)'!$D$1552</f>
        <v>5787099.0099999998</v>
      </c>
      <c r="P1280" s="196">
        <f>K1280/H1279</f>
        <v>2470.0369666911374</v>
      </c>
      <c r="Q1280" s="41">
        <v>9673</v>
      </c>
      <c r="R1280" s="57" t="s">
        <v>35</v>
      </c>
    </row>
    <row r="1281" spans="1:207" s="14" customFormat="1" ht="30" customHeight="1" x14ac:dyDescent="0.25">
      <c r="A1281" s="379">
        <v>993</v>
      </c>
      <c r="B1281" s="356" t="s">
        <v>586</v>
      </c>
      <c r="C1281" s="377">
        <v>1961</v>
      </c>
      <c r="D1281" s="360" t="s">
        <v>141</v>
      </c>
      <c r="E1281" s="377" t="s">
        <v>16</v>
      </c>
      <c r="F1281" s="362">
        <v>5</v>
      </c>
      <c r="G1281" s="362">
        <v>2</v>
      </c>
      <c r="H1281" s="364">
        <v>2465.2399999999998</v>
      </c>
      <c r="I1281" s="366">
        <v>0</v>
      </c>
      <c r="J1281" s="366">
        <v>1437.84</v>
      </c>
      <c r="K1281" s="232">
        <f t="shared" ref="K1281" si="344">SUM(L1281:O1281)</f>
        <v>14193783.26</v>
      </c>
      <c r="L1281" s="196">
        <v>0</v>
      </c>
      <c r="M1281" s="196">
        <v>0</v>
      </c>
      <c r="N1281" s="196">
        <v>0</v>
      </c>
      <c r="O1281" s="39">
        <f>'[1]Прод. прилож (2)'!$D$339</f>
        <v>14193783.26</v>
      </c>
      <c r="P1281" s="196">
        <f>K1281/H1281</f>
        <v>5757.5665087374864</v>
      </c>
      <c r="Q1281" s="41">
        <v>9673</v>
      </c>
      <c r="R1281" s="57" t="s">
        <v>33</v>
      </c>
      <c r="S1281" s="130"/>
    </row>
    <row r="1282" spans="1:207" s="14" customFormat="1" ht="30" customHeight="1" x14ac:dyDescent="0.25">
      <c r="A1282" s="380"/>
      <c r="B1282" s="357"/>
      <c r="C1282" s="378"/>
      <c r="D1282" s="361"/>
      <c r="E1282" s="378"/>
      <c r="F1282" s="363"/>
      <c r="G1282" s="363"/>
      <c r="H1282" s="365"/>
      <c r="I1282" s="367"/>
      <c r="J1282" s="367"/>
      <c r="K1282" s="232">
        <f t="shared" si="320"/>
        <v>432291.47</v>
      </c>
      <c r="L1282" s="196">
        <v>0</v>
      </c>
      <c r="M1282" s="196">
        <v>0</v>
      </c>
      <c r="N1282" s="196">
        <v>0</v>
      </c>
      <c r="O1282" s="39">
        <f>'[1]Прод. прилож (2)'!$D$974</f>
        <v>432291.47</v>
      </c>
      <c r="P1282" s="196">
        <f>K1282/H1281</f>
        <v>175.35472002725902</v>
      </c>
      <c r="Q1282" s="41">
        <v>9673</v>
      </c>
      <c r="R1282" s="57" t="s">
        <v>34</v>
      </c>
    </row>
    <row r="1283" spans="1:207" s="14" customFormat="1" ht="30" customHeight="1" x14ac:dyDescent="0.25">
      <c r="A1283" s="379">
        <v>994</v>
      </c>
      <c r="B1283" s="356" t="s">
        <v>922</v>
      </c>
      <c r="C1283" s="358">
        <v>1929</v>
      </c>
      <c r="D1283" s="360" t="s">
        <v>141</v>
      </c>
      <c r="E1283" s="360" t="s">
        <v>16</v>
      </c>
      <c r="F1283" s="368">
        <v>4</v>
      </c>
      <c r="G1283" s="368">
        <v>5</v>
      </c>
      <c r="H1283" s="364">
        <v>3645.2</v>
      </c>
      <c r="I1283" s="397">
        <v>1337.6</v>
      </c>
      <c r="J1283" s="364">
        <v>1978.6</v>
      </c>
      <c r="K1283" s="41">
        <f t="shared" ref="K1283" si="345">SUM(L1283:O1283)</f>
        <v>11330041.359999999</v>
      </c>
      <c r="L1283" s="41">
        <v>0</v>
      </c>
      <c r="M1283" s="41">
        <v>0</v>
      </c>
      <c r="N1283" s="41">
        <v>0</v>
      </c>
      <c r="O1283" s="196">
        <f>'[1]Прод. прилож (2)'!$D$340</f>
        <v>11330041.359999999</v>
      </c>
      <c r="P1283" s="41">
        <f>K1283/H1283</f>
        <v>3108.2084275211237</v>
      </c>
      <c r="Q1283" s="232">
        <v>9673</v>
      </c>
      <c r="R1283" s="281" t="s">
        <v>33</v>
      </c>
      <c r="S1283" s="137"/>
      <c r="T1283" s="83"/>
      <c r="U1283" s="83"/>
      <c r="V1283" s="84"/>
      <c r="W1283" s="84"/>
      <c r="X1283" s="84"/>
      <c r="Y1283" s="84"/>
      <c r="Z1283" s="84"/>
      <c r="AA1283" s="84"/>
      <c r="AB1283" s="84"/>
      <c r="AC1283" s="84"/>
      <c r="AD1283" s="84"/>
      <c r="AE1283" s="84"/>
      <c r="AF1283" s="84"/>
      <c r="AG1283" s="84"/>
      <c r="AH1283" s="84"/>
      <c r="AI1283" s="84"/>
      <c r="AJ1283" s="84"/>
      <c r="AK1283" s="84"/>
      <c r="AL1283" s="84"/>
      <c r="AM1283" s="84"/>
      <c r="AN1283" s="84"/>
      <c r="AO1283" s="84"/>
      <c r="AP1283" s="84"/>
      <c r="AQ1283" s="84"/>
      <c r="AR1283" s="84"/>
      <c r="AS1283" s="84"/>
      <c r="AT1283" s="84"/>
      <c r="AU1283" s="84"/>
      <c r="AV1283" s="84"/>
      <c r="AW1283" s="84"/>
      <c r="AX1283" s="84"/>
      <c r="AY1283" s="84"/>
      <c r="AZ1283" s="84"/>
      <c r="BA1283" s="84"/>
      <c r="BB1283" s="84"/>
      <c r="BC1283" s="84"/>
      <c r="BD1283" s="84"/>
      <c r="BE1283" s="84"/>
      <c r="BF1283" s="84"/>
      <c r="BG1283" s="84"/>
      <c r="BH1283" s="84"/>
      <c r="BI1283" s="84"/>
      <c r="BJ1283" s="84"/>
      <c r="BK1283" s="84"/>
      <c r="BL1283" s="84"/>
      <c r="BM1283" s="84"/>
      <c r="BN1283" s="84"/>
      <c r="BO1283" s="84"/>
      <c r="BP1283" s="84"/>
      <c r="BQ1283" s="84"/>
      <c r="BR1283" s="84"/>
      <c r="BS1283" s="84"/>
      <c r="BT1283" s="84"/>
      <c r="BU1283" s="84"/>
      <c r="BV1283" s="84"/>
      <c r="BW1283" s="84"/>
      <c r="BX1283" s="84"/>
      <c r="BY1283" s="84"/>
      <c r="BZ1283" s="84"/>
      <c r="CA1283" s="84"/>
      <c r="CB1283" s="84"/>
      <c r="CC1283" s="84"/>
      <c r="CD1283" s="84"/>
      <c r="CE1283" s="84"/>
      <c r="CF1283" s="84"/>
      <c r="CG1283" s="84"/>
      <c r="CH1283" s="84"/>
      <c r="CI1283" s="84"/>
      <c r="CJ1283" s="84"/>
      <c r="CK1283" s="84"/>
      <c r="CL1283" s="84"/>
      <c r="CM1283" s="84"/>
      <c r="CN1283" s="84"/>
      <c r="CO1283" s="84"/>
      <c r="CP1283" s="84"/>
      <c r="CQ1283" s="84"/>
      <c r="CR1283" s="84"/>
      <c r="CS1283" s="84"/>
      <c r="CT1283" s="84"/>
      <c r="CU1283" s="84"/>
      <c r="CV1283" s="84"/>
      <c r="CW1283" s="84"/>
      <c r="CX1283" s="84"/>
      <c r="CY1283" s="84"/>
      <c r="CZ1283" s="84"/>
      <c r="DA1283" s="84"/>
      <c r="DB1283" s="84"/>
      <c r="DC1283" s="84"/>
      <c r="DD1283" s="84"/>
      <c r="DE1283" s="84"/>
      <c r="DF1283" s="84"/>
      <c r="DG1283" s="84"/>
      <c r="DH1283" s="84"/>
      <c r="DI1283" s="84"/>
      <c r="DJ1283" s="84"/>
      <c r="DK1283" s="84"/>
      <c r="DL1283" s="84"/>
      <c r="DM1283" s="84"/>
      <c r="DN1283" s="84"/>
      <c r="DO1283" s="84"/>
      <c r="DP1283" s="84"/>
      <c r="DQ1283" s="84"/>
      <c r="DR1283" s="84"/>
      <c r="DS1283" s="84"/>
      <c r="DT1283" s="84"/>
      <c r="DU1283" s="84"/>
      <c r="DV1283" s="84"/>
      <c r="DW1283" s="84"/>
      <c r="DX1283" s="84"/>
      <c r="DY1283" s="84"/>
      <c r="DZ1283" s="84"/>
      <c r="EA1283" s="84"/>
      <c r="EB1283" s="84"/>
      <c r="EC1283" s="84"/>
      <c r="ED1283" s="84"/>
      <c r="EE1283" s="84"/>
      <c r="EF1283" s="84"/>
      <c r="EG1283" s="84"/>
      <c r="EH1283" s="84"/>
      <c r="EI1283" s="84"/>
      <c r="EJ1283" s="84"/>
      <c r="EK1283" s="84"/>
      <c r="EL1283" s="84"/>
      <c r="EM1283" s="84"/>
      <c r="EN1283" s="84"/>
      <c r="EO1283" s="84"/>
      <c r="EP1283" s="84"/>
      <c r="EQ1283" s="84"/>
      <c r="ER1283" s="84"/>
      <c r="ES1283" s="84"/>
      <c r="ET1283" s="84"/>
      <c r="EU1283" s="84"/>
      <c r="EV1283" s="84"/>
      <c r="EW1283" s="84"/>
      <c r="EX1283" s="84"/>
      <c r="EY1283" s="84"/>
      <c r="EZ1283" s="84"/>
      <c r="FA1283" s="84"/>
      <c r="FB1283" s="84"/>
      <c r="FC1283" s="84"/>
      <c r="FD1283" s="84"/>
      <c r="FE1283" s="84"/>
      <c r="FF1283" s="84"/>
      <c r="FG1283" s="84"/>
      <c r="FH1283" s="84"/>
      <c r="FI1283" s="84"/>
      <c r="FJ1283" s="84"/>
      <c r="FK1283" s="84"/>
      <c r="FL1283" s="84"/>
      <c r="FM1283" s="84"/>
      <c r="FN1283" s="84"/>
      <c r="FO1283" s="84"/>
      <c r="FP1283" s="84"/>
      <c r="FQ1283" s="84"/>
      <c r="FR1283" s="84"/>
      <c r="FS1283" s="84"/>
      <c r="FT1283" s="84"/>
      <c r="FU1283" s="84"/>
      <c r="FV1283" s="84"/>
      <c r="FW1283" s="84"/>
      <c r="FX1283" s="84"/>
      <c r="FY1283" s="84"/>
      <c r="FZ1283" s="84"/>
      <c r="GA1283" s="84"/>
      <c r="GB1283" s="84"/>
      <c r="GC1283" s="84"/>
      <c r="GD1283" s="84"/>
      <c r="GE1283" s="84"/>
      <c r="GF1283" s="84"/>
      <c r="GG1283" s="84"/>
      <c r="GH1283" s="84"/>
      <c r="GI1283" s="84"/>
      <c r="GJ1283" s="84"/>
      <c r="GK1283" s="84"/>
      <c r="GL1283" s="84"/>
      <c r="GM1283" s="84"/>
      <c r="GN1283" s="84"/>
      <c r="GO1283" s="84"/>
      <c r="GP1283" s="84"/>
      <c r="GQ1283" s="84"/>
      <c r="GR1283" s="84"/>
      <c r="GS1283" s="84"/>
      <c r="GT1283" s="84"/>
      <c r="GU1283" s="84"/>
      <c r="GV1283" s="84"/>
      <c r="GW1283" s="84"/>
      <c r="GX1283" s="84"/>
      <c r="GY1283" s="84"/>
    </row>
    <row r="1284" spans="1:207" s="14" customFormat="1" ht="30" customHeight="1" x14ac:dyDescent="0.25">
      <c r="A1284" s="380"/>
      <c r="B1284" s="357"/>
      <c r="C1284" s="359"/>
      <c r="D1284" s="361"/>
      <c r="E1284" s="361"/>
      <c r="F1284" s="369"/>
      <c r="G1284" s="369"/>
      <c r="H1284" s="365"/>
      <c r="I1284" s="398"/>
      <c r="J1284" s="365"/>
      <c r="K1284" s="41">
        <f t="shared" si="320"/>
        <v>8877874.1100000013</v>
      </c>
      <c r="L1284" s="41">
        <v>0</v>
      </c>
      <c r="M1284" s="41">
        <v>0</v>
      </c>
      <c r="N1284" s="41">
        <v>0</v>
      </c>
      <c r="O1284" s="196">
        <f>'[2]Прод. прилож (2)'!$D$1553</f>
        <v>8877874.1100000013</v>
      </c>
      <c r="P1284" s="41">
        <f>K1284/H1283</f>
        <v>2435.4971222429499</v>
      </c>
      <c r="Q1284" s="232">
        <v>9673</v>
      </c>
      <c r="R1284" s="281" t="s">
        <v>35</v>
      </c>
      <c r="S1284" s="83"/>
      <c r="T1284" s="83"/>
      <c r="U1284" s="83"/>
      <c r="V1284" s="84"/>
      <c r="W1284" s="84"/>
      <c r="X1284" s="84"/>
      <c r="Y1284" s="84"/>
      <c r="Z1284" s="84"/>
      <c r="AA1284" s="84"/>
      <c r="AB1284" s="84"/>
      <c r="AC1284" s="84"/>
      <c r="AD1284" s="84"/>
      <c r="AE1284" s="84"/>
      <c r="AF1284" s="84"/>
      <c r="AG1284" s="84"/>
      <c r="AH1284" s="84"/>
      <c r="AI1284" s="84"/>
      <c r="AJ1284" s="84"/>
      <c r="AK1284" s="84"/>
      <c r="AL1284" s="84"/>
      <c r="AM1284" s="84"/>
      <c r="AN1284" s="84"/>
      <c r="AO1284" s="84"/>
      <c r="AP1284" s="84"/>
      <c r="AQ1284" s="84"/>
      <c r="AR1284" s="84"/>
      <c r="AS1284" s="84"/>
      <c r="AT1284" s="84"/>
      <c r="AU1284" s="84"/>
      <c r="AV1284" s="84"/>
      <c r="AW1284" s="84"/>
      <c r="AX1284" s="84"/>
      <c r="AY1284" s="84"/>
      <c r="AZ1284" s="84"/>
      <c r="BA1284" s="84"/>
      <c r="BB1284" s="84"/>
      <c r="BC1284" s="84"/>
      <c r="BD1284" s="84"/>
      <c r="BE1284" s="84"/>
      <c r="BF1284" s="84"/>
      <c r="BG1284" s="84"/>
      <c r="BH1284" s="84"/>
      <c r="BI1284" s="84"/>
      <c r="BJ1284" s="84"/>
      <c r="BK1284" s="84"/>
      <c r="BL1284" s="84"/>
      <c r="BM1284" s="84"/>
      <c r="BN1284" s="84"/>
      <c r="BO1284" s="84"/>
      <c r="BP1284" s="84"/>
      <c r="BQ1284" s="84"/>
      <c r="BR1284" s="84"/>
      <c r="BS1284" s="84"/>
      <c r="BT1284" s="84"/>
      <c r="BU1284" s="84"/>
      <c r="BV1284" s="84"/>
      <c r="BW1284" s="84"/>
      <c r="BX1284" s="84"/>
      <c r="BY1284" s="84"/>
      <c r="BZ1284" s="84"/>
      <c r="CA1284" s="84"/>
      <c r="CB1284" s="84"/>
      <c r="CC1284" s="84"/>
      <c r="CD1284" s="84"/>
      <c r="CE1284" s="84"/>
      <c r="CF1284" s="84"/>
      <c r="CG1284" s="84"/>
      <c r="CH1284" s="84"/>
      <c r="CI1284" s="84"/>
      <c r="CJ1284" s="84"/>
      <c r="CK1284" s="84"/>
      <c r="CL1284" s="84"/>
      <c r="CM1284" s="84"/>
      <c r="CN1284" s="84"/>
      <c r="CO1284" s="84"/>
      <c r="CP1284" s="84"/>
      <c r="CQ1284" s="84"/>
      <c r="CR1284" s="84"/>
      <c r="CS1284" s="84"/>
      <c r="CT1284" s="84"/>
      <c r="CU1284" s="84"/>
      <c r="CV1284" s="84"/>
      <c r="CW1284" s="84"/>
      <c r="CX1284" s="84"/>
      <c r="CY1284" s="84"/>
      <c r="CZ1284" s="84"/>
      <c r="DA1284" s="84"/>
      <c r="DB1284" s="84"/>
      <c r="DC1284" s="84"/>
      <c r="DD1284" s="84"/>
      <c r="DE1284" s="84"/>
      <c r="DF1284" s="84"/>
      <c r="DG1284" s="84"/>
      <c r="DH1284" s="84"/>
      <c r="DI1284" s="84"/>
      <c r="DJ1284" s="84"/>
      <c r="DK1284" s="84"/>
      <c r="DL1284" s="84"/>
      <c r="DM1284" s="84"/>
      <c r="DN1284" s="84"/>
      <c r="DO1284" s="84"/>
      <c r="DP1284" s="84"/>
      <c r="DQ1284" s="84"/>
      <c r="DR1284" s="84"/>
      <c r="DS1284" s="84"/>
      <c r="DT1284" s="84"/>
      <c r="DU1284" s="84"/>
      <c r="DV1284" s="84"/>
      <c r="DW1284" s="84"/>
      <c r="DX1284" s="84"/>
      <c r="DY1284" s="84"/>
      <c r="DZ1284" s="84"/>
      <c r="EA1284" s="84"/>
      <c r="EB1284" s="84"/>
      <c r="EC1284" s="84"/>
      <c r="ED1284" s="84"/>
      <c r="EE1284" s="84"/>
      <c r="EF1284" s="84"/>
      <c r="EG1284" s="84"/>
      <c r="EH1284" s="84"/>
      <c r="EI1284" s="84"/>
      <c r="EJ1284" s="84"/>
      <c r="EK1284" s="84"/>
      <c r="EL1284" s="84"/>
      <c r="EM1284" s="84"/>
      <c r="EN1284" s="84"/>
      <c r="EO1284" s="84"/>
      <c r="EP1284" s="84"/>
      <c r="EQ1284" s="84"/>
      <c r="ER1284" s="84"/>
      <c r="ES1284" s="84"/>
      <c r="ET1284" s="84"/>
      <c r="EU1284" s="84"/>
      <c r="EV1284" s="84"/>
      <c r="EW1284" s="84"/>
      <c r="EX1284" s="84"/>
      <c r="EY1284" s="84"/>
      <c r="EZ1284" s="84"/>
      <c r="FA1284" s="84"/>
      <c r="FB1284" s="84"/>
      <c r="FC1284" s="84"/>
      <c r="FD1284" s="84"/>
      <c r="FE1284" s="84"/>
      <c r="FF1284" s="84"/>
      <c r="FG1284" s="84"/>
      <c r="FH1284" s="84"/>
      <c r="FI1284" s="84"/>
      <c r="FJ1284" s="84"/>
      <c r="FK1284" s="84"/>
      <c r="FL1284" s="84"/>
      <c r="FM1284" s="84"/>
      <c r="FN1284" s="84"/>
      <c r="FO1284" s="84"/>
      <c r="FP1284" s="84"/>
      <c r="FQ1284" s="84"/>
      <c r="FR1284" s="84"/>
      <c r="FS1284" s="84"/>
      <c r="FT1284" s="84"/>
      <c r="FU1284" s="84"/>
      <c r="FV1284" s="84"/>
      <c r="FW1284" s="84"/>
      <c r="FX1284" s="84"/>
      <c r="FY1284" s="84"/>
      <c r="FZ1284" s="84"/>
      <c r="GA1284" s="84"/>
      <c r="GB1284" s="84"/>
      <c r="GC1284" s="84"/>
      <c r="GD1284" s="84"/>
      <c r="GE1284" s="84"/>
      <c r="GF1284" s="84"/>
      <c r="GG1284" s="84"/>
      <c r="GH1284" s="84"/>
      <c r="GI1284" s="84"/>
      <c r="GJ1284" s="84"/>
      <c r="GK1284" s="84"/>
      <c r="GL1284" s="84"/>
      <c r="GM1284" s="84"/>
      <c r="GN1284" s="84"/>
      <c r="GO1284" s="84"/>
      <c r="GP1284" s="84"/>
      <c r="GQ1284" s="84"/>
      <c r="GR1284" s="84"/>
      <c r="GS1284" s="84"/>
      <c r="GT1284" s="84"/>
      <c r="GU1284" s="84"/>
      <c r="GV1284" s="84"/>
      <c r="GW1284" s="84"/>
      <c r="GX1284" s="84"/>
      <c r="GY1284" s="84"/>
    </row>
    <row r="1285" spans="1:207" s="15" customFormat="1" ht="30" customHeight="1" x14ac:dyDescent="0.25">
      <c r="A1285" s="379">
        <v>995</v>
      </c>
      <c r="B1285" s="356" t="s">
        <v>992</v>
      </c>
      <c r="C1285" s="358" t="s">
        <v>975</v>
      </c>
      <c r="D1285" s="358" t="s">
        <v>141</v>
      </c>
      <c r="E1285" s="358" t="s">
        <v>16</v>
      </c>
      <c r="F1285" s="368">
        <v>4</v>
      </c>
      <c r="G1285" s="368">
        <v>4</v>
      </c>
      <c r="H1285" s="432">
        <v>2912.6</v>
      </c>
      <c r="I1285" s="397">
        <v>1000</v>
      </c>
      <c r="J1285" s="387">
        <v>1912.6</v>
      </c>
      <c r="K1285" s="41">
        <f t="shared" ref="K1285" si="346">SUM(L1285:O1285)</f>
        <v>11224548.059999999</v>
      </c>
      <c r="L1285" s="41">
        <v>0</v>
      </c>
      <c r="M1285" s="41">
        <v>0</v>
      </c>
      <c r="N1285" s="41">
        <v>0</v>
      </c>
      <c r="O1285" s="196">
        <f>'[1]Прод. прилож (2)'!$D$341</f>
        <v>11224548.059999999</v>
      </c>
      <c r="P1285" s="41">
        <f>K1285/H1285</f>
        <v>3853.7897617249191</v>
      </c>
      <c r="Q1285" s="41">
        <v>9673</v>
      </c>
      <c r="R1285" s="281" t="s">
        <v>33</v>
      </c>
      <c r="S1285" s="135"/>
      <c r="T1285" s="85"/>
      <c r="U1285" s="85"/>
      <c r="V1285" s="86"/>
      <c r="W1285" s="86"/>
      <c r="X1285" s="86"/>
      <c r="Y1285" s="86"/>
      <c r="Z1285" s="86"/>
      <c r="AA1285" s="86"/>
      <c r="AB1285" s="86"/>
      <c r="AC1285" s="86"/>
      <c r="AD1285" s="86"/>
      <c r="AE1285" s="86"/>
      <c r="AF1285" s="86"/>
      <c r="AG1285" s="86"/>
      <c r="AH1285" s="86"/>
      <c r="AI1285" s="86"/>
      <c r="AJ1285" s="86"/>
      <c r="AK1285" s="86"/>
      <c r="AL1285" s="86"/>
      <c r="AM1285" s="86"/>
      <c r="AN1285" s="86"/>
      <c r="AO1285" s="86"/>
      <c r="AP1285" s="86"/>
      <c r="AQ1285" s="86"/>
      <c r="AR1285" s="86"/>
      <c r="AS1285" s="86"/>
      <c r="AT1285" s="86"/>
      <c r="AU1285" s="86"/>
      <c r="AV1285" s="86"/>
      <c r="AW1285" s="86"/>
      <c r="AX1285" s="86"/>
      <c r="AY1285" s="86"/>
      <c r="AZ1285" s="86"/>
      <c r="BA1285" s="86"/>
      <c r="BB1285" s="86"/>
      <c r="BC1285" s="86"/>
      <c r="BD1285" s="86"/>
      <c r="BE1285" s="86"/>
      <c r="BF1285" s="86"/>
      <c r="BG1285" s="86"/>
      <c r="BH1285" s="86"/>
      <c r="BI1285" s="86"/>
      <c r="BJ1285" s="86"/>
      <c r="BK1285" s="86"/>
      <c r="BL1285" s="86"/>
      <c r="BM1285" s="86"/>
      <c r="BN1285" s="86"/>
      <c r="BO1285" s="86"/>
      <c r="BP1285" s="86"/>
      <c r="BQ1285" s="86"/>
      <c r="BR1285" s="86"/>
      <c r="BS1285" s="86"/>
      <c r="BT1285" s="86"/>
      <c r="BU1285" s="86"/>
      <c r="BV1285" s="86"/>
      <c r="BW1285" s="86"/>
      <c r="BX1285" s="86"/>
      <c r="BY1285" s="86"/>
      <c r="BZ1285" s="86"/>
      <c r="CA1285" s="86"/>
      <c r="CB1285" s="86"/>
      <c r="CC1285" s="86"/>
      <c r="CD1285" s="86"/>
      <c r="CE1285" s="86"/>
      <c r="CF1285" s="86"/>
      <c r="CG1285" s="86"/>
      <c r="CH1285" s="86"/>
      <c r="CI1285" s="86"/>
      <c r="CJ1285" s="86"/>
      <c r="CK1285" s="86"/>
      <c r="CL1285" s="86"/>
      <c r="CM1285" s="86"/>
      <c r="CN1285" s="86"/>
      <c r="CO1285" s="86"/>
      <c r="CP1285" s="86"/>
      <c r="CQ1285" s="86"/>
      <c r="CR1285" s="86"/>
      <c r="CS1285" s="86"/>
      <c r="CT1285" s="86"/>
      <c r="CU1285" s="86"/>
      <c r="CV1285" s="86"/>
      <c r="CW1285" s="86"/>
      <c r="CX1285" s="86"/>
      <c r="CY1285" s="86"/>
      <c r="CZ1285" s="86"/>
      <c r="DA1285" s="86"/>
      <c r="DB1285" s="86"/>
      <c r="DC1285" s="86"/>
      <c r="DD1285" s="86"/>
      <c r="DE1285" s="86"/>
      <c r="DF1285" s="86"/>
      <c r="DG1285" s="86"/>
      <c r="DH1285" s="86"/>
      <c r="DI1285" s="86"/>
      <c r="DJ1285" s="86"/>
      <c r="DK1285" s="86"/>
      <c r="DL1285" s="86"/>
      <c r="DM1285" s="86"/>
      <c r="DN1285" s="86"/>
      <c r="DO1285" s="86"/>
      <c r="DP1285" s="86"/>
      <c r="DQ1285" s="86"/>
      <c r="DR1285" s="86"/>
      <c r="DS1285" s="86"/>
      <c r="DT1285" s="86"/>
      <c r="DU1285" s="86"/>
      <c r="DV1285" s="86"/>
      <c r="DW1285" s="86"/>
      <c r="DX1285" s="86"/>
      <c r="DY1285" s="86"/>
      <c r="DZ1285" s="86"/>
      <c r="EA1285" s="86"/>
      <c r="EB1285" s="86"/>
      <c r="EC1285" s="86"/>
      <c r="ED1285" s="86"/>
      <c r="EE1285" s="86"/>
      <c r="EF1285" s="86"/>
      <c r="EG1285" s="86"/>
      <c r="EH1285" s="86"/>
      <c r="EI1285" s="86"/>
      <c r="EJ1285" s="86"/>
      <c r="EK1285" s="86"/>
      <c r="EL1285" s="86"/>
      <c r="EM1285" s="86"/>
      <c r="EN1285" s="86"/>
      <c r="EO1285" s="86"/>
      <c r="EP1285" s="86"/>
      <c r="EQ1285" s="86"/>
      <c r="ER1285" s="86"/>
      <c r="ES1285" s="86"/>
      <c r="ET1285" s="86"/>
      <c r="EU1285" s="86"/>
      <c r="EV1285" s="86"/>
      <c r="EW1285" s="86"/>
      <c r="EX1285" s="86"/>
      <c r="EY1285" s="86"/>
      <c r="EZ1285" s="86"/>
      <c r="FA1285" s="86"/>
      <c r="FB1285" s="86"/>
      <c r="FC1285" s="86"/>
      <c r="FD1285" s="86"/>
      <c r="FE1285" s="86"/>
      <c r="FF1285" s="86"/>
      <c r="FG1285" s="86"/>
      <c r="FH1285" s="86"/>
      <c r="FI1285" s="86"/>
      <c r="FJ1285" s="86"/>
      <c r="FK1285" s="86"/>
      <c r="FL1285" s="86"/>
      <c r="FM1285" s="86"/>
      <c r="FN1285" s="86"/>
      <c r="FO1285" s="86"/>
      <c r="FP1285" s="86"/>
      <c r="FQ1285" s="86"/>
      <c r="FR1285" s="86"/>
      <c r="FS1285" s="86"/>
      <c r="FT1285" s="86"/>
      <c r="FU1285" s="86"/>
      <c r="FV1285" s="86"/>
      <c r="FW1285" s="86"/>
      <c r="FX1285" s="86"/>
      <c r="FY1285" s="86"/>
      <c r="FZ1285" s="86"/>
      <c r="GA1285" s="86"/>
      <c r="GB1285" s="86"/>
      <c r="GC1285" s="86"/>
      <c r="GD1285" s="86"/>
      <c r="GE1285" s="86"/>
      <c r="GF1285" s="86"/>
      <c r="GG1285" s="86"/>
      <c r="GH1285" s="86"/>
      <c r="GI1285" s="86"/>
      <c r="GJ1285" s="86"/>
      <c r="GK1285" s="86"/>
      <c r="GL1285" s="86"/>
      <c r="GM1285" s="86"/>
      <c r="GN1285" s="86"/>
      <c r="GO1285" s="86"/>
      <c r="GP1285" s="86"/>
      <c r="GQ1285" s="86"/>
      <c r="GR1285" s="86"/>
      <c r="GS1285" s="86"/>
      <c r="GT1285" s="86"/>
      <c r="GU1285" s="86"/>
      <c r="GV1285" s="86"/>
      <c r="GW1285" s="86"/>
      <c r="GX1285" s="86"/>
      <c r="GY1285" s="86"/>
    </row>
    <row r="1286" spans="1:207" s="15" customFormat="1" ht="30" customHeight="1" x14ac:dyDescent="0.25">
      <c r="A1286" s="380"/>
      <c r="B1286" s="357"/>
      <c r="C1286" s="359"/>
      <c r="D1286" s="359"/>
      <c r="E1286" s="359"/>
      <c r="F1286" s="369"/>
      <c r="G1286" s="369"/>
      <c r="H1286" s="403"/>
      <c r="I1286" s="398"/>
      <c r="J1286" s="388"/>
      <c r="K1286" s="41">
        <f t="shared" si="320"/>
        <v>314287.34000000003</v>
      </c>
      <c r="L1286" s="41">
        <v>0</v>
      </c>
      <c r="M1286" s="41">
        <v>0</v>
      </c>
      <c r="N1286" s="41">
        <v>0</v>
      </c>
      <c r="O1286" s="196">
        <f>'[1]Прод. прилож (2)'!$D$975</f>
        <v>314287.34000000003</v>
      </c>
      <c r="P1286" s="41">
        <f>K1286/H1285</f>
        <v>107.90611137815011</v>
      </c>
      <c r="Q1286" s="41">
        <v>9673</v>
      </c>
      <c r="R1286" s="281" t="s">
        <v>34</v>
      </c>
      <c r="S1286" s="88"/>
      <c r="T1286" s="85"/>
      <c r="U1286" s="85"/>
      <c r="V1286" s="86"/>
      <c r="W1286" s="86"/>
      <c r="X1286" s="86"/>
      <c r="Y1286" s="86"/>
      <c r="Z1286" s="86"/>
      <c r="AA1286" s="86"/>
      <c r="AB1286" s="86"/>
      <c r="AC1286" s="86"/>
      <c r="AD1286" s="86"/>
      <c r="AE1286" s="86"/>
      <c r="AF1286" s="86"/>
      <c r="AG1286" s="86"/>
      <c r="AH1286" s="86"/>
      <c r="AI1286" s="86"/>
      <c r="AJ1286" s="86"/>
      <c r="AK1286" s="86"/>
      <c r="AL1286" s="86"/>
      <c r="AM1286" s="86"/>
      <c r="AN1286" s="86"/>
      <c r="AO1286" s="86"/>
      <c r="AP1286" s="86"/>
      <c r="AQ1286" s="86"/>
      <c r="AR1286" s="86"/>
      <c r="AS1286" s="86"/>
      <c r="AT1286" s="86"/>
      <c r="AU1286" s="86"/>
      <c r="AV1286" s="86"/>
      <c r="AW1286" s="86"/>
      <c r="AX1286" s="86"/>
      <c r="AY1286" s="86"/>
      <c r="AZ1286" s="86"/>
      <c r="BA1286" s="86"/>
      <c r="BB1286" s="86"/>
      <c r="BC1286" s="86"/>
      <c r="BD1286" s="86"/>
      <c r="BE1286" s="86"/>
      <c r="BF1286" s="86"/>
      <c r="BG1286" s="86"/>
      <c r="BH1286" s="86"/>
      <c r="BI1286" s="86"/>
      <c r="BJ1286" s="86"/>
      <c r="BK1286" s="86"/>
      <c r="BL1286" s="86"/>
      <c r="BM1286" s="86"/>
      <c r="BN1286" s="86"/>
      <c r="BO1286" s="86"/>
      <c r="BP1286" s="86"/>
      <c r="BQ1286" s="86"/>
      <c r="BR1286" s="86"/>
      <c r="BS1286" s="86"/>
      <c r="BT1286" s="86"/>
      <c r="BU1286" s="86"/>
      <c r="BV1286" s="86"/>
      <c r="BW1286" s="86"/>
      <c r="BX1286" s="86"/>
      <c r="BY1286" s="86"/>
      <c r="BZ1286" s="86"/>
      <c r="CA1286" s="86"/>
      <c r="CB1286" s="86"/>
      <c r="CC1286" s="86"/>
      <c r="CD1286" s="86"/>
      <c r="CE1286" s="86"/>
      <c r="CF1286" s="86"/>
      <c r="CG1286" s="86"/>
      <c r="CH1286" s="86"/>
      <c r="CI1286" s="86"/>
      <c r="CJ1286" s="86"/>
      <c r="CK1286" s="86"/>
      <c r="CL1286" s="86"/>
      <c r="CM1286" s="86"/>
      <c r="CN1286" s="86"/>
      <c r="CO1286" s="86"/>
      <c r="CP1286" s="86"/>
      <c r="CQ1286" s="86"/>
      <c r="CR1286" s="86"/>
      <c r="CS1286" s="86"/>
      <c r="CT1286" s="86"/>
      <c r="CU1286" s="86"/>
      <c r="CV1286" s="86"/>
      <c r="CW1286" s="86"/>
      <c r="CX1286" s="86"/>
      <c r="CY1286" s="86"/>
      <c r="CZ1286" s="86"/>
      <c r="DA1286" s="86"/>
      <c r="DB1286" s="86"/>
      <c r="DC1286" s="86"/>
      <c r="DD1286" s="86"/>
      <c r="DE1286" s="86"/>
      <c r="DF1286" s="86"/>
      <c r="DG1286" s="86"/>
      <c r="DH1286" s="86"/>
      <c r="DI1286" s="86"/>
      <c r="DJ1286" s="86"/>
      <c r="DK1286" s="86"/>
      <c r="DL1286" s="86"/>
      <c r="DM1286" s="86"/>
      <c r="DN1286" s="86"/>
      <c r="DO1286" s="86"/>
      <c r="DP1286" s="86"/>
      <c r="DQ1286" s="86"/>
      <c r="DR1286" s="86"/>
      <c r="DS1286" s="86"/>
      <c r="DT1286" s="86"/>
      <c r="DU1286" s="86"/>
      <c r="DV1286" s="86"/>
      <c r="DW1286" s="86"/>
      <c r="DX1286" s="86"/>
      <c r="DY1286" s="86"/>
      <c r="DZ1286" s="86"/>
      <c r="EA1286" s="86"/>
      <c r="EB1286" s="86"/>
      <c r="EC1286" s="86"/>
      <c r="ED1286" s="86"/>
      <c r="EE1286" s="86"/>
      <c r="EF1286" s="86"/>
      <c r="EG1286" s="86"/>
      <c r="EH1286" s="86"/>
      <c r="EI1286" s="86"/>
      <c r="EJ1286" s="86"/>
      <c r="EK1286" s="86"/>
      <c r="EL1286" s="86"/>
      <c r="EM1286" s="86"/>
      <c r="EN1286" s="86"/>
      <c r="EO1286" s="86"/>
      <c r="EP1286" s="86"/>
      <c r="EQ1286" s="86"/>
      <c r="ER1286" s="86"/>
      <c r="ES1286" s="86"/>
      <c r="ET1286" s="86"/>
      <c r="EU1286" s="86"/>
      <c r="EV1286" s="86"/>
      <c r="EW1286" s="86"/>
      <c r="EX1286" s="86"/>
      <c r="EY1286" s="86"/>
      <c r="EZ1286" s="86"/>
      <c r="FA1286" s="86"/>
      <c r="FB1286" s="86"/>
      <c r="FC1286" s="86"/>
      <c r="FD1286" s="86"/>
      <c r="FE1286" s="86"/>
      <c r="FF1286" s="86"/>
      <c r="FG1286" s="86"/>
      <c r="FH1286" s="86"/>
      <c r="FI1286" s="86"/>
      <c r="FJ1286" s="86"/>
      <c r="FK1286" s="86"/>
      <c r="FL1286" s="86"/>
      <c r="FM1286" s="86"/>
      <c r="FN1286" s="86"/>
      <c r="FO1286" s="86"/>
      <c r="FP1286" s="86"/>
      <c r="FQ1286" s="86"/>
      <c r="FR1286" s="86"/>
      <c r="FS1286" s="86"/>
      <c r="FT1286" s="86"/>
      <c r="FU1286" s="86"/>
      <c r="FV1286" s="86"/>
      <c r="FW1286" s="86"/>
      <c r="FX1286" s="86"/>
      <c r="FY1286" s="86"/>
      <c r="FZ1286" s="86"/>
      <c r="GA1286" s="86"/>
      <c r="GB1286" s="86"/>
      <c r="GC1286" s="86"/>
      <c r="GD1286" s="86"/>
      <c r="GE1286" s="86"/>
      <c r="GF1286" s="86"/>
      <c r="GG1286" s="86"/>
      <c r="GH1286" s="86"/>
      <c r="GI1286" s="86"/>
      <c r="GJ1286" s="86"/>
      <c r="GK1286" s="86"/>
      <c r="GL1286" s="86"/>
      <c r="GM1286" s="86"/>
      <c r="GN1286" s="86"/>
      <c r="GO1286" s="86"/>
      <c r="GP1286" s="86"/>
      <c r="GQ1286" s="86"/>
      <c r="GR1286" s="86"/>
      <c r="GS1286" s="86"/>
      <c r="GT1286" s="86"/>
      <c r="GU1286" s="86"/>
      <c r="GV1286" s="86"/>
      <c r="GW1286" s="86"/>
      <c r="GX1286" s="86"/>
      <c r="GY1286" s="86"/>
    </row>
    <row r="1287" spans="1:207" s="15" customFormat="1" ht="30" customHeight="1" x14ac:dyDescent="0.25">
      <c r="A1287" s="228">
        <v>996</v>
      </c>
      <c r="B1287" s="234" t="s">
        <v>587</v>
      </c>
      <c r="C1287" s="47">
        <v>1961</v>
      </c>
      <c r="D1287" s="230" t="s">
        <v>141</v>
      </c>
      <c r="E1287" s="47" t="s">
        <v>16</v>
      </c>
      <c r="F1287" s="26">
        <v>5</v>
      </c>
      <c r="G1287" s="26">
        <v>4</v>
      </c>
      <c r="H1287" s="39">
        <v>5065.96</v>
      </c>
      <c r="I1287" s="119">
        <v>787.4</v>
      </c>
      <c r="J1287" s="39">
        <v>2554.7800000000002</v>
      </c>
      <c r="K1287" s="232">
        <f t="shared" si="320"/>
        <v>27368713.25</v>
      </c>
      <c r="L1287" s="196">
        <v>0</v>
      </c>
      <c r="M1287" s="196">
        <v>0</v>
      </c>
      <c r="N1287" s="196">
        <v>0</v>
      </c>
      <c r="O1287" s="39">
        <f>'[1]Прод. прилож (2)'!$D$342</f>
        <v>27368713.25</v>
      </c>
      <c r="P1287" s="196">
        <f>K1287/H1287</f>
        <v>5402.4732232390306</v>
      </c>
      <c r="Q1287" s="41">
        <v>9673</v>
      </c>
      <c r="R1287" s="57" t="s">
        <v>33</v>
      </c>
      <c r="S1287" s="141"/>
    </row>
    <row r="1288" spans="1:207" s="15" customFormat="1" ht="30" customHeight="1" x14ac:dyDescent="0.25">
      <c r="A1288" s="228">
        <v>997</v>
      </c>
      <c r="B1288" s="234" t="s">
        <v>588</v>
      </c>
      <c r="C1288" s="230">
        <v>1967</v>
      </c>
      <c r="D1288" s="230" t="s">
        <v>141</v>
      </c>
      <c r="E1288" s="230" t="s">
        <v>16</v>
      </c>
      <c r="F1288" s="229">
        <v>5</v>
      </c>
      <c r="G1288" s="229">
        <v>1</v>
      </c>
      <c r="H1288" s="39">
        <v>3421.95</v>
      </c>
      <c r="I1288" s="39">
        <v>202.6</v>
      </c>
      <c r="J1288" s="39">
        <v>2290.0500000000002</v>
      </c>
      <c r="K1288" s="232">
        <f t="shared" si="320"/>
        <v>73516.66</v>
      </c>
      <c r="L1288" s="196">
        <v>0</v>
      </c>
      <c r="M1288" s="196">
        <v>0</v>
      </c>
      <c r="N1288" s="196">
        <v>0</v>
      </c>
      <c r="O1288" s="39">
        <f>'[2]Прод. прилож (2)'!$D$1554</f>
        <v>73516.66</v>
      </c>
      <c r="P1288" s="196">
        <f>K1288/H1288</f>
        <v>21.483849851692749</v>
      </c>
      <c r="Q1288" s="41">
        <v>9673</v>
      </c>
      <c r="R1288" s="57" t="s">
        <v>35</v>
      </c>
      <c r="S1288" s="46"/>
    </row>
    <row r="1289" spans="1:207" s="86" customFormat="1" ht="30" customHeight="1" x14ac:dyDescent="0.25">
      <c r="A1289" s="354">
        <v>998</v>
      </c>
      <c r="B1289" s="356" t="s">
        <v>1096</v>
      </c>
      <c r="C1289" s="358">
        <v>1941</v>
      </c>
      <c r="D1289" s="360" t="s">
        <v>141</v>
      </c>
      <c r="E1289" s="360" t="s">
        <v>16</v>
      </c>
      <c r="F1289" s="368">
        <v>3</v>
      </c>
      <c r="G1289" s="368">
        <v>1</v>
      </c>
      <c r="H1289" s="432">
        <v>1321.37</v>
      </c>
      <c r="I1289" s="387">
        <v>389.69</v>
      </c>
      <c r="J1289" s="387">
        <v>731</v>
      </c>
      <c r="K1289" s="232">
        <f t="shared" ref="K1289:K1293" si="347">SUM(L1289:O1289)</f>
        <v>1299061.8</v>
      </c>
      <c r="L1289" s="39">
        <v>0</v>
      </c>
      <c r="M1289" s="39">
        <v>0</v>
      </c>
      <c r="N1289" s="39">
        <v>0</v>
      </c>
      <c r="O1289" s="196">
        <f>'[1]Прод. прилож (2)'!$D$976</f>
        <v>1299061.8</v>
      </c>
      <c r="P1289" s="41">
        <f t="shared" ref="P1289:P1292" si="348">K1289/H1289</f>
        <v>983.11737060777841</v>
      </c>
      <c r="Q1289" s="232">
        <v>9673</v>
      </c>
      <c r="R1289" s="281" t="s">
        <v>34</v>
      </c>
      <c r="S1289" s="85"/>
      <c r="T1289" s="85"/>
      <c r="U1289" s="85"/>
    </row>
    <row r="1290" spans="1:207" s="86" customFormat="1" ht="30" customHeight="1" x14ac:dyDescent="0.25">
      <c r="A1290" s="355"/>
      <c r="B1290" s="357"/>
      <c r="C1290" s="359"/>
      <c r="D1290" s="361"/>
      <c r="E1290" s="361"/>
      <c r="F1290" s="369"/>
      <c r="G1290" s="369"/>
      <c r="H1290" s="403"/>
      <c r="I1290" s="388"/>
      <c r="J1290" s="388"/>
      <c r="K1290" s="232">
        <f t="shared" si="347"/>
        <v>2975383.84</v>
      </c>
      <c r="L1290" s="202">
        <v>0</v>
      </c>
      <c r="M1290" s="202">
        <v>0</v>
      </c>
      <c r="N1290" s="202">
        <v>0</v>
      </c>
      <c r="O1290" s="196">
        <f>'[2]Прод. прилож (2)'!$D$1555</f>
        <v>2975383.84</v>
      </c>
      <c r="P1290" s="41">
        <f>K1290/H1289</f>
        <v>2251.7416317912471</v>
      </c>
      <c r="Q1290" s="41">
        <v>9673</v>
      </c>
      <c r="R1290" s="281" t="s">
        <v>35</v>
      </c>
      <c r="S1290" s="85"/>
      <c r="T1290" s="85"/>
      <c r="U1290" s="85"/>
    </row>
    <row r="1291" spans="1:207" s="85" customFormat="1" ht="30" customHeight="1" x14ac:dyDescent="0.25">
      <c r="A1291" s="228">
        <v>999</v>
      </c>
      <c r="B1291" s="234" t="s">
        <v>1097</v>
      </c>
      <c r="C1291" s="229">
        <v>1955</v>
      </c>
      <c r="D1291" s="230" t="s">
        <v>141</v>
      </c>
      <c r="E1291" s="230" t="s">
        <v>16</v>
      </c>
      <c r="F1291" s="231">
        <v>4</v>
      </c>
      <c r="G1291" s="231">
        <v>5</v>
      </c>
      <c r="H1291" s="41">
        <v>6433.5</v>
      </c>
      <c r="I1291" s="125">
        <v>596.20000000000005</v>
      </c>
      <c r="J1291" s="39">
        <v>3063.5</v>
      </c>
      <c r="K1291" s="232">
        <f t="shared" si="347"/>
        <v>48654.13</v>
      </c>
      <c r="L1291" s="39">
        <v>0</v>
      </c>
      <c r="M1291" s="39">
        <v>0</v>
      </c>
      <c r="N1291" s="39">
        <v>0</v>
      </c>
      <c r="O1291" s="196">
        <f>'[1]Прод. прилож (2)'!$D$977</f>
        <v>48654.13</v>
      </c>
      <c r="P1291" s="41">
        <f t="shared" si="348"/>
        <v>7.5626222118597957</v>
      </c>
      <c r="Q1291" s="232">
        <v>9673</v>
      </c>
      <c r="R1291" s="281" t="s">
        <v>34</v>
      </c>
    </row>
    <row r="1292" spans="1:207" s="15" customFormat="1" ht="30" customHeight="1" x14ac:dyDescent="0.25">
      <c r="A1292" s="354">
        <v>1000</v>
      </c>
      <c r="B1292" s="356" t="s">
        <v>1204</v>
      </c>
      <c r="C1292" s="358">
        <v>1947</v>
      </c>
      <c r="D1292" s="360" t="s">
        <v>141</v>
      </c>
      <c r="E1292" s="360" t="s">
        <v>16</v>
      </c>
      <c r="F1292" s="368">
        <v>3</v>
      </c>
      <c r="G1292" s="368">
        <v>1</v>
      </c>
      <c r="H1292" s="432">
        <v>935.07</v>
      </c>
      <c r="I1292" s="387">
        <v>0</v>
      </c>
      <c r="J1292" s="432">
        <v>935.07</v>
      </c>
      <c r="K1292" s="224">
        <f t="shared" si="347"/>
        <v>2941043.72</v>
      </c>
      <c r="L1292" s="202">
        <v>0</v>
      </c>
      <c r="M1292" s="202">
        <v>0</v>
      </c>
      <c r="N1292" s="202">
        <v>0</v>
      </c>
      <c r="O1292" s="237">
        <f>'[1]Прод. прилож (2)'!$D$978</f>
        <v>2941043.72</v>
      </c>
      <c r="P1292" s="41">
        <f t="shared" si="348"/>
        <v>3145.2658303656412</v>
      </c>
      <c r="Q1292" s="224">
        <v>9673</v>
      </c>
      <c r="R1292" s="215" t="s">
        <v>34</v>
      </c>
      <c r="S1292" s="88"/>
      <c r="T1292" s="85"/>
      <c r="U1292" s="85"/>
      <c r="V1292" s="86"/>
      <c r="W1292" s="86"/>
      <c r="X1292" s="86"/>
      <c r="Y1292" s="86"/>
      <c r="Z1292" s="86"/>
      <c r="AA1292" s="86"/>
      <c r="AB1292" s="86"/>
      <c r="AC1292" s="86"/>
      <c r="AD1292" s="86"/>
      <c r="AE1292" s="86"/>
      <c r="AF1292" s="86"/>
      <c r="AG1292" s="86"/>
      <c r="AH1292" s="86"/>
      <c r="AI1292" s="86"/>
      <c r="AJ1292" s="86"/>
      <c r="AK1292" s="86"/>
      <c r="AL1292" s="86"/>
      <c r="AM1292" s="86"/>
      <c r="AN1292" s="86"/>
      <c r="AO1292" s="86"/>
      <c r="AP1292" s="86"/>
      <c r="AQ1292" s="86"/>
      <c r="AR1292" s="86"/>
      <c r="AS1292" s="86"/>
      <c r="AT1292" s="86"/>
      <c r="AU1292" s="86"/>
      <c r="AV1292" s="86"/>
      <c r="AW1292" s="86"/>
      <c r="AX1292" s="86"/>
      <c r="AY1292" s="86"/>
      <c r="AZ1292" s="86"/>
      <c r="BA1292" s="86"/>
      <c r="BB1292" s="86"/>
      <c r="BC1292" s="86"/>
      <c r="BD1292" s="86"/>
      <c r="BE1292" s="86"/>
      <c r="BF1292" s="86"/>
      <c r="BG1292" s="86"/>
      <c r="BH1292" s="86"/>
      <c r="BI1292" s="86"/>
      <c r="BJ1292" s="86"/>
      <c r="BK1292" s="86"/>
      <c r="BL1292" s="86"/>
      <c r="BM1292" s="86"/>
      <c r="BN1292" s="86"/>
      <c r="BO1292" s="86"/>
      <c r="BP1292" s="86"/>
      <c r="BQ1292" s="86"/>
      <c r="BR1292" s="86"/>
      <c r="BS1292" s="86"/>
      <c r="BT1292" s="86"/>
      <c r="BU1292" s="86"/>
      <c r="BV1292" s="86"/>
      <c r="BW1292" s="86"/>
      <c r="BX1292" s="86"/>
      <c r="BY1292" s="86"/>
      <c r="BZ1292" s="86"/>
      <c r="CA1292" s="86"/>
      <c r="CB1292" s="86"/>
      <c r="CC1292" s="86"/>
      <c r="CD1292" s="86"/>
      <c r="CE1292" s="86"/>
      <c r="CF1292" s="86"/>
      <c r="CG1292" s="86"/>
      <c r="CH1292" s="86"/>
      <c r="CI1292" s="86"/>
      <c r="CJ1292" s="86"/>
      <c r="CK1292" s="86"/>
      <c r="CL1292" s="86"/>
      <c r="CM1292" s="86"/>
      <c r="CN1292" s="86"/>
      <c r="CO1292" s="86"/>
      <c r="CP1292" s="86"/>
      <c r="CQ1292" s="86"/>
      <c r="CR1292" s="86"/>
      <c r="CS1292" s="86"/>
      <c r="CT1292" s="86"/>
      <c r="CU1292" s="86"/>
      <c r="CV1292" s="86"/>
      <c r="CW1292" s="86"/>
      <c r="CX1292" s="86"/>
      <c r="CY1292" s="86"/>
      <c r="CZ1292" s="86"/>
      <c r="DA1292" s="86"/>
      <c r="DB1292" s="86"/>
      <c r="DC1292" s="86"/>
      <c r="DD1292" s="86"/>
      <c r="DE1292" s="86"/>
      <c r="DF1292" s="86"/>
      <c r="DG1292" s="86"/>
      <c r="DH1292" s="86"/>
      <c r="DI1292" s="86"/>
      <c r="DJ1292" s="86"/>
      <c r="DK1292" s="86"/>
      <c r="DL1292" s="86"/>
      <c r="DM1292" s="86"/>
      <c r="DN1292" s="86"/>
      <c r="DO1292" s="86"/>
      <c r="DP1292" s="86"/>
      <c r="DQ1292" s="86"/>
      <c r="DR1292" s="86"/>
      <c r="DS1292" s="86"/>
      <c r="DT1292" s="86"/>
      <c r="DU1292" s="86"/>
      <c r="DV1292" s="86"/>
      <c r="DW1292" s="86"/>
      <c r="DX1292" s="86"/>
      <c r="DY1292" s="86"/>
      <c r="DZ1292" s="86"/>
      <c r="EA1292" s="86"/>
      <c r="EB1292" s="86"/>
      <c r="EC1292" s="86"/>
      <c r="ED1292" s="86"/>
      <c r="EE1292" s="86"/>
      <c r="EF1292" s="86"/>
      <c r="EG1292" s="86"/>
      <c r="EH1292" s="86"/>
      <c r="EI1292" s="86"/>
      <c r="EJ1292" s="86"/>
      <c r="EK1292" s="86"/>
      <c r="EL1292" s="86"/>
      <c r="EM1292" s="86"/>
      <c r="EN1292" s="86"/>
      <c r="EO1292" s="86"/>
      <c r="EP1292" s="86"/>
      <c r="EQ1292" s="86"/>
      <c r="ER1292" s="86"/>
      <c r="ES1292" s="86"/>
      <c r="ET1292" s="86"/>
      <c r="EU1292" s="86"/>
      <c r="EV1292" s="86"/>
      <c r="EW1292" s="86"/>
      <c r="EX1292" s="86"/>
      <c r="EY1292" s="86"/>
      <c r="EZ1292" s="86"/>
      <c r="FA1292" s="86"/>
      <c r="FB1292" s="86"/>
      <c r="FC1292" s="86"/>
      <c r="FD1292" s="86"/>
      <c r="FE1292" s="86"/>
      <c r="FF1292" s="86"/>
      <c r="FG1292" s="86"/>
      <c r="FH1292" s="86"/>
      <c r="FI1292" s="86"/>
      <c r="FJ1292" s="86"/>
      <c r="FK1292" s="86"/>
      <c r="FL1292" s="86"/>
      <c r="FM1292" s="86"/>
      <c r="FN1292" s="86"/>
      <c r="FO1292" s="86"/>
      <c r="FP1292" s="86"/>
      <c r="FQ1292" s="86"/>
      <c r="FR1292" s="86"/>
      <c r="FS1292" s="86"/>
      <c r="FT1292" s="86"/>
      <c r="FU1292" s="86"/>
      <c r="FV1292" s="86"/>
      <c r="FW1292" s="86"/>
      <c r="FX1292" s="86"/>
      <c r="FY1292" s="86"/>
      <c r="FZ1292" s="86"/>
      <c r="GA1292" s="86"/>
      <c r="GB1292" s="86"/>
      <c r="GC1292" s="86"/>
      <c r="GD1292" s="86"/>
      <c r="GE1292" s="86"/>
      <c r="GF1292" s="86"/>
      <c r="GG1292" s="86"/>
      <c r="GH1292" s="86"/>
      <c r="GI1292" s="86"/>
      <c r="GJ1292" s="86"/>
      <c r="GK1292" s="86"/>
      <c r="GL1292" s="86"/>
      <c r="GM1292" s="86"/>
      <c r="GN1292" s="86"/>
      <c r="GO1292" s="86"/>
      <c r="GP1292" s="86"/>
      <c r="GQ1292" s="86"/>
      <c r="GR1292" s="86"/>
      <c r="GS1292" s="86"/>
      <c r="GT1292" s="86"/>
      <c r="GU1292" s="86"/>
      <c r="GV1292" s="86"/>
      <c r="GW1292" s="86"/>
      <c r="GX1292" s="86"/>
      <c r="GY1292" s="86"/>
    </row>
    <row r="1293" spans="1:207" s="14" customFormat="1" ht="30" customHeight="1" x14ac:dyDescent="0.25">
      <c r="A1293" s="355"/>
      <c r="B1293" s="357"/>
      <c r="C1293" s="359"/>
      <c r="D1293" s="361"/>
      <c r="E1293" s="361"/>
      <c r="F1293" s="369"/>
      <c r="G1293" s="369"/>
      <c r="H1293" s="403"/>
      <c r="I1293" s="388"/>
      <c r="J1293" s="403"/>
      <c r="K1293" s="224">
        <f t="shared" si="347"/>
        <v>2228017.11</v>
      </c>
      <c r="L1293" s="202">
        <v>0</v>
      </c>
      <c r="M1293" s="202">
        <v>0</v>
      </c>
      <c r="N1293" s="202">
        <v>0</v>
      </c>
      <c r="O1293" s="237">
        <f>'[2]Прод. прилож (2)'!$D$1556</f>
        <v>2228017.11</v>
      </c>
      <c r="P1293" s="41">
        <f>K1293/H1292</f>
        <v>2382.727613975424</v>
      </c>
      <c r="Q1293" s="41">
        <v>9673</v>
      </c>
      <c r="R1293" s="215" t="s">
        <v>35</v>
      </c>
      <c r="S1293" s="83"/>
      <c r="T1293" s="83"/>
      <c r="U1293" s="83"/>
      <c r="V1293" s="84"/>
      <c r="W1293" s="84"/>
      <c r="X1293" s="84"/>
      <c r="Y1293" s="84"/>
      <c r="Z1293" s="84"/>
      <c r="AA1293" s="84"/>
      <c r="AB1293" s="84"/>
      <c r="AC1293" s="84"/>
      <c r="AD1293" s="84"/>
      <c r="AE1293" s="84"/>
      <c r="AF1293" s="84"/>
      <c r="AG1293" s="84"/>
      <c r="AH1293" s="84"/>
      <c r="AI1293" s="84"/>
      <c r="AJ1293" s="84"/>
      <c r="AK1293" s="84"/>
      <c r="AL1293" s="84"/>
      <c r="AM1293" s="84"/>
      <c r="AN1293" s="84"/>
      <c r="AO1293" s="84"/>
      <c r="AP1293" s="84"/>
      <c r="AQ1293" s="84"/>
      <c r="AR1293" s="84"/>
      <c r="AS1293" s="84"/>
      <c r="AT1293" s="84"/>
      <c r="AU1293" s="84"/>
      <c r="AV1293" s="84"/>
      <c r="AW1293" s="84"/>
      <c r="AX1293" s="84"/>
      <c r="AY1293" s="84"/>
      <c r="AZ1293" s="84"/>
      <c r="BA1293" s="84"/>
      <c r="BB1293" s="84"/>
      <c r="BC1293" s="84"/>
      <c r="BD1293" s="84"/>
      <c r="BE1293" s="84"/>
      <c r="BF1293" s="84"/>
      <c r="BG1293" s="84"/>
      <c r="BH1293" s="84"/>
      <c r="BI1293" s="84"/>
      <c r="BJ1293" s="84"/>
      <c r="BK1293" s="84"/>
      <c r="BL1293" s="84"/>
      <c r="BM1293" s="84"/>
      <c r="BN1293" s="84"/>
      <c r="BO1293" s="84"/>
      <c r="BP1293" s="84"/>
      <c r="BQ1293" s="84"/>
      <c r="BR1293" s="84"/>
      <c r="BS1293" s="84"/>
      <c r="BT1293" s="84"/>
      <c r="BU1293" s="84"/>
      <c r="BV1293" s="84"/>
      <c r="BW1293" s="84"/>
      <c r="BX1293" s="84"/>
      <c r="BY1293" s="84"/>
      <c r="BZ1293" s="84"/>
      <c r="CA1293" s="84"/>
      <c r="CB1293" s="84"/>
      <c r="CC1293" s="84"/>
      <c r="CD1293" s="84"/>
      <c r="CE1293" s="84"/>
      <c r="CF1293" s="84"/>
      <c r="CG1293" s="84"/>
      <c r="CH1293" s="84"/>
      <c r="CI1293" s="84"/>
      <c r="CJ1293" s="84"/>
      <c r="CK1293" s="84"/>
      <c r="CL1293" s="84"/>
      <c r="CM1293" s="84"/>
      <c r="CN1293" s="84"/>
      <c r="CO1293" s="84"/>
      <c r="CP1293" s="84"/>
      <c r="CQ1293" s="84"/>
      <c r="CR1293" s="84"/>
      <c r="CS1293" s="84"/>
      <c r="CT1293" s="84"/>
      <c r="CU1293" s="84"/>
      <c r="CV1293" s="84"/>
      <c r="CW1293" s="84"/>
      <c r="CX1293" s="84"/>
      <c r="CY1293" s="84"/>
      <c r="CZ1293" s="84"/>
      <c r="DA1293" s="84"/>
      <c r="DB1293" s="84"/>
      <c r="DC1293" s="84"/>
      <c r="DD1293" s="84"/>
      <c r="DE1293" s="84"/>
      <c r="DF1293" s="84"/>
      <c r="DG1293" s="84"/>
      <c r="DH1293" s="84"/>
      <c r="DI1293" s="84"/>
      <c r="DJ1293" s="84"/>
      <c r="DK1293" s="84"/>
      <c r="DL1293" s="84"/>
      <c r="DM1293" s="84"/>
      <c r="DN1293" s="84"/>
      <c r="DO1293" s="84"/>
      <c r="DP1293" s="84"/>
      <c r="DQ1293" s="84"/>
      <c r="DR1293" s="84"/>
      <c r="DS1293" s="84"/>
      <c r="DT1293" s="84"/>
      <c r="DU1293" s="84"/>
      <c r="DV1293" s="84"/>
      <c r="DW1293" s="84"/>
      <c r="DX1293" s="84"/>
      <c r="DY1293" s="84"/>
      <c r="DZ1293" s="84"/>
      <c r="EA1293" s="84"/>
      <c r="EB1293" s="84"/>
      <c r="EC1293" s="84"/>
      <c r="ED1293" s="84"/>
      <c r="EE1293" s="84"/>
      <c r="EF1293" s="84"/>
      <c r="EG1293" s="84"/>
      <c r="EH1293" s="84"/>
      <c r="EI1293" s="84"/>
      <c r="EJ1293" s="84"/>
      <c r="EK1293" s="84"/>
      <c r="EL1293" s="84"/>
      <c r="EM1293" s="84"/>
      <c r="EN1293" s="84"/>
      <c r="EO1293" s="84"/>
      <c r="EP1293" s="84"/>
      <c r="EQ1293" s="84"/>
      <c r="ER1293" s="84"/>
      <c r="ES1293" s="84"/>
      <c r="ET1293" s="84"/>
      <c r="EU1293" s="84"/>
      <c r="EV1293" s="84"/>
      <c r="EW1293" s="84"/>
      <c r="EX1293" s="84"/>
      <c r="EY1293" s="84"/>
      <c r="EZ1293" s="84"/>
      <c r="FA1293" s="84"/>
      <c r="FB1293" s="84"/>
      <c r="FC1293" s="84"/>
      <c r="FD1293" s="84"/>
      <c r="FE1293" s="84"/>
      <c r="FF1293" s="84"/>
      <c r="FG1293" s="84"/>
      <c r="FH1293" s="84"/>
      <c r="FI1293" s="84"/>
      <c r="FJ1293" s="84"/>
      <c r="FK1293" s="84"/>
      <c r="FL1293" s="84"/>
      <c r="FM1293" s="84"/>
      <c r="FN1293" s="84"/>
      <c r="FO1293" s="84"/>
      <c r="FP1293" s="84"/>
      <c r="FQ1293" s="84"/>
      <c r="FR1293" s="84"/>
      <c r="FS1293" s="84"/>
      <c r="FT1293" s="84"/>
      <c r="FU1293" s="84"/>
      <c r="FV1293" s="84"/>
      <c r="FW1293" s="84"/>
      <c r="FX1293" s="84"/>
      <c r="FY1293" s="84"/>
      <c r="FZ1293" s="84"/>
      <c r="GA1293" s="84"/>
      <c r="GB1293" s="84"/>
      <c r="GC1293" s="84"/>
      <c r="GD1293" s="84"/>
      <c r="GE1293" s="84"/>
      <c r="GF1293" s="84"/>
      <c r="GG1293" s="84"/>
      <c r="GH1293" s="84"/>
      <c r="GI1293" s="84"/>
      <c r="GJ1293" s="84"/>
      <c r="GK1293" s="84"/>
      <c r="GL1293" s="84"/>
      <c r="GM1293" s="84"/>
      <c r="GN1293" s="84"/>
      <c r="GO1293" s="84"/>
      <c r="GP1293" s="84"/>
      <c r="GQ1293" s="84"/>
      <c r="GR1293" s="84"/>
      <c r="GS1293" s="84"/>
      <c r="GT1293" s="84"/>
      <c r="GU1293" s="84"/>
      <c r="GV1293" s="84"/>
      <c r="GW1293" s="84"/>
      <c r="GX1293" s="84"/>
      <c r="GY1293" s="84"/>
    </row>
    <row r="1294" spans="1:207" s="84" customFormat="1" ht="30" customHeight="1" x14ac:dyDescent="0.25">
      <c r="A1294" s="228">
        <v>1001</v>
      </c>
      <c r="B1294" s="234" t="s">
        <v>589</v>
      </c>
      <c r="C1294" s="47">
        <v>1966</v>
      </c>
      <c r="D1294" s="230" t="s">
        <v>141</v>
      </c>
      <c r="E1294" s="47" t="s">
        <v>16</v>
      </c>
      <c r="F1294" s="229">
        <v>5</v>
      </c>
      <c r="G1294" s="229">
        <v>4</v>
      </c>
      <c r="H1294" s="39">
        <v>3843.33</v>
      </c>
      <c r="I1294" s="39">
        <v>409.64</v>
      </c>
      <c r="J1294" s="39">
        <v>2088.9899999999998</v>
      </c>
      <c r="K1294" s="232">
        <f t="shared" ref="K1294:K1355" si="349">SUM(L1294:O1294)</f>
        <v>79417.66</v>
      </c>
      <c r="L1294" s="196">
        <v>0</v>
      </c>
      <c r="M1294" s="196">
        <v>0</v>
      </c>
      <c r="N1294" s="196">
        <v>0</v>
      </c>
      <c r="O1294" s="39">
        <f>'[2]Прод. прилож (2)'!$D$1557</f>
        <v>79417.66</v>
      </c>
      <c r="P1294" s="196">
        <f>K1294/H1294</f>
        <v>20.663762934746693</v>
      </c>
      <c r="Q1294" s="41">
        <v>9673</v>
      </c>
      <c r="R1294" s="57" t="s">
        <v>35</v>
      </c>
      <c r="S1294" s="14"/>
      <c r="T1294" s="14"/>
      <c r="U1294" s="14"/>
      <c r="V1294" s="14"/>
      <c r="W1294" s="14"/>
      <c r="X1294" s="14"/>
      <c r="Y1294" s="14"/>
      <c r="Z1294" s="14"/>
      <c r="AA1294" s="14"/>
      <c r="AB1294" s="14"/>
      <c r="AC1294" s="14"/>
      <c r="AD1294" s="14"/>
      <c r="AE1294" s="14"/>
      <c r="AF1294" s="14"/>
      <c r="AG1294" s="14"/>
      <c r="AH1294" s="14"/>
      <c r="AI1294" s="14"/>
      <c r="AJ1294" s="14"/>
      <c r="AK1294" s="14"/>
      <c r="AL1294" s="14"/>
      <c r="AM1294" s="14"/>
      <c r="AN1294" s="14"/>
      <c r="AO1294" s="14"/>
      <c r="AP1294" s="14"/>
      <c r="AQ1294" s="14"/>
      <c r="AR1294" s="14"/>
      <c r="AS1294" s="14"/>
      <c r="AT1294" s="14"/>
      <c r="AU1294" s="14"/>
      <c r="AV1294" s="14"/>
      <c r="AW1294" s="14"/>
      <c r="AX1294" s="14"/>
      <c r="AY1294" s="14"/>
      <c r="AZ1294" s="14"/>
      <c r="BA1294" s="14"/>
      <c r="BB1294" s="14"/>
      <c r="BC1294" s="14"/>
      <c r="BD1294" s="14"/>
      <c r="BE1294" s="14"/>
      <c r="BF1294" s="14"/>
      <c r="BG1294" s="14"/>
      <c r="BH1294" s="14"/>
      <c r="BI1294" s="14"/>
      <c r="BJ1294" s="14"/>
      <c r="BK1294" s="14"/>
      <c r="BL1294" s="14"/>
      <c r="BM1294" s="14"/>
      <c r="BN1294" s="14"/>
      <c r="BO1294" s="14"/>
      <c r="BP1294" s="14"/>
      <c r="BQ1294" s="14"/>
      <c r="BR1294" s="14"/>
      <c r="BS1294" s="14"/>
      <c r="BT1294" s="14"/>
      <c r="BU1294" s="14"/>
      <c r="BV1294" s="14"/>
      <c r="BW1294" s="14"/>
      <c r="BX1294" s="14"/>
      <c r="BY1294" s="14"/>
      <c r="BZ1294" s="14"/>
      <c r="CA1294" s="14"/>
      <c r="CB1294" s="14"/>
      <c r="CC1294" s="14"/>
      <c r="CD1294" s="14"/>
      <c r="CE1294" s="14"/>
      <c r="CF1294" s="14"/>
      <c r="CG1294" s="14"/>
      <c r="CH1294" s="14"/>
      <c r="CI1294" s="14"/>
      <c r="CJ1294" s="14"/>
      <c r="CK1294" s="14"/>
      <c r="CL1294" s="14"/>
      <c r="CM1294" s="14"/>
      <c r="CN1294" s="14"/>
      <c r="CO1294" s="14"/>
      <c r="CP1294" s="14"/>
      <c r="CQ1294" s="14"/>
      <c r="CR1294" s="14"/>
      <c r="CS1294" s="14"/>
      <c r="CT1294" s="14"/>
      <c r="CU1294" s="14"/>
      <c r="CV1294" s="14"/>
      <c r="CW1294" s="14"/>
      <c r="CX1294" s="14"/>
      <c r="CY1294" s="14"/>
      <c r="CZ1294" s="14"/>
      <c r="DA1294" s="14"/>
      <c r="DB1294" s="14"/>
      <c r="DC1294" s="14"/>
      <c r="DD1294" s="14"/>
      <c r="DE1294" s="14"/>
      <c r="DF1294" s="14"/>
      <c r="DG1294" s="14"/>
      <c r="DH1294" s="14"/>
      <c r="DI1294" s="14"/>
      <c r="DJ1294" s="14"/>
      <c r="DK1294" s="14"/>
      <c r="DL1294" s="14"/>
      <c r="DM1294" s="14"/>
      <c r="DN1294" s="14"/>
      <c r="DO1294" s="14"/>
      <c r="DP1294" s="14"/>
      <c r="DQ1294" s="14"/>
      <c r="DR1294" s="14"/>
      <c r="DS1294" s="14"/>
      <c r="DT1294" s="14"/>
      <c r="DU1294" s="14"/>
      <c r="DV1294" s="14"/>
      <c r="DW1294" s="14"/>
      <c r="DX1294" s="14"/>
      <c r="DY1294" s="14"/>
      <c r="DZ1294" s="14"/>
      <c r="EA1294" s="14"/>
      <c r="EB1294" s="14"/>
      <c r="EC1294" s="14"/>
      <c r="ED1294" s="14"/>
      <c r="EE1294" s="14"/>
      <c r="EF1294" s="14"/>
      <c r="EG1294" s="14"/>
      <c r="EH1294" s="14"/>
      <c r="EI1294" s="14"/>
      <c r="EJ1294" s="14"/>
      <c r="EK1294" s="14"/>
      <c r="EL1294" s="14"/>
      <c r="EM1294" s="14"/>
      <c r="EN1294" s="14"/>
      <c r="EO1294" s="14"/>
      <c r="EP1294" s="14"/>
      <c r="EQ1294" s="14"/>
      <c r="ER1294" s="14"/>
      <c r="ES1294" s="14"/>
      <c r="ET1294" s="14"/>
      <c r="EU1294" s="14"/>
      <c r="EV1294" s="14"/>
      <c r="EW1294" s="14"/>
      <c r="EX1294" s="14"/>
      <c r="EY1294" s="14"/>
      <c r="EZ1294" s="14"/>
      <c r="FA1294" s="14"/>
      <c r="FB1294" s="14"/>
      <c r="FC1294" s="14"/>
      <c r="FD1294" s="14"/>
      <c r="FE1294" s="14"/>
      <c r="FF1294" s="14"/>
      <c r="FG1294" s="14"/>
      <c r="FH1294" s="14"/>
      <c r="FI1294" s="14"/>
      <c r="FJ1294" s="14"/>
      <c r="FK1294" s="14"/>
      <c r="FL1294" s="14"/>
      <c r="FM1294" s="14"/>
      <c r="FN1294" s="14"/>
      <c r="FO1294" s="14"/>
      <c r="FP1294" s="14"/>
      <c r="FQ1294" s="14"/>
      <c r="FR1294" s="14"/>
      <c r="FS1294" s="14"/>
      <c r="FT1294" s="14"/>
      <c r="FU1294" s="14"/>
      <c r="FV1294" s="14"/>
      <c r="FW1294" s="14"/>
      <c r="FX1294" s="14"/>
      <c r="FY1294" s="14"/>
      <c r="FZ1294" s="14"/>
      <c r="GA1294" s="14"/>
      <c r="GB1294" s="14"/>
      <c r="GC1294" s="14"/>
      <c r="GD1294" s="14"/>
      <c r="GE1294" s="14"/>
      <c r="GF1294" s="14"/>
      <c r="GG1294" s="14"/>
      <c r="GH1294" s="14"/>
      <c r="GI1294" s="14"/>
      <c r="GJ1294" s="14"/>
      <c r="GK1294" s="14"/>
      <c r="GL1294" s="14"/>
      <c r="GM1294" s="14"/>
      <c r="GN1294" s="14"/>
      <c r="GO1294" s="14"/>
      <c r="GP1294" s="14"/>
      <c r="GQ1294" s="14"/>
      <c r="GR1294" s="14"/>
      <c r="GS1294" s="14"/>
      <c r="GT1294" s="14"/>
      <c r="GU1294" s="14"/>
      <c r="GV1294" s="14"/>
      <c r="GW1294" s="14"/>
      <c r="GX1294" s="14"/>
      <c r="GY1294" s="14"/>
    </row>
    <row r="1295" spans="1:207" s="118" customFormat="1" ht="30" customHeight="1" x14ac:dyDescent="0.25">
      <c r="A1295" s="354">
        <v>1002</v>
      </c>
      <c r="B1295" s="356" t="s">
        <v>915</v>
      </c>
      <c r="C1295" s="358" t="s">
        <v>868</v>
      </c>
      <c r="D1295" s="360" t="s">
        <v>141</v>
      </c>
      <c r="E1295" s="360" t="s">
        <v>16</v>
      </c>
      <c r="F1295" s="368">
        <v>3</v>
      </c>
      <c r="G1295" s="368">
        <v>2</v>
      </c>
      <c r="H1295" s="432">
        <v>1853.7</v>
      </c>
      <c r="I1295" s="387">
        <v>0</v>
      </c>
      <c r="J1295" s="387">
        <v>637.29999999999995</v>
      </c>
      <c r="K1295" s="224">
        <f t="shared" si="349"/>
        <v>4687277.3100000005</v>
      </c>
      <c r="L1295" s="202">
        <v>0</v>
      </c>
      <c r="M1295" s="202">
        <v>0</v>
      </c>
      <c r="N1295" s="202">
        <v>0</v>
      </c>
      <c r="O1295" s="237">
        <f>'[1]Прод. прилож (2)'!$D$979</f>
        <v>4687277.3100000005</v>
      </c>
      <c r="P1295" s="239">
        <f>K1295/H1295</f>
        <v>2528.6061984139828</v>
      </c>
      <c r="Q1295" s="224">
        <v>9673</v>
      </c>
      <c r="R1295" s="215" t="s">
        <v>34</v>
      </c>
      <c r="S1295" s="171"/>
      <c r="T1295" s="160"/>
      <c r="U1295" s="160"/>
      <c r="V1295" s="161"/>
      <c r="W1295" s="161"/>
      <c r="X1295" s="161"/>
      <c r="Y1295" s="161"/>
      <c r="Z1295" s="161"/>
      <c r="AA1295" s="161"/>
      <c r="AB1295" s="161"/>
      <c r="AC1295" s="161"/>
      <c r="AD1295" s="161"/>
      <c r="AE1295" s="161"/>
      <c r="AF1295" s="161"/>
      <c r="AG1295" s="161"/>
      <c r="AH1295" s="161"/>
      <c r="AI1295" s="161"/>
      <c r="AJ1295" s="161"/>
      <c r="AK1295" s="161"/>
      <c r="AL1295" s="161"/>
      <c r="AM1295" s="161"/>
      <c r="AN1295" s="161"/>
      <c r="AO1295" s="161"/>
      <c r="AP1295" s="161"/>
      <c r="AQ1295" s="161"/>
      <c r="AR1295" s="161"/>
      <c r="AS1295" s="161"/>
      <c r="AT1295" s="161"/>
      <c r="AU1295" s="161"/>
      <c r="AV1295" s="161"/>
      <c r="AW1295" s="161"/>
      <c r="AX1295" s="161"/>
      <c r="AY1295" s="161"/>
      <c r="AZ1295" s="161"/>
      <c r="BA1295" s="161"/>
      <c r="BB1295" s="161"/>
      <c r="BC1295" s="161"/>
      <c r="BD1295" s="161"/>
      <c r="BE1295" s="161"/>
      <c r="BF1295" s="161"/>
      <c r="BG1295" s="161"/>
      <c r="BH1295" s="161"/>
      <c r="BI1295" s="161"/>
      <c r="BJ1295" s="161"/>
      <c r="BK1295" s="161"/>
      <c r="BL1295" s="161"/>
      <c r="BM1295" s="161"/>
      <c r="BN1295" s="161"/>
      <c r="BO1295" s="161"/>
      <c r="BP1295" s="161"/>
      <c r="BQ1295" s="161"/>
      <c r="BR1295" s="161"/>
      <c r="BS1295" s="161"/>
      <c r="BT1295" s="161"/>
      <c r="BU1295" s="161"/>
      <c r="BV1295" s="161"/>
      <c r="BW1295" s="161"/>
      <c r="BX1295" s="161"/>
      <c r="BY1295" s="161"/>
      <c r="BZ1295" s="161"/>
      <c r="CA1295" s="161"/>
      <c r="CB1295" s="161"/>
      <c r="CC1295" s="161"/>
      <c r="CD1295" s="161"/>
      <c r="CE1295" s="161"/>
      <c r="CF1295" s="161"/>
      <c r="CG1295" s="161"/>
      <c r="CH1295" s="161"/>
      <c r="CI1295" s="161"/>
      <c r="CJ1295" s="161"/>
      <c r="CK1295" s="161"/>
      <c r="CL1295" s="161"/>
      <c r="CM1295" s="161"/>
      <c r="CN1295" s="161"/>
      <c r="CO1295" s="161"/>
      <c r="CP1295" s="161"/>
      <c r="CQ1295" s="161"/>
      <c r="CR1295" s="161"/>
      <c r="CS1295" s="161"/>
      <c r="CT1295" s="161"/>
      <c r="CU1295" s="161"/>
      <c r="CV1295" s="161"/>
      <c r="CW1295" s="161"/>
      <c r="CX1295" s="161"/>
      <c r="CY1295" s="161"/>
      <c r="CZ1295" s="161"/>
      <c r="DA1295" s="161"/>
      <c r="DB1295" s="161"/>
      <c r="DC1295" s="161"/>
      <c r="DD1295" s="161"/>
      <c r="DE1295" s="161"/>
      <c r="DF1295" s="161"/>
      <c r="DG1295" s="161"/>
      <c r="DH1295" s="161"/>
      <c r="DI1295" s="161"/>
      <c r="DJ1295" s="161"/>
      <c r="DK1295" s="161"/>
      <c r="DL1295" s="161"/>
      <c r="DM1295" s="161"/>
      <c r="DN1295" s="161"/>
      <c r="DO1295" s="161"/>
      <c r="DP1295" s="161"/>
      <c r="DQ1295" s="161"/>
      <c r="DR1295" s="161"/>
      <c r="DS1295" s="161"/>
      <c r="DT1295" s="161"/>
      <c r="DU1295" s="161"/>
      <c r="DV1295" s="161"/>
      <c r="DW1295" s="161"/>
      <c r="DX1295" s="161"/>
      <c r="DY1295" s="161"/>
      <c r="DZ1295" s="161"/>
      <c r="EA1295" s="161"/>
      <c r="EB1295" s="161"/>
      <c r="EC1295" s="161"/>
      <c r="ED1295" s="161"/>
      <c r="EE1295" s="161"/>
      <c r="EF1295" s="161"/>
      <c r="EG1295" s="161"/>
      <c r="EH1295" s="161"/>
      <c r="EI1295" s="161"/>
      <c r="EJ1295" s="161"/>
      <c r="EK1295" s="161"/>
      <c r="EL1295" s="161"/>
      <c r="EM1295" s="161"/>
      <c r="EN1295" s="161"/>
      <c r="EO1295" s="161"/>
      <c r="EP1295" s="161"/>
      <c r="EQ1295" s="161"/>
      <c r="ER1295" s="161"/>
      <c r="ES1295" s="161"/>
      <c r="ET1295" s="161"/>
      <c r="EU1295" s="161"/>
      <c r="EV1295" s="161"/>
      <c r="EW1295" s="161"/>
      <c r="EX1295" s="161"/>
      <c r="EY1295" s="161"/>
      <c r="EZ1295" s="161"/>
      <c r="FA1295" s="161"/>
      <c r="FB1295" s="161"/>
      <c r="FC1295" s="161"/>
      <c r="FD1295" s="161"/>
      <c r="FE1295" s="161"/>
      <c r="FF1295" s="161"/>
      <c r="FG1295" s="161"/>
      <c r="FH1295" s="161"/>
      <c r="FI1295" s="161"/>
      <c r="FJ1295" s="161"/>
      <c r="FK1295" s="161"/>
      <c r="FL1295" s="161"/>
      <c r="FM1295" s="161"/>
      <c r="FN1295" s="161"/>
      <c r="FO1295" s="161"/>
      <c r="FP1295" s="161"/>
      <c r="FQ1295" s="161"/>
      <c r="FR1295" s="161"/>
      <c r="FS1295" s="161"/>
      <c r="FT1295" s="161"/>
      <c r="FU1295" s="161"/>
      <c r="FV1295" s="161"/>
      <c r="FW1295" s="161"/>
      <c r="FX1295" s="161"/>
      <c r="FY1295" s="161"/>
      <c r="FZ1295" s="161"/>
      <c r="GA1295" s="161"/>
      <c r="GB1295" s="161"/>
      <c r="GC1295" s="161"/>
      <c r="GD1295" s="161"/>
      <c r="GE1295" s="161"/>
      <c r="GF1295" s="161"/>
      <c r="GG1295" s="161"/>
      <c r="GH1295" s="161"/>
      <c r="GI1295" s="161"/>
      <c r="GJ1295" s="161"/>
      <c r="GK1295" s="161"/>
      <c r="GL1295" s="161"/>
      <c r="GM1295" s="161"/>
      <c r="GN1295" s="161"/>
      <c r="GO1295" s="161"/>
      <c r="GP1295" s="161"/>
      <c r="GQ1295" s="161"/>
      <c r="GR1295" s="161"/>
      <c r="GS1295" s="161"/>
      <c r="GT1295" s="161"/>
      <c r="GU1295" s="161"/>
      <c r="GV1295" s="161"/>
      <c r="GW1295" s="161"/>
      <c r="GX1295" s="161"/>
      <c r="GY1295" s="161"/>
    </row>
    <row r="1296" spans="1:207" s="15" customFormat="1" ht="30" customHeight="1" x14ac:dyDescent="0.25">
      <c r="A1296" s="355"/>
      <c r="B1296" s="357"/>
      <c r="C1296" s="359"/>
      <c r="D1296" s="361"/>
      <c r="E1296" s="361"/>
      <c r="F1296" s="369"/>
      <c r="G1296" s="369"/>
      <c r="H1296" s="403"/>
      <c r="I1296" s="388"/>
      <c r="J1296" s="388"/>
      <c r="K1296" s="232">
        <f t="shared" si="349"/>
        <v>42935.7</v>
      </c>
      <c r="L1296" s="39">
        <v>0</v>
      </c>
      <c r="M1296" s="39">
        <v>0</v>
      </c>
      <c r="N1296" s="39">
        <v>0</v>
      </c>
      <c r="O1296" s="196">
        <f>'[2]Прод. прилож (2)'!$D$1558</f>
        <v>42935.7</v>
      </c>
      <c r="P1296" s="41">
        <f>K1296/H1295</f>
        <v>23.162162162162161</v>
      </c>
      <c r="Q1296" s="41">
        <v>9673</v>
      </c>
      <c r="R1296" s="281" t="s">
        <v>35</v>
      </c>
      <c r="S1296" s="85"/>
      <c r="T1296" s="85"/>
      <c r="U1296" s="85"/>
      <c r="V1296" s="86"/>
      <c r="W1296" s="86"/>
      <c r="X1296" s="86"/>
      <c r="Y1296" s="86"/>
      <c r="Z1296" s="86"/>
      <c r="AA1296" s="86"/>
      <c r="AB1296" s="86"/>
      <c r="AC1296" s="86"/>
      <c r="AD1296" s="86"/>
      <c r="AE1296" s="86"/>
      <c r="AF1296" s="86"/>
      <c r="AG1296" s="86"/>
      <c r="AH1296" s="86"/>
      <c r="AI1296" s="86"/>
      <c r="AJ1296" s="86"/>
      <c r="AK1296" s="86"/>
      <c r="AL1296" s="86"/>
      <c r="AM1296" s="86"/>
      <c r="AN1296" s="86"/>
      <c r="AO1296" s="86"/>
      <c r="AP1296" s="86"/>
      <c r="AQ1296" s="86"/>
      <c r="AR1296" s="86"/>
      <c r="AS1296" s="86"/>
      <c r="AT1296" s="86"/>
      <c r="AU1296" s="86"/>
      <c r="AV1296" s="86"/>
      <c r="AW1296" s="86"/>
      <c r="AX1296" s="86"/>
      <c r="AY1296" s="86"/>
      <c r="AZ1296" s="86"/>
      <c r="BA1296" s="86"/>
      <c r="BB1296" s="86"/>
      <c r="BC1296" s="86"/>
      <c r="BD1296" s="86"/>
      <c r="BE1296" s="86"/>
      <c r="BF1296" s="86"/>
      <c r="BG1296" s="86"/>
      <c r="BH1296" s="86"/>
      <c r="BI1296" s="86"/>
      <c r="BJ1296" s="86"/>
      <c r="BK1296" s="86"/>
      <c r="BL1296" s="86"/>
      <c r="BM1296" s="86"/>
      <c r="BN1296" s="86"/>
      <c r="BO1296" s="86"/>
      <c r="BP1296" s="86"/>
      <c r="BQ1296" s="86"/>
      <c r="BR1296" s="86"/>
      <c r="BS1296" s="86"/>
      <c r="BT1296" s="86"/>
      <c r="BU1296" s="86"/>
      <c r="BV1296" s="86"/>
      <c r="BW1296" s="86"/>
      <c r="BX1296" s="86"/>
      <c r="BY1296" s="86"/>
      <c r="BZ1296" s="86"/>
      <c r="CA1296" s="86"/>
      <c r="CB1296" s="86"/>
      <c r="CC1296" s="86"/>
      <c r="CD1296" s="86"/>
      <c r="CE1296" s="86"/>
      <c r="CF1296" s="86"/>
      <c r="CG1296" s="86"/>
      <c r="CH1296" s="86"/>
      <c r="CI1296" s="86"/>
      <c r="CJ1296" s="86"/>
      <c r="CK1296" s="86"/>
      <c r="CL1296" s="86"/>
      <c r="CM1296" s="86"/>
      <c r="CN1296" s="86"/>
      <c r="CO1296" s="86"/>
      <c r="CP1296" s="86"/>
      <c r="CQ1296" s="86"/>
      <c r="CR1296" s="86"/>
      <c r="CS1296" s="86"/>
      <c r="CT1296" s="86"/>
      <c r="CU1296" s="86"/>
      <c r="CV1296" s="86"/>
      <c r="CW1296" s="86"/>
      <c r="CX1296" s="86"/>
      <c r="CY1296" s="86"/>
      <c r="CZ1296" s="86"/>
      <c r="DA1296" s="86"/>
      <c r="DB1296" s="86"/>
      <c r="DC1296" s="86"/>
      <c r="DD1296" s="86"/>
      <c r="DE1296" s="86"/>
      <c r="DF1296" s="86"/>
      <c r="DG1296" s="86"/>
      <c r="DH1296" s="86"/>
      <c r="DI1296" s="86"/>
      <c r="DJ1296" s="86"/>
      <c r="DK1296" s="86"/>
      <c r="DL1296" s="86"/>
      <c r="DM1296" s="86"/>
      <c r="DN1296" s="86"/>
      <c r="DO1296" s="86"/>
      <c r="DP1296" s="86"/>
      <c r="DQ1296" s="86"/>
      <c r="DR1296" s="86"/>
      <c r="DS1296" s="86"/>
      <c r="DT1296" s="86"/>
      <c r="DU1296" s="86"/>
      <c r="DV1296" s="86"/>
      <c r="DW1296" s="86"/>
      <c r="DX1296" s="86"/>
      <c r="DY1296" s="86"/>
      <c r="DZ1296" s="86"/>
      <c r="EA1296" s="86"/>
      <c r="EB1296" s="86"/>
      <c r="EC1296" s="86"/>
      <c r="ED1296" s="86"/>
      <c r="EE1296" s="86"/>
      <c r="EF1296" s="86"/>
      <c r="EG1296" s="86"/>
      <c r="EH1296" s="86"/>
      <c r="EI1296" s="86"/>
      <c r="EJ1296" s="86"/>
      <c r="EK1296" s="86"/>
      <c r="EL1296" s="86"/>
      <c r="EM1296" s="86"/>
      <c r="EN1296" s="86"/>
      <c r="EO1296" s="86"/>
      <c r="EP1296" s="86"/>
      <c r="EQ1296" s="86"/>
      <c r="ER1296" s="86"/>
      <c r="ES1296" s="86"/>
      <c r="ET1296" s="86"/>
      <c r="EU1296" s="86"/>
      <c r="EV1296" s="86"/>
      <c r="EW1296" s="86"/>
      <c r="EX1296" s="86"/>
      <c r="EY1296" s="86"/>
      <c r="EZ1296" s="86"/>
      <c r="FA1296" s="86"/>
      <c r="FB1296" s="86"/>
      <c r="FC1296" s="86"/>
      <c r="FD1296" s="86"/>
      <c r="FE1296" s="86"/>
      <c r="FF1296" s="86"/>
      <c r="FG1296" s="86"/>
      <c r="FH1296" s="86"/>
      <c r="FI1296" s="86"/>
      <c r="FJ1296" s="86"/>
      <c r="FK1296" s="86"/>
      <c r="FL1296" s="86"/>
      <c r="FM1296" s="86"/>
      <c r="FN1296" s="86"/>
      <c r="FO1296" s="86"/>
      <c r="FP1296" s="86"/>
      <c r="FQ1296" s="86"/>
      <c r="FR1296" s="86"/>
      <c r="FS1296" s="86"/>
      <c r="FT1296" s="86"/>
      <c r="FU1296" s="86"/>
      <c r="FV1296" s="86"/>
      <c r="FW1296" s="86"/>
      <c r="FX1296" s="86"/>
      <c r="FY1296" s="86"/>
      <c r="FZ1296" s="86"/>
      <c r="GA1296" s="86"/>
      <c r="GB1296" s="86"/>
      <c r="GC1296" s="86"/>
      <c r="GD1296" s="86"/>
      <c r="GE1296" s="86"/>
      <c r="GF1296" s="86"/>
      <c r="GG1296" s="86"/>
      <c r="GH1296" s="86"/>
      <c r="GI1296" s="86"/>
      <c r="GJ1296" s="86"/>
      <c r="GK1296" s="86"/>
      <c r="GL1296" s="86"/>
      <c r="GM1296" s="86"/>
      <c r="GN1296" s="86"/>
      <c r="GO1296" s="86"/>
      <c r="GP1296" s="86"/>
      <c r="GQ1296" s="86"/>
      <c r="GR1296" s="86"/>
      <c r="GS1296" s="86"/>
      <c r="GT1296" s="86"/>
      <c r="GU1296" s="86"/>
      <c r="GV1296" s="86"/>
      <c r="GW1296" s="86"/>
      <c r="GX1296" s="86"/>
      <c r="GY1296" s="86"/>
    </row>
    <row r="1297" spans="1:207" s="15" customFormat="1" ht="30" customHeight="1" x14ac:dyDescent="0.25">
      <c r="A1297" s="228">
        <v>1003</v>
      </c>
      <c r="B1297" s="198" t="s">
        <v>1273</v>
      </c>
      <c r="C1297" s="209">
        <v>1959</v>
      </c>
      <c r="D1297" s="200" t="s">
        <v>141</v>
      </c>
      <c r="E1297" s="200" t="s">
        <v>16</v>
      </c>
      <c r="F1297" s="220">
        <v>3</v>
      </c>
      <c r="G1297" s="220">
        <v>2</v>
      </c>
      <c r="H1297" s="239">
        <v>3299.6</v>
      </c>
      <c r="I1297" s="247">
        <v>0</v>
      </c>
      <c r="J1297" s="247">
        <v>924.4</v>
      </c>
      <c r="K1297" s="224">
        <f>SUM(L1297:O1297)</f>
        <v>6023730.9000000004</v>
      </c>
      <c r="L1297" s="202">
        <v>0</v>
      </c>
      <c r="M1297" s="202">
        <v>0</v>
      </c>
      <c r="N1297" s="202">
        <v>0</v>
      </c>
      <c r="O1297" s="237">
        <f>'[2]Прод. прилож (2)'!$D$1559</f>
        <v>6023730.9000000004</v>
      </c>
      <c r="P1297" s="239">
        <f>K1297/H1297</f>
        <v>1825.5942841556555</v>
      </c>
      <c r="Q1297" s="224">
        <v>9673</v>
      </c>
      <c r="R1297" s="215" t="s">
        <v>35</v>
      </c>
      <c r="S1297" s="88"/>
      <c r="T1297" s="85"/>
      <c r="U1297" s="85"/>
      <c r="V1297" s="86"/>
      <c r="W1297" s="86"/>
      <c r="X1297" s="86"/>
      <c r="Y1297" s="86"/>
      <c r="Z1297" s="86"/>
      <c r="AA1297" s="86"/>
      <c r="AB1297" s="86"/>
      <c r="AC1297" s="86"/>
      <c r="AD1297" s="86"/>
      <c r="AE1297" s="86"/>
      <c r="AF1297" s="86"/>
      <c r="AG1297" s="86"/>
      <c r="AH1297" s="86"/>
      <c r="AI1297" s="86"/>
      <c r="AJ1297" s="86"/>
      <c r="AK1297" s="86"/>
      <c r="AL1297" s="86"/>
      <c r="AM1297" s="86"/>
      <c r="AN1297" s="86"/>
      <c r="AO1297" s="86"/>
      <c r="AP1297" s="86"/>
      <c r="AQ1297" s="86"/>
      <c r="AR1297" s="86"/>
      <c r="AS1297" s="86"/>
      <c r="AT1297" s="86"/>
      <c r="AU1297" s="86"/>
      <c r="AV1297" s="86"/>
      <c r="AW1297" s="86"/>
      <c r="AX1297" s="86"/>
      <c r="AY1297" s="86"/>
      <c r="AZ1297" s="86"/>
      <c r="BA1297" s="86"/>
      <c r="BB1297" s="86"/>
      <c r="BC1297" s="86"/>
      <c r="BD1297" s="86"/>
      <c r="BE1297" s="86"/>
      <c r="BF1297" s="86"/>
      <c r="BG1297" s="86"/>
      <c r="BH1297" s="86"/>
      <c r="BI1297" s="86"/>
      <c r="BJ1297" s="86"/>
      <c r="BK1297" s="86"/>
      <c r="BL1297" s="86"/>
      <c r="BM1297" s="86"/>
      <c r="BN1297" s="86"/>
      <c r="BO1297" s="86"/>
      <c r="BP1297" s="86"/>
      <c r="BQ1297" s="86"/>
      <c r="BR1297" s="86"/>
      <c r="BS1297" s="86"/>
      <c r="BT1297" s="86"/>
      <c r="BU1297" s="86"/>
      <c r="BV1297" s="86"/>
      <c r="BW1297" s="86"/>
      <c r="BX1297" s="86"/>
      <c r="BY1297" s="86"/>
      <c r="BZ1297" s="86"/>
      <c r="CA1297" s="86"/>
      <c r="CB1297" s="86"/>
      <c r="CC1297" s="86"/>
      <c r="CD1297" s="86"/>
      <c r="CE1297" s="86"/>
      <c r="CF1297" s="86"/>
      <c r="CG1297" s="86"/>
      <c r="CH1297" s="86"/>
      <c r="CI1297" s="86"/>
      <c r="CJ1297" s="86"/>
      <c r="CK1297" s="86"/>
      <c r="CL1297" s="86"/>
      <c r="CM1297" s="86"/>
      <c r="CN1297" s="86"/>
      <c r="CO1297" s="86"/>
      <c r="CP1297" s="86"/>
      <c r="CQ1297" s="86"/>
      <c r="CR1297" s="86"/>
      <c r="CS1297" s="86"/>
      <c r="CT1297" s="86"/>
      <c r="CU1297" s="86"/>
      <c r="CV1297" s="86"/>
      <c r="CW1297" s="86"/>
      <c r="CX1297" s="86"/>
      <c r="CY1297" s="86"/>
      <c r="CZ1297" s="86"/>
      <c r="DA1297" s="86"/>
      <c r="DB1297" s="86"/>
      <c r="DC1297" s="86"/>
      <c r="DD1297" s="86"/>
      <c r="DE1297" s="86"/>
      <c r="DF1297" s="86"/>
      <c r="DG1297" s="86"/>
      <c r="DH1297" s="86"/>
      <c r="DI1297" s="86"/>
      <c r="DJ1297" s="86"/>
      <c r="DK1297" s="86"/>
      <c r="DL1297" s="86"/>
      <c r="DM1297" s="86"/>
      <c r="DN1297" s="86"/>
      <c r="DO1297" s="86"/>
      <c r="DP1297" s="86"/>
      <c r="DQ1297" s="86"/>
      <c r="DR1297" s="86"/>
      <c r="DS1297" s="86"/>
      <c r="DT1297" s="86"/>
      <c r="DU1297" s="86"/>
      <c r="DV1297" s="86"/>
      <c r="DW1297" s="86"/>
      <c r="DX1297" s="86"/>
      <c r="DY1297" s="86"/>
      <c r="DZ1297" s="86"/>
      <c r="EA1297" s="86"/>
      <c r="EB1297" s="86"/>
      <c r="EC1297" s="86"/>
      <c r="ED1297" s="86"/>
      <c r="EE1297" s="86"/>
      <c r="EF1297" s="86"/>
      <c r="EG1297" s="86"/>
      <c r="EH1297" s="86"/>
      <c r="EI1297" s="86"/>
      <c r="EJ1297" s="86"/>
      <c r="EK1297" s="86"/>
      <c r="EL1297" s="86"/>
      <c r="EM1297" s="86"/>
      <c r="EN1297" s="86"/>
      <c r="EO1297" s="86"/>
      <c r="EP1297" s="86"/>
      <c r="EQ1297" s="86"/>
      <c r="ER1297" s="86"/>
      <c r="ES1297" s="86"/>
      <c r="ET1297" s="86"/>
      <c r="EU1297" s="86"/>
      <c r="EV1297" s="86"/>
      <c r="EW1297" s="86"/>
      <c r="EX1297" s="86"/>
      <c r="EY1297" s="86"/>
      <c r="EZ1297" s="86"/>
      <c r="FA1297" s="86"/>
      <c r="FB1297" s="86"/>
      <c r="FC1297" s="86"/>
      <c r="FD1297" s="86"/>
      <c r="FE1297" s="86"/>
      <c r="FF1297" s="86"/>
      <c r="FG1297" s="86"/>
      <c r="FH1297" s="86"/>
      <c r="FI1297" s="86"/>
      <c r="FJ1297" s="86"/>
      <c r="FK1297" s="86"/>
      <c r="FL1297" s="86"/>
      <c r="FM1297" s="86"/>
      <c r="FN1297" s="86"/>
      <c r="FO1297" s="86"/>
      <c r="FP1297" s="86"/>
      <c r="FQ1297" s="86"/>
      <c r="FR1297" s="86"/>
      <c r="FS1297" s="86"/>
      <c r="FT1297" s="86"/>
      <c r="FU1297" s="86"/>
      <c r="FV1297" s="86"/>
      <c r="FW1297" s="86"/>
      <c r="FX1297" s="86"/>
      <c r="FY1297" s="86"/>
      <c r="FZ1297" s="86"/>
      <c r="GA1297" s="86"/>
      <c r="GB1297" s="86"/>
      <c r="GC1297" s="86"/>
      <c r="GD1297" s="86"/>
      <c r="GE1297" s="86"/>
      <c r="GF1297" s="86"/>
      <c r="GG1297" s="86"/>
      <c r="GH1297" s="86"/>
      <c r="GI1297" s="86"/>
      <c r="GJ1297" s="86"/>
      <c r="GK1297" s="86"/>
      <c r="GL1297" s="86"/>
      <c r="GM1297" s="86"/>
      <c r="GN1297" s="86"/>
      <c r="GO1297" s="86"/>
      <c r="GP1297" s="86"/>
      <c r="GQ1297" s="86"/>
      <c r="GR1297" s="86"/>
      <c r="GS1297" s="86"/>
      <c r="GT1297" s="86"/>
      <c r="GU1297" s="86"/>
      <c r="GV1297" s="86"/>
      <c r="GW1297" s="86"/>
      <c r="GX1297" s="86"/>
      <c r="GY1297" s="86"/>
    </row>
    <row r="1298" spans="1:207" s="15" customFormat="1" ht="30" customHeight="1" x14ac:dyDescent="0.25">
      <c r="A1298" s="228">
        <v>1004</v>
      </c>
      <c r="B1298" s="234" t="s">
        <v>896</v>
      </c>
      <c r="C1298" s="229">
        <v>1959</v>
      </c>
      <c r="D1298" s="230" t="s">
        <v>141</v>
      </c>
      <c r="E1298" s="230" t="s">
        <v>16</v>
      </c>
      <c r="F1298" s="231">
        <v>3</v>
      </c>
      <c r="G1298" s="231">
        <v>3</v>
      </c>
      <c r="H1298" s="41">
        <v>2292.5</v>
      </c>
      <c r="I1298" s="125">
        <v>165.7</v>
      </c>
      <c r="J1298" s="125">
        <v>982.1</v>
      </c>
      <c r="K1298" s="232">
        <f t="shared" si="349"/>
        <v>721168.14</v>
      </c>
      <c r="L1298" s="39">
        <v>0</v>
      </c>
      <c r="M1298" s="39">
        <v>0</v>
      </c>
      <c r="N1298" s="39">
        <v>0</v>
      </c>
      <c r="O1298" s="196">
        <f>'[1]Прод. прилож (2)'!$D$343</f>
        <v>721168.14</v>
      </c>
      <c r="P1298" s="41">
        <f t="shared" ref="P1298:P1358" si="350">K1298/H1298</f>
        <v>314.57716030534351</v>
      </c>
      <c r="Q1298" s="232">
        <v>9673</v>
      </c>
      <c r="R1298" s="281" t="s">
        <v>33</v>
      </c>
      <c r="S1298" s="135"/>
      <c r="T1298" s="85"/>
      <c r="U1298" s="85"/>
      <c r="V1298" s="86"/>
      <c r="W1298" s="86"/>
      <c r="X1298" s="86"/>
      <c r="Y1298" s="86"/>
      <c r="Z1298" s="86"/>
      <c r="AA1298" s="86"/>
      <c r="AB1298" s="86"/>
      <c r="AC1298" s="86"/>
      <c r="AD1298" s="86"/>
      <c r="AE1298" s="86"/>
      <c r="AF1298" s="86"/>
      <c r="AG1298" s="86"/>
      <c r="AH1298" s="86"/>
      <c r="AI1298" s="86"/>
      <c r="AJ1298" s="86"/>
      <c r="AK1298" s="86"/>
      <c r="AL1298" s="86"/>
      <c r="AM1298" s="86"/>
      <c r="AN1298" s="86"/>
      <c r="AO1298" s="86"/>
      <c r="AP1298" s="86"/>
      <c r="AQ1298" s="86"/>
      <c r="AR1298" s="86"/>
      <c r="AS1298" s="86"/>
      <c r="AT1298" s="86"/>
      <c r="AU1298" s="86"/>
      <c r="AV1298" s="86"/>
      <c r="AW1298" s="86"/>
      <c r="AX1298" s="86"/>
      <c r="AY1298" s="86"/>
      <c r="AZ1298" s="86"/>
      <c r="BA1298" s="86"/>
      <c r="BB1298" s="86"/>
      <c r="BC1298" s="86"/>
      <c r="BD1298" s="86"/>
      <c r="BE1298" s="86"/>
      <c r="BF1298" s="86"/>
      <c r="BG1298" s="86"/>
      <c r="BH1298" s="86"/>
      <c r="BI1298" s="86"/>
      <c r="BJ1298" s="86"/>
      <c r="BK1298" s="86"/>
      <c r="BL1298" s="86"/>
      <c r="BM1298" s="86"/>
      <c r="BN1298" s="86"/>
      <c r="BO1298" s="86"/>
      <c r="BP1298" s="86"/>
      <c r="BQ1298" s="86"/>
      <c r="BR1298" s="86"/>
      <c r="BS1298" s="86"/>
      <c r="BT1298" s="86"/>
      <c r="BU1298" s="86"/>
      <c r="BV1298" s="86"/>
      <c r="BW1298" s="86"/>
      <c r="BX1298" s="86"/>
      <c r="BY1298" s="86"/>
      <c r="BZ1298" s="86"/>
      <c r="CA1298" s="86"/>
      <c r="CB1298" s="86"/>
      <c r="CC1298" s="86"/>
      <c r="CD1298" s="86"/>
      <c r="CE1298" s="86"/>
      <c r="CF1298" s="86"/>
      <c r="CG1298" s="86"/>
      <c r="CH1298" s="86"/>
      <c r="CI1298" s="86"/>
      <c r="CJ1298" s="86"/>
      <c r="CK1298" s="86"/>
      <c r="CL1298" s="86"/>
      <c r="CM1298" s="86"/>
      <c r="CN1298" s="86"/>
      <c r="CO1298" s="86"/>
      <c r="CP1298" s="86"/>
      <c r="CQ1298" s="86"/>
      <c r="CR1298" s="86"/>
      <c r="CS1298" s="86"/>
      <c r="CT1298" s="86"/>
      <c r="CU1298" s="86"/>
      <c r="CV1298" s="86"/>
      <c r="CW1298" s="86"/>
      <c r="CX1298" s="86"/>
      <c r="CY1298" s="86"/>
      <c r="CZ1298" s="86"/>
      <c r="DA1298" s="86"/>
      <c r="DB1298" s="86"/>
      <c r="DC1298" s="86"/>
      <c r="DD1298" s="86"/>
      <c r="DE1298" s="86"/>
      <c r="DF1298" s="86"/>
      <c r="DG1298" s="86"/>
      <c r="DH1298" s="86"/>
      <c r="DI1298" s="86"/>
      <c r="DJ1298" s="86"/>
      <c r="DK1298" s="86"/>
      <c r="DL1298" s="86"/>
      <c r="DM1298" s="86"/>
      <c r="DN1298" s="86"/>
      <c r="DO1298" s="86"/>
      <c r="DP1298" s="86"/>
      <c r="DQ1298" s="86"/>
      <c r="DR1298" s="86"/>
      <c r="DS1298" s="86"/>
      <c r="DT1298" s="86"/>
      <c r="DU1298" s="86"/>
      <c r="DV1298" s="86"/>
      <c r="DW1298" s="86"/>
      <c r="DX1298" s="86"/>
      <c r="DY1298" s="86"/>
      <c r="DZ1298" s="86"/>
      <c r="EA1298" s="86"/>
      <c r="EB1298" s="86"/>
      <c r="EC1298" s="86"/>
      <c r="ED1298" s="86"/>
      <c r="EE1298" s="86"/>
      <c r="EF1298" s="86"/>
      <c r="EG1298" s="86"/>
      <c r="EH1298" s="86"/>
      <c r="EI1298" s="86"/>
      <c r="EJ1298" s="86"/>
      <c r="EK1298" s="86"/>
      <c r="EL1298" s="86"/>
      <c r="EM1298" s="86"/>
      <c r="EN1298" s="86"/>
      <c r="EO1298" s="86"/>
      <c r="EP1298" s="86"/>
      <c r="EQ1298" s="86"/>
      <c r="ER1298" s="86"/>
      <c r="ES1298" s="86"/>
      <c r="ET1298" s="86"/>
      <c r="EU1298" s="86"/>
      <c r="EV1298" s="86"/>
      <c r="EW1298" s="86"/>
      <c r="EX1298" s="86"/>
      <c r="EY1298" s="86"/>
      <c r="EZ1298" s="86"/>
      <c r="FA1298" s="86"/>
      <c r="FB1298" s="86"/>
      <c r="FC1298" s="86"/>
      <c r="FD1298" s="86"/>
      <c r="FE1298" s="86"/>
      <c r="FF1298" s="86"/>
      <c r="FG1298" s="86"/>
      <c r="FH1298" s="86"/>
      <c r="FI1298" s="86"/>
      <c r="FJ1298" s="86"/>
      <c r="FK1298" s="86"/>
      <c r="FL1298" s="86"/>
      <c r="FM1298" s="86"/>
      <c r="FN1298" s="86"/>
      <c r="FO1298" s="86"/>
      <c r="FP1298" s="86"/>
      <c r="FQ1298" s="86"/>
      <c r="FR1298" s="86"/>
      <c r="FS1298" s="86"/>
      <c r="FT1298" s="86"/>
      <c r="FU1298" s="86"/>
      <c r="FV1298" s="86"/>
      <c r="FW1298" s="86"/>
      <c r="FX1298" s="86"/>
      <c r="FY1298" s="86"/>
      <c r="FZ1298" s="86"/>
      <c r="GA1298" s="86"/>
      <c r="GB1298" s="86"/>
      <c r="GC1298" s="86"/>
      <c r="GD1298" s="86"/>
      <c r="GE1298" s="86"/>
      <c r="GF1298" s="86"/>
      <c r="GG1298" s="86"/>
      <c r="GH1298" s="86"/>
      <c r="GI1298" s="86"/>
      <c r="GJ1298" s="86"/>
      <c r="GK1298" s="86"/>
      <c r="GL1298" s="86"/>
      <c r="GM1298" s="86"/>
      <c r="GN1298" s="86"/>
      <c r="GO1298" s="86"/>
      <c r="GP1298" s="86"/>
      <c r="GQ1298" s="86"/>
      <c r="GR1298" s="86"/>
      <c r="GS1298" s="86"/>
      <c r="GT1298" s="86"/>
      <c r="GU1298" s="86"/>
      <c r="GV1298" s="86"/>
      <c r="GW1298" s="86"/>
      <c r="GX1298" s="86"/>
      <c r="GY1298" s="86"/>
    </row>
    <row r="1299" spans="1:207" s="15" customFormat="1" ht="30" customHeight="1" x14ac:dyDescent="0.25">
      <c r="A1299" s="228">
        <v>1005</v>
      </c>
      <c r="B1299" s="234" t="s">
        <v>897</v>
      </c>
      <c r="C1299" s="229">
        <v>1958</v>
      </c>
      <c r="D1299" s="230" t="s">
        <v>141</v>
      </c>
      <c r="E1299" s="230" t="s">
        <v>16</v>
      </c>
      <c r="F1299" s="231">
        <v>4</v>
      </c>
      <c r="G1299" s="231">
        <v>3</v>
      </c>
      <c r="H1299" s="41">
        <v>3912.8</v>
      </c>
      <c r="I1299" s="125">
        <v>866.8</v>
      </c>
      <c r="J1299" s="125">
        <v>1519.7</v>
      </c>
      <c r="K1299" s="232">
        <f t="shared" si="349"/>
        <v>675551.88</v>
      </c>
      <c r="L1299" s="39">
        <v>0</v>
      </c>
      <c r="M1299" s="39">
        <v>0</v>
      </c>
      <c r="N1299" s="39">
        <v>0</v>
      </c>
      <c r="O1299" s="196">
        <f>'[1]Прод. прилож (2)'!$D$344</f>
        <v>675551.88</v>
      </c>
      <c r="P1299" s="41">
        <f t="shared" si="350"/>
        <v>172.65177877734615</v>
      </c>
      <c r="Q1299" s="232">
        <v>9673</v>
      </c>
      <c r="R1299" s="57" t="s">
        <v>33</v>
      </c>
      <c r="S1299" s="135"/>
      <c r="T1299" s="85"/>
      <c r="U1299" s="85"/>
      <c r="V1299" s="86"/>
      <c r="W1299" s="86"/>
      <c r="X1299" s="86"/>
      <c r="Y1299" s="86"/>
      <c r="Z1299" s="86"/>
      <c r="AA1299" s="86"/>
      <c r="AB1299" s="86"/>
      <c r="AC1299" s="86"/>
      <c r="AD1299" s="86"/>
      <c r="AE1299" s="86"/>
      <c r="AF1299" s="86"/>
      <c r="AG1299" s="86"/>
      <c r="AH1299" s="86"/>
      <c r="AI1299" s="86"/>
      <c r="AJ1299" s="86"/>
      <c r="AK1299" s="86"/>
      <c r="AL1299" s="86"/>
      <c r="AM1299" s="86"/>
      <c r="AN1299" s="86"/>
      <c r="AO1299" s="86"/>
      <c r="AP1299" s="86"/>
      <c r="AQ1299" s="86"/>
      <c r="AR1299" s="86"/>
      <c r="AS1299" s="86"/>
      <c r="AT1299" s="86"/>
      <c r="AU1299" s="86"/>
      <c r="AV1299" s="86"/>
      <c r="AW1299" s="86"/>
      <c r="AX1299" s="86"/>
      <c r="AY1299" s="86"/>
      <c r="AZ1299" s="86"/>
      <c r="BA1299" s="86"/>
      <c r="BB1299" s="86"/>
      <c r="BC1299" s="86"/>
      <c r="BD1299" s="86"/>
      <c r="BE1299" s="86"/>
      <c r="BF1299" s="86"/>
      <c r="BG1299" s="86"/>
      <c r="BH1299" s="86"/>
      <c r="BI1299" s="86"/>
      <c r="BJ1299" s="86"/>
      <c r="BK1299" s="86"/>
      <c r="BL1299" s="86"/>
      <c r="BM1299" s="86"/>
      <c r="BN1299" s="86"/>
      <c r="BO1299" s="86"/>
      <c r="BP1299" s="86"/>
      <c r="BQ1299" s="86"/>
      <c r="BR1299" s="86"/>
      <c r="BS1299" s="86"/>
      <c r="BT1299" s="86"/>
      <c r="BU1299" s="86"/>
      <c r="BV1299" s="86"/>
      <c r="BW1299" s="86"/>
      <c r="BX1299" s="86"/>
      <c r="BY1299" s="86"/>
      <c r="BZ1299" s="86"/>
      <c r="CA1299" s="86"/>
      <c r="CB1299" s="86"/>
      <c r="CC1299" s="86"/>
      <c r="CD1299" s="86"/>
      <c r="CE1299" s="86"/>
      <c r="CF1299" s="86"/>
      <c r="CG1299" s="86"/>
      <c r="CH1299" s="86"/>
      <c r="CI1299" s="86"/>
      <c r="CJ1299" s="86"/>
      <c r="CK1299" s="86"/>
      <c r="CL1299" s="86"/>
      <c r="CM1299" s="86"/>
      <c r="CN1299" s="86"/>
      <c r="CO1299" s="86"/>
      <c r="CP1299" s="86"/>
      <c r="CQ1299" s="86"/>
      <c r="CR1299" s="86"/>
      <c r="CS1299" s="86"/>
      <c r="CT1299" s="86"/>
      <c r="CU1299" s="86"/>
      <c r="CV1299" s="86"/>
      <c r="CW1299" s="86"/>
      <c r="CX1299" s="86"/>
      <c r="CY1299" s="86"/>
      <c r="CZ1299" s="86"/>
      <c r="DA1299" s="86"/>
      <c r="DB1299" s="86"/>
      <c r="DC1299" s="86"/>
      <c r="DD1299" s="86"/>
      <c r="DE1299" s="86"/>
      <c r="DF1299" s="86"/>
      <c r="DG1299" s="86"/>
      <c r="DH1299" s="86"/>
      <c r="DI1299" s="86"/>
      <c r="DJ1299" s="86"/>
      <c r="DK1299" s="86"/>
      <c r="DL1299" s="86"/>
      <c r="DM1299" s="86"/>
      <c r="DN1299" s="86"/>
      <c r="DO1299" s="86"/>
      <c r="DP1299" s="86"/>
      <c r="DQ1299" s="86"/>
      <c r="DR1299" s="86"/>
      <c r="DS1299" s="86"/>
      <c r="DT1299" s="86"/>
      <c r="DU1299" s="86"/>
      <c r="DV1299" s="86"/>
      <c r="DW1299" s="86"/>
      <c r="DX1299" s="86"/>
      <c r="DY1299" s="86"/>
      <c r="DZ1299" s="86"/>
      <c r="EA1299" s="86"/>
      <c r="EB1299" s="86"/>
      <c r="EC1299" s="86"/>
      <c r="ED1299" s="86"/>
      <c r="EE1299" s="86"/>
      <c r="EF1299" s="86"/>
      <c r="EG1299" s="86"/>
      <c r="EH1299" s="86"/>
      <c r="EI1299" s="86"/>
      <c r="EJ1299" s="86"/>
      <c r="EK1299" s="86"/>
      <c r="EL1299" s="86"/>
      <c r="EM1299" s="86"/>
      <c r="EN1299" s="86"/>
      <c r="EO1299" s="86"/>
      <c r="EP1299" s="86"/>
      <c r="EQ1299" s="86"/>
      <c r="ER1299" s="86"/>
      <c r="ES1299" s="86"/>
      <c r="ET1299" s="86"/>
      <c r="EU1299" s="86"/>
      <c r="EV1299" s="86"/>
      <c r="EW1299" s="86"/>
      <c r="EX1299" s="86"/>
      <c r="EY1299" s="86"/>
      <c r="EZ1299" s="86"/>
      <c r="FA1299" s="86"/>
      <c r="FB1299" s="86"/>
      <c r="FC1299" s="86"/>
      <c r="FD1299" s="86"/>
      <c r="FE1299" s="86"/>
      <c r="FF1299" s="86"/>
      <c r="FG1299" s="86"/>
      <c r="FH1299" s="86"/>
      <c r="FI1299" s="86"/>
      <c r="FJ1299" s="86"/>
      <c r="FK1299" s="86"/>
      <c r="FL1299" s="86"/>
      <c r="FM1299" s="86"/>
      <c r="FN1299" s="86"/>
      <c r="FO1299" s="86"/>
      <c r="FP1299" s="86"/>
      <c r="FQ1299" s="86"/>
      <c r="FR1299" s="86"/>
      <c r="FS1299" s="86"/>
      <c r="FT1299" s="86"/>
      <c r="FU1299" s="86"/>
      <c r="FV1299" s="86"/>
      <c r="FW1299" s="86"/>
      <c r="FX1299" s="86"/>
      <c r="FY1299" s="86"/>
      <c r="FZ1299" s="86"/>
      <c r="GA1299" s="86"/>
      <c r="GB1299" s="86"/>
      <c r="GC1299" s="86"/>
      <c r="GD1299" s="86"/>
      <c r="GE1299" s="86"/>
      <c r="GF1299" s="86"/>
      <c r="GG1299" s="86"/>
      <c r="GH1299" s="86"/>
      <c r="GI1299" s="86"/>
      <c r="GJ1299" s="86"/>
      <c r="GK1299" s="86"/>
      <c r="GL1299" s="86"/>
      <c r="GM1299" s="86"/>
      <c r="GN1299" s="86"/>
      <c r="GO1299" s="86"/>
      <c r="GP1299" s="86"/>
      <c r="GQ1299" s="86"/>
      <c r="GR1299" s="86"/>
      <c r="GS1299" s="86"/>
      <c r="GT1299" s="86"/>
      <c r="GU1299" s="86"/>
      <c r="GV1299" s="86"/>
      <c r="GW1299" s="86"/>
      <c r="GX1299" s="86"/>
      <c r="GY1299" s="86"/>
    </row>
    <row r="1300" spans="1:207" s="116" customFormat="1" ht="30" customHeight="1" x14ac:dyDescent="0.25">
      <c r="A1300" s="228">
        <v>1006</v>
      </c>
      <c r="B1300" s="234" t="s">
        <v>1176</v>
      </c>
      <c r="C1300" s="47">
        <v>1976</v>
      </c>
      <c r="D1300" s="230" t="s">
        <v>141</v>
      </c>
      <c r="E1300" s="47" t="s">
        <v>16</v>
      </c>
      <c r="F1300" s="26">
        <v>9</v>
      </c>
      <c r="G1300" s="26">
        <v>2</v>
      </c>
      <c r="H1300" s="39">
        <v>7644.12</v>
      </c>
      <c r="I1300" s="119">
        <v>0</v>
      </c>
      <c r="J1300" s="39">
        <v>7644.12</v>
      </c>
      <c r="K1300" s="232">
        <f t="shared" si="349"/>
        <v>6203967.2699999996</v>
      </c>
      <c r="L1300" s="196">
        <v>0</v>
      </c>
      <c r="M1300" s="196">
        <v>0</v>
      </c>
      <c r="N1300" s="196">
        <v>0</v>
      </c>
      <c r="O1300" s="39">
        <f>'[1]Прод. прилож (2)'!$D$980</f>
        <v>6203967.2699999996</v>
      </c>
      <c r="P1300" s="196">
        <f t="shared" si="350"/>
        <v>811.59993171221799</v>
      </c>
      <c r="Q1300" s="41">
        <v>9673</v>
      </c>
      <c r="R1300" s="57" t="s">
        <v>34</v>
      </c>
      <c r="S1300" s="46"/>
      <c r="T1300" s="15"/>
      <c r="U1300" s="15"/>
    </row>
    <row r="1301" spans="1:207" s="15" customFormat="1" ht="30" customHeight="1" x14ac:dyDescent="0.25">
      <c r="A1301" s="228">
        <v>1007</v>
      </c>
      <c r="B1301" s="198" t="s">
        <v>898</v>
      </c>
      <c r="C1301" s="209">
        <v>1959</v>
      </c>
      <c r="D1301" s="200" t="s">
        <v>141</v>
      </c>
      <c r="E1301" s="200" t="s">
        <v>16</v>
      </c>
      <c r="F1301" s="220">
        <v>3</v>
      </c>
      <c r="G1301" s="220">
        <v>1</v>
      </c>
      <c r="H1301" s="239">
        <v>2100.6799999999998</v>
      </c>
      <c r="I1301" s="247">
        <v>62.6</v>
      </c>
      <c r="J1301" s="247">
        <v>1063.31</v>
      </c>
      <c r="K1301" s="232">
        <f t="shared" si="349"/>
        <v>858493.97</v>
      </c>
      <c r="L1301" s="39">
        <v>0</v>
      </c>
      <c r="M1301" s="39">
        <v>0</v>
      </c>
      <c r="N1301" s="39">
        <v>0</v>
      </c>
      <c r="O1301" s="196">
        <f>'[1]Прод. прилож (2)'!$D$345</f>
        <v>858493.97</v>
      </c>
      <c r="P1301" s="41">
        <f t="shared" si="350"/>
        <v>408.67431974408288</v>
      </c>
      <c r="Q1301" s="232">
        <v>9673</v>
      </c>
      <c r="R1301" s="281" t="s">
        <v>33</v>
      </c>
      <c r="S1301" s="135"/>
      <c r="T1301" s="85"/>
      <c r="U1301" s="85"/>
      <c r="V1301" s="86"/>
      <c r="W1301" s="86"/>
      <c r="X1301" s="86"/>
      <c r="Y1301" s="86"/>
      <c r="Z1301" s="86"/>
      <c r="AA1301" s="86"/>
      <c r="AB1301" s="86"/>
      <c r="AC1301" s="86"/>
      <c r="AD1301" s="86"/>
      <c r="AE1301" s="86"/>
      <c r="AF1301" s="86"/>
      <c r="AG1301" s="86"/>
      <c r="AH1301" s="86"/>
      <c r="AI1301" s="86"/>
      <c r="AJ1301" s="86"/>
      <c r="AK1301" s="86"/>
      <c r="AL1301" s="86"/>
      <c r="AM1301" s="86"/>
      <c r="AN1301" s="86"/>
      <c r="AO1301" s="86"/>
      <c r="AP1301" s="86"/>
      <c r="AQ1301" s="86"/>
      <c r="AR1301" s="86"/>
      <c r="AS1301" s="86"/>
      <c r="AT1301" s="86"/>
      <c r="AU1301" s="86"/>
      <c r="AV1301" s="86"/>
      <c r="AW1301" s="86"/>
      <c r="AX1301" s="86"/>
      <c r="AY1301" s="86"/>
      <c r="AZ1301" s="86"/>
      <c r="BA1301" s="86"/>
      <c r="BB1301" s="86"/>
      <c r="BC1301" s="86"/>
      <c r="BD1301" s="86"/>
      <c r="BE1301" s="86"/>
      <c r="BF1301" s="86"/>
      <c r="BG1301" s="86"/>
      <c r="BH1301" s="86"/>
      <c r="BI1301" s="86"/>
      <c r="BJ1301" s="86"/>
      <c r="BK1301" s="86"/>
      <c r="BL1301" s="86"/>
      <c r="BM1301" s="86"/>
      <c r="BN1301" s="86"/>
      <c r="BO1301" s="86"/>
      <c r="BP1301" s="86"/>
      <c r="BQ1301" s="86"/>
      <c r="BR1301" s="86"/>
      <c r="BS1301" s="86"/>
      <c r="BT1301" s="86"/>
      <c r="BU1301" s="86"/>
      <c r="BV1301" s="86"/>
      <c r="BW1301" s="86"/>
      <c r="BX1301" s="86"/>
      <c r="BY1301" s="86"/>
      <c r="BZ1301" s="86"/>
      <c r="CA1301" s="86"/>
      <c r="CB1301" s="86"/>
      <c r="CC1301" s="86"/>
      <c r="CD1301" s="86"/>
      <c r="CE1301" s="86"/>
      <c r="CF1301" s="86"/>
      <c r="CG1301" s="86"/>
      <c r="CH1301" s="86"/>
      <c r="CI1301" s="86"/>
      <c r="CJ1301" s="86"/>
      <c r="CK1301" s="86"/>
      <c r="CL1301" s="86"/>
      <c r="CM1301" s="86"/>
      <c r="CN1301" s="86"/>
      <c r="CO1301" s="86"/>
      <c r="CP1301" s="86"/>
      <c r="CQ1301" s="86"/>
      <c r="CR1301" s="86"/>
      <c r="CS1301" s="86"/>
      <c r="CT1301" s="86"/>
      <c r="CU1301" s="86"/>
      <c r="CV1301" s="86"/>
      <c r="CW1301" s="86"/>
      <c r="CX1301" s="86"/>
      <c r="CY1301" s="86"/>
      <c r="CZ1301" s="86"/>
      <c r="DA1301" s="86"/>
      <c r="DB1301" s="86"/>
      <c r="DC1301" s="86"/>
      <c r="DD1301" s="86"/>
      <c r="DE1301" s="86"/>
      <c r="DF1301" s="86"/>
      <c r="DG1301" s="86"/>
      <c r="DH1301" s="86"/>
      <c r="DI1301" s="86"/>
      <c r="DJ1301" s="86"/>
      <c r="DK1301" s="86"/>
      <c r="DL1301" s="86"/>
      <c r="DM1301" s="86"/>
      <c r="DN1301" s="86"/>
      <c r="DO1301" s="86"/>
      <c r="DP1301" s="86"/>
      <c r="DQ1301" s="86"/>
      <c r="DR1301" s="86"/>
      <c r="DS1301" s="86"/>
      <c r="DT1301" s="86"/>
      <c r="DU1301" s="86"/>
      <c r="DV1301" s="86"/>
      <c r="DW1301" s="86"/>
      <c r="DX1301" s="86"/>
      <c r="DY1301" s="86"/>
      <c r="DZ1301" s="86"/>
      <c r="EA1301" s="86"/>
      <c r="EB1301" s="86"/>
      <c r="EC1301" s="86"/>
      <c r="ED1301" s="86"/>
      <c r="EE1301" s="86"/>
      <c r="EF1301" s="86"/>
      <c r="EG1301" s="86"/>
      <c r="EH1301" s="86"/>
      <c r="EI1301" s="86"/>
      <c r="EJ1301" s="86"/>
      <c r="EK1301" s="86"/>
      <c r="EL1301" s="86"/>
      <c r="EM1301" s="86"/>
      <c r="EN1301" s="86"/>
      <c r="EO1301" s="86"/>
      <c r="EP1301" s="86"/>
      <c r="EQ1301" s="86"/>
      <c r="ER1301" s="86"/>
      <c r="ES1301" s="86"/>
      <c r="ET1301" s="86"/>
      <c r="EU1301" s="86"/>
      <c r="EV1301" s="86"/>
      <c r="EW1301" s="86"/>
      <c r="EX1301" s="86"/>
      <c r="EY1301" s="86"/>
      <c r="EZ1301" s="86"/>
      <c r="FA1301" s="86"/>
      <c r="FB1301" s="86"/>
      <c r="FC1301" s="86"/>
      <c r="FD1301" s="86"/>
      <c r="FE1301" s="86"/>
      <c r="FF1301" s="86"/>
      <c r="FG1301" s="86"/>
      <c r="FH1301" s="86"/>
      <c r="FI1301" s="86"/>
      <c r="FJ1301" s="86"/>
      <c r="FK1301" s="86"/>
      <c r="FL1301" s="86"/>
      <c r="FM1301" s="86"/>
      <c r="FN1301" s="86"/>
      <c r="FO1301" s="86"/>
      <c r="FP1301" s="86"/>
      <c r="FQ1301" s="86"/>
      <c r="FR1301" s="86"/>
      <c r="FS1301" s="86"/>
      <c r="FT1301" s="86"/>
      <c r="FU1301" s="86"/>
      <c r="FV1301" s="86"/>
      <c r="FW1301" s="86"/>
      <c r="FX1301" s="86"/>
      <c r="FY1301" s="86"/>
      <c r="FZ1301" s="86"/>
      <c r="GA1301" s="86"/>
      <c r="GB1301" s="86"/>
      <c r="GC1301" s="86"/>
      <c r="GD1301" s="86"/>
      <c r="GE1301" s="86"/>
      <c r="GF1301" s="86"/>
      <c r="GG1301" s="86"/>
      <c r="GH1301" s="86"/>
      <c r="GI1301" s="86"/>
      <c r="GJ1301" s="86"/>
      <c r="GK1301" s="86"/>
      <c r="GL1301" s="86"/>
      <c r="GM1301" s="86"/>
      <c r="GN1301" s="86"/>
      <c r="GO1301" s="86"/>
      <c r="GP1301" s="86"/>
      <c r="GQ1301" s="86"/>
      <c r="GR1301" s="86"/>
      <c r="GS1301" s="86"/>
      <c r="GT1301" s="86"/>
      <c r="GU1301" s="86"/>
      <c r="GV1301" s="86"/>
      <c r="GW1301" s="86"/>
      <c r="GX1301" s="86"/>
      <c r="GY1301" s="86"/>
    </row>
    <row r="1302" spans="1:207" s="86" customFormat="1" ht="30" customHeight="1" x14ac:dyDescent="0.25">
      <c r="A1302" s="228">
        <v>1008</v>
      </c>
      <c r="B1302" s="234" t="s">
        <v>877</v>
      </c>
      <c r="C1302" s="229">
        <v>1959</v>
      </c>
      <c r="D1302" s="230" t="s">
        <v>141</v>
      </c>
      <c r="E1302" s="230" t="s">
        <v>16</v>
      </c>
      <c r="F1302" s="231">
        <v>3</v>
      </c>
      <c r="G1302" s="231">
        <v>3</v>
      </c>
      <c r="H1302" s="41">
        <v>2035</v>
      </c>
      <c r="I1302" s="125">
        <v>90.9</v>
      </c>
      <c r="J1302" s="125">
        <v>970.9</v>
      </c>
      <c r="K1302" s="232">
        <f t="shared" si="349"/>
        <v>769335.41</v>
      </c>
      <c r="L1302" s="39">
        <v>0</v>
      </c>
      <c r="M1302" s="39">
        <v>0</v>
      </c>
      <c r="N1302" s="39">
        <v>0</v>
      </c>
      <c r="O1302" s="196">
        <f>'[1]Прод. прилож (2)'!$D$346</f>
        <v>769335.41</v>
      </c>
      <c r="P1302" s="41">
        <f t="shared" si="350"/>
        <v>378.05179852579852</v>
      </c>
      <c r="Q1302" s="232">
        <v>9673</v>
      </c>
      <c r="R1302" s="281" t="s">
        <v>33</v>
      </c>
      <c r="S1302" s="132"/>
      <c r="T1302" s="85"/>
      <c r="U1302" s="85"/>
    </row>
    <row r="1303" spans="1:207" s="86" customFormat="1" ht="30" customHeight="1" x14ac:dyDescent="0.25">
      <c r="A1303" s="228">
        <v>1009</v>
      </c>
      <c r="B1303" s="198" t="s">
        <v>997</v>
      </c>
      <c r="C1303" s="209">
        <v>1960</v>
      </c>
      <c r="D1303" s="200" t="s">
        <v>141</v>
      </c>
      <c r="E1303" s="200" t="s">
        <v>16</v>
      </c>
      <c r="F1303" s="220">
        <v>3</v>
      </c>
      <c r="G1303" s="220">
        <v>3</v>
      </c>
      <c r="H1303" s="239">
        <v>2062.5100000000002</v>
      </c>
      <c r="I1303" s="247">
        <v>137.4</v>
      </c>
      <c r="J1303" s="247">
        <v>956.51</v>
      </c>
      <c r="K1303" s="232">
        <f t="shared" ref="K1303" si="351">SUM(L1303:O1303)</f>
        <v>1669115.86</v>
      </c>
      <c r="L1303" s="39">
        <v>0</v>
      </c>
      <c r="M1303" s="39">
        <v>0</v>
      </c>
      <c r="N1303" s="39">
        <v>0</v>
      </c>
      <c r="O1303" s="196">
        <f>'[1]Прод. прилож (2)'!$D$347</f>
        <v>1669115.86</v>
      </c>
      <c r="P1303" s="41">
        <f t="shared" ref="P1303" si="352">K1303/H1303</f>
        <v>809.26437205152945</v>
      </c>
      <c r="Q1303" s="232">
        <v>9673</v>
      </c>
      <c r="R1303" s="281" t="s">
        <v>33</v>
      </c>
      <c r="S1303" s="132"/>
      <c r="T1303" s="85"/>
      <c r="U1303" s="85"/>
    </row>
    <row r="1304" spans="1:207" s="86" customFormat="1" ht="30" customHeight="1" x14ac:dyDescent="0.25">
      <c r="A1304" s="354">
        <v>1010</v>
      </c>
      <c r="B1304" s="356" t="s">
        <v>590</v>
      </c>
      <c r="C1304" s="377">
        <v>1964</v>
      </c>
      <c r="D1304" s="360" t="s">
        <v>141</v>
      </c>
      <c r="E1304" s="360" t="s">
        <v>16</v>
      </c>
      <c r="F1304" s="362">
        <v>2</v>
      </c>
      <c r="G1304" s="362">
        <v>2</v>
      </c>
      <c r="H1304" s="364">
        <v>756.7</v>
      </c>
      <c r="I1304" s="366">
        <v>0</v>
      </c>
      <c r="J1304" s="366">
        <v>403.3</v>
      </c>
      <c r="K1304" s="232">
        <f t="shared" si="349"/>
        <v>43425.97</v>
      </c>
      <c r="L1304" s="196">
        <v>0</v>
      </c>
      <c r="M1304" s="196">
        <v>0</v>
      </c>
      <c r="N1304" s="196">
        <v>0</v>
      </c>
      <c r="O1304" s="39">
        <f>'[1]Прод. прилож (2)'!$D$981</f>
        <v>43425.97</v>
      </c>
      <c r="P1304" s="196">
        <f t="shared" si="350"/>
        <v>57.388621646623491</v>
      </c>
      <c r="Q1304" s="41">
        <v>9673</v>
      </c>
      <c r="R1304" s="57" t="s">
        <v>34</v>
      </c>
      <c r="S1304" s="15"/>
      <c r="T1304" s="15"/>
      <c r="U1304" s="15"/>
      <c r="V1304" s="15"/>
      <c r="W1304" s="15"/>
      <c r="X1304" s="15"/>
      <c r="Y1304" s="15"/>
      <c r="Z1304" s="15"/>
      <c r="AA1304" s="15"/>
      <c r="AB1304" s="15"/>
      <c r="AC1304" s="15"/>
      <c r="AD1304" s="15"/>
      <c r="AE1304" s="15"/>
      <c r="AF1304" s="15"/>
      <c r="AG1304" s="15"/>
      <c r="AH1304" s="15"/>
      <c r="AI1304" s="15"/>
      <c r="AJ1304" s="15"/>
      <c r="AK1304" s="15"/>
      <c r="AL1304" s="15"/>
      <c r="AM1304" s="15"/>
      <c r="AN1304" s="15"/>
      <c r="AO1304" s="15"/>
      <c r="AP1304" s="15"/>
      <c r="AQ1304" s="15"/>
      <c r="AR1304" s="15"/>
      <c r="AS1304" s="15"/>
      <c r="AT1304" s="15"/>
      <c r="AU1304" s="15"/>
      <c r="AV1304" s="15"/>
      <c r="AW1304" s="15"/>
      <c r="AX1304" s="15"/>
      <c r="AY1304" s="15"/>
      <c r="AZ1304" s="15"/>
      <c r="BA1304" s="15"/>
      <c r="BB1304" s="15"/>
      <c r="BC1304" s="15"/>
      <c r="BD1304" s="15"/>
      <c r="BE1304" s="15"/>
      <c r="BF1304" s="15"/>
      <c r="BG1304" s="15"/>
      <c r="BH1304" s="15"/>
      <c r="BI1304" s="15"/>
      <c r="BJ1304" s="15"/>
      <c r="BK1304" s="15"/>
      <c r="BL1304" s="15"/>
      <c r="BM1304" s="15"/>
      <c r="BN1304" s="15"/>
      <c r="BO1304" s="15"/>
      <c r="BP1304" s="15"/>
      <c r="BQ1304" s="15"/>
      <c r="BR1304" s="15"/>
      <c r="BS1304" s="15"/>
      <c r="BT1304" s="15"/>
      <c r="BU1304" s="15"/>
      <c r="BV1304" s="15"/>
      <c r="BW1304" s="15"/>
      <c r="BX1304" s="15"/>
      <c r="BY1304" s="15"/>
      <c r="BZ1304" s="15"/>
      <c r="CA1304" s="15"/>
      <c r="CB1304" s="15"/>
      <c r="CC1304" s="15"/>
      <c r="CD1304" s="15"/>
      <c r="CE1304" s="15"/>
      <c r="CF1304" s="15"/>
      <c r="CG1304" s="15"/>
      <c r="CH1304" s="15"/>
      <c r="CI1304" s="15"/>
      <c r="CJ1304" s="15"/>
      <c r="CK1304" s="15"/>
      <c r="CL1304" s="15"/>
      <c r="CM1304" s="15"/>
      <c r="CN1304" s="15"/>
      <c r="CO1304" s="15"/>
      <c r="CP1304" s="15"/>
      <c r="CQ1304" s="15"/>
      <c r="CR1304" s="15"/>
      <c r="CS1304" s="15"/>
      <c r="CT1304" s="15"/>
      <c r="CU1304" s="15"/>
      <c r="CV1304" s="15"/>
      <c r="CW1304" s="15"/>
      <c r="CX1304" s="15"/>
      <c r="CY1304" s="15"/>
      <c r="CZ1304" s="15"/>
      <c r="DA1304" s="15"/>
      <c r="DB1304" s="15"/>
      <c r="DC1304" s="15"/>
      <c r="DD1304" s="15"/>
      <c r="DE1304" s="15"/>
      <c r="DF1304" s="15"/>
      <c r="DG1304" s="15"/>
      <c r="DH1304" s="15"/>
      <c r="DI1304" s="15"/>
      <c r="DJ1304" s="15"/>
      <c r="DK1304" s="15"/>
      <c r="DL1304" s="15"/>
      <c r="DM1304" s="15"/>
      <c r="DN1304" s="15"/>
      <c r="DO1304" s="15"/>
      <c r="DP1304" s="15"/>
      <c r="DQ1304" s="15"/>
      <c r="DR1304" s="15"/>
      <c r="DS1304" s="15"/>
      <c r="DT1304" s="15"/>
      <c r="DU1304" s="15"/>
      <c r="DV1304" s="15"/>
      <c r="DW1304" s="15"/>
      <c r="DX1304" s="15"/>
      <c r="DY1304" s="15"/>
      <c r="DZ1304" s="15"/>
      <c r="EA1304" s="15"/>
      <c r="EB1304" s="15"/>
      <c r="EC1304" s="15"/>
      <c r="ED1304" s="15"/>
      <c r="EE1304" s="15"/>
      <c r="EF1304" s="15"/>
      <c r="EG1304" s="15"/>
      <c r="EH1304" s="15"/>
      <c r="EI1304" s="15"/>
      <c r="EJ1304" s="15"/>
      <c r="EK1304" s="15"/>
      <c r="EL1304" s="15"/>
      <c r="EM1304" s="15"/>
      <c r="EN1304" s="15"/>
      <c r="EO1304" s="15"/>
      <c r="EP1304" s="15"/>
      <c r="EQ1304" s="15"/>
      <c r="ER1304" s="15"/>
      <c r="ES1304" s="15"/>
      <c r="ET1304" s="15"/>
      <c r="EU1304" s="15"/>
      <c r="EV1304" s="15"/>
      <c r="EW1304" s="15"/>
      <c r="EX1304" s="15"/>
      <c r="EY1304" s="15"/>
      <c r="EZ1304" s="15"/>
      <c r="FA1304" s="15"/>
      <c r="FB1304" s="15"/>
      <c r="FC1304" s="15"/>
      <c r="FD1304" s="15"/>
      <c r="FE1304" s="15"/>
      <c r="FF1304" s="15"/>
      <c r="FG1304" s="15"/>
      <c r="FH1304" s="15"/>
      <c r="FI1304" s="15"/>
      <c r="FJ1304" s="15"/>
      <c r="FK1304" s="15"/>
      <c r="FL1304" s="15"/>
      <c r="FM1304" s="15"/>
      <c r="FN1304" s="15"/>
      <c r="FO1304" s="15"/>
      <c r="FP1304" s="15"/>
      <c r="FQ1304" s="15"/>
      <c r="FR1304" s="15"/>
      <c r="FS1304" s="15"/>
      <c r="FT1304" s="15"/>
      <c r="FU1304" s="15"/>
      <c r="FV1304" s="15"/>
      <c r="FW1304" s="15"/>
      <c r="FX1304" s="15"/>
      <c r="FY1304" s="15"/>
      <c r="FZ1304" s="15"/>
      <c r="GA1304" s="15"/>
      <c r="GB1304" s="15"/>
      <c r="GC1304" s="15"/>
      <c r="GD1304" s="15"/>
      <c r="GE1304" s="15"/>
      <c r="GF1304" s="15"/>
      <c r="GG1304" s="15"/>
      <c r="GH1304" s="15"/>
      <c r="GI1304" s="15"/>
      <c r="GJ1304" s="15"/>
      <c r="GK1304" s="15"/>
      <c r="GL1304" s="15"/>
      <c r="GM1304" s="15"/>
      <c r="GN1304" s="15"/>
      <c r="GO1304" s="15"/>
      <c r="GP1304" s="15"/>
      <c r="GQ1304" s="15"/>
      <c r="GR1304" s="15"/>
      <c r="GS1304" s="15"/>
      <c r="GT1304" s="15"/>
      <c r="GU1304" s="15"/>
      <c r="GV1304" s="15"/>
      <c r="GW1304" s="15"/>
      <c r="GX1304" s="15"/>
      <c r="GY1304" s="15"/>
    </row>
    <row r="1305" spans="1:207" s="86" customFormat="1" ht="30" customHeight="1" x14ac:dyDescent="0.25">
      <c r="A1305" s="355"/>
      <c r="B1305" s="357"/>
      <c r="C1305" s="378"/>
      <c r="D1305" s="361"/>
      <c r="E1305" s="361"/>
      <c r="F1305" s="363"/>
      <c r="G1305" s="363"/>
      <c r="H1305" s="365"/>
      <c r="I1305" s="367"/>
      <c r="J1305" s="367"/>
      <c r="K1305" s="232">
        <f t="shared" si="349"/>
        <v>7816712</v>
      </c>
      <c r="L1305" s="202">
        <v>0</v>
      </c>
      <c r="M1305" s="202">
        <v>0</v>
      </c>
      <c r="N1305" s="202">
        <v>0</v>
      </c>
      <c r="O1305" s="39">
        <f>'[2]Прод. прилож (2)'!$D$1560</f>
        <v>7816712</v>
      </c>
      <c r="P1305" s="196">
        <f>K1305/H1304</f>
        <v>10330.001321527685</v>
      </c>
      <c r="Q1305" s="41">
        <v>9673</v>
      </c>
      <c r="R1305" s="57" t="s">
        <v>35</v>
      </c>
      <c r="S1305" s="15"/>
      <c r="T1305" s="15"/>
      <c r="U1305" s="15"/>
      <c r="V1305" s="15"/>
      <c r="W1305" s="15"/>
      <c r="X1305" s="15"/>
      <c r="Y1305" s="15"/>
      <c r="Z1305" s="15"/>
      <c r="AA1305" s="15"/>
      <c r="AB1305" s="15"/>
      <c r="AC1305" s="15"/>
      <c r="AD1305" s="15"/>
      <c r="AE1305" s="15"/>
      <c r="AF1305" s="15"/>
      <c r="AG1305" s="15"/>
      <c r="AH1305" s="15"/>
      <c r="AI1305" s="15"/>
      <c r="AJ1305" s="15"/>
      <c r="AK1305" s="15"/>
      <c r="AL1305" s="15"/>
      <c r="AM1305" s="15"/>
      <c r="AN1305" s="15"/>
      <c r="AO1305" s="15"/>
      <c r="AP1305" s="15"/>
      <c r="AQ1305" s="15"/>
      <c r="AR1305" s="15"/>
      <c r="AS1305" s="15"/>
      <c r="AT1305" s="15"/>
      <c r="AU1305" s="15"/>
      <c r="AV1305" s="15"/>
      <c r="AW1305" s="15"/>
      <c r="AX1305" s="15"/>
      <c r="AY1305" s="15"/>
      <c r="AZ1305" s="15"/>
      <c r="BA1305" s="15"/>
      <c r="BB1305" s="15"/>
      <c r="BC1305" s="15"/>
      <c r="BD1305" s="15"/>
      <c r="BE1305" s="15"/>
      <c r="BF1305" s="15"/>
      <c r="BG1305" s="15"/>
      <c r="BH1305" s="15"/>
      <c r="BI1305" s="15"/>
      <c r="BJ1305" s="15"/>
      <c r="BK1305" s="15"/>
      <c r="BL1305" s="15"/>
      <c r="BM1305" s="15"/>
      <c r="BN1305" s="15"/>
      <c r="BO1305" s="15"/>
      <c r="BP1305" s="15"/>
      <c r="BQ1305" s="15"/>
      <c r="BR1305" s="15"/>
      <c r="BS1305" s="15"/>
      <c r="BT1305" s="15"/>
      <c r="BU1305" s="15"/>
      <c r="BV1305" s="15"/>
      <c r="BW1305" s="15"/>
      <c r="BX1305" s="15"/>
      <c r="BY1305" s="15"/>
      <c r="BZ1305" s="15"/>
      <c r="CA1305" s="15"/>
      <c r="CB1305" s="15"/>
      <c r="CC1305" s="15"/>
      <c r="CD1305" s="15"/>
      <c r="CE1305" s="15"/>
      <c r="CF1305" s="15"/>
      <c r="CG1305" s="15"/>
      <c r="CH1305" s="15"/>
      <c r="CI1305" s="15"/>
      <c r="CJ1305" s="15"/>
      <c r="CK1305" s="15"/>
      <c r="CL1305" s="15"/>
      <c r="CM1305" s="15"/>
      <c r="CN1305" s="15"/>
      <c r="CO1305" s="15"/>
      <c r="CP1305" s="15"/>
      <c r="CQ1305" s="15"/>
      <c r="CR1305" s="15"/>
      <c r="CS1305" s="15"/>
      <c r="CT1305" s="15"/>
      <c r="CU1305" s="15"/>
      <c r="CV1305" s="15"/>
      <c r="CW1305" s="15"/>
      <c r="CX1305" s="15"/>
      <c r="CY1305" s="15"/>
      <c r="CZ1305" s="15"/>
      <c r="DA1305" s="15"/>
      <c r="DB1305" s="15"/>
      <c r="DC1305" s="15"/>
      <c r="DD1305" s="15"/>
      <c r="DE1305" s="15"/>
      <c r="DF1305" s="15"/>
      <c r="DG1305" s="15"/>
      <c r="DH1305" s="15"/>
      <c r="DI1305" s="15"/>
      <c r="DJ1305" s="15"/>
      <c r="DK1305" s="15"/>
      <c r="DL1305" s="15"/>
      <c r="DM1305" s="15"/>
      <c r="DN1305" s="15"/>
      <c r="DO1305" s="15"/>
      <c r="DP1305" s="15"/>
      <c r="DQ1305" s="15"/>
      <c r="DR1305" s="15"/>
      <c r="DS1305" s="15"/>
      <c r="DT1305" s="15"/>
      <c r="DU1305" s="15"/>
      <c r="DV1305" s="15"/>
      <c r="DW1305" s="15"/>
      <c r="DX1305" s="15"/>
      <c r="DY1305" s="15"/>
      <c r="DZ1305" s="15"/>
      <c r="EA1305" s="15"/>
      <c r="EB1305" s="15"/>
      <c r="EC1305" s="15"/>
      <c r="ED1305" s="15"/>
      <c r="EE1305" s="15"/>
      <c r="EF1305" s="15"/>
      <c r="EG1305" s="15"/>
      <c r="EH1305" s="15"/>
      <c r="EI1305" s="15"/>
      <c r="EJ1305" s="15"/>
      <c r="EK1305" s="15"/>
      <c r="EL1305" s="15"/>
      <c r="EM1305" s="15"/>
      <c r="EN1305" s="15"/>
      <c r="EO1305" s="15"/>
      <c r="EP1305" s="15"/>
      <c r="EQ1305" s="15"/>
      <c r="ER1305" s="15"/>
      <c r="ES1305" s="15"/>
      <c r="ET1305" s="15"/>
      <c r="EU1305" s="15"/>
      <c r="EV1305" s="15"/>
      <c r="EW1305" s="15"/>
      <c r="EX1305" s="15"/>
      <c r="EY1305" s="15"/>
      <c r="EZ1305" s="15"/>
      <c r="FA1305" s="15"/>
      <c r="FB1305" s="15"/>
      <c r="FC1305" s="15"/>
      <c r="FD1305" s="15"/>
      <c r="FE1305" s="15"/>
      <c r="FF1305" s="15"/>
      <c r="FG1305" s="15"/>
      <c r="FH1305" s="15"/>
      <c r="FI1305" s="15"/>
      <c r="FJ1305" s="15"/>
      <c r="FK1305" s="15"/>
      <c r="FL1305" s="15"/>
      <c r="FM1305" s="15"/>
      <c r="FN1305" s="15"/>
      <c r="FO1305" s="15"/>
      <c r="FP1305" s="15"/>
      <c r="FQ1305" s="15"/>
      <c r="FR1305" s="15"/>
      <c r="FS1305" s="15"/>
      <c r="FT1305" s="15"/>
      <c r="FU1305" s="15"/>
      <c r="FV1305" s="15"/>
      <c r="FW1305" s="15"/>
      <c r="FX1305" s="15"/>
      <c r="FY1305" s="15"/>
      <c r="FZ1305" s="15"/>
      <c r="GA1305" s="15"/>
      <c r="GB1305" s="15"/>
      <c r="GC1305" s="15"/>
      <c r="GD1305" s="15"/>
      <c r="GE1305" s="15"/>
      <c r="GF1305" s="15"/>
      <c r="GG1305" s="15"/>
      <c r="GH1305" s="15"/>
      <c r="GI1305" s="15"/>
      <c r="GJ1305" s="15"/>
      <c r="GK1305" s="15"/>
      <c r="GL1305" s="15"/>
      <c r="GM1305" s="15"/>
      <c r="GN1305" s="15"/>
      <c r="GO1305" s="15"/>
      <c r="GP1305" s="15"/>
      <c r="GQ1305" s="15"/>
      <c r="GR1305" s="15"/>
      <c r="GS1305" s="15"/>
      <c r="GT1305" s="15"/>
      <c r="GU1305" s="15"/>
      <c r="GV1305" s="15"/>
      <c r="GW1305" s="15"/>
      <c r="GX1305" s="15"/>
      <c r="GY1305" s="15"/>
    </row>
    <row r="1306" spans="1:207" s="86" customFormat="1" ht="30" customHeight="1" x14ac:dyDescent="0.25">
      <c r="A1306" s="354">
        <v>1011</v>
      </c>
      <c r="B1306" s="356" t="s">
        <v>1235</v>
      </c>
      <c r="C1306" s="377">
        <v>1983</v>
      </c>
      <c r="D1306" s="360" t="s">
        <v>141</v>
      </c>
      <c r="E1306" s="360" t="s">
        <v>16</v>
      </c>
      <c r="F1306" s="362">
        <v>9</v>
      </c>
      <c r="G1306" s="362">
        <v>2</v>
      </c>
      <c r="H1306" s="364">
        <v>5859.2</v>
      </c>
      <c r="I1306" s="366">
        <v>238.1</v>
      </c>
      <c r="J1306" s="366">
        <v>4065.7</v>
      </c>
      <c r="K1306" s="232">
        <f>SUM(L1306:O1306)</f>
        <v>3255829.36</v>
      </c>
      <c r="L1306" s="196">
        <v>0</v>
      </c>
      <c r="M1306" s="196">
        <v>0</v>
      </c>
      <c r="N1306" s="196">
        <v>0</v>
      </c>
      <c r="O1306" s="39">
        <f>'[1]Прод. прилож (2)'!$D$982</f>
        <v>3255829.36</v>
      </c>
      <c r="P1306" s="196">
        <f t="shared" si="350"/>
        <v>555.67814036045877</v>
      </c>
      <c r="Q1306" s="41">
        <v>9673</v>
      </c>
      <c r="R1306" s="57" t="s">
        <v>34</v>
      </c>
      <c r="S1306" s="15"/>
      <c r="T1306" s="15"/>
      <c r="U1306" s="15"/>
      <c r="V1306" s="15"/>
      <c r="W1306" s="15"/>
      <c r="X1306" s="15"/>
      <c r="Y1306" s="15"/>
      <c r="Z1306" s="15"/>
      <c r="AA1306" s="15"/>
      <c r="AB1306" s="15"/>
      <c r="AC1306" s="15"/>
      <c r="AD1306" s="15"/>
      <c r="AE1306" s="15"/>
      <c r="AF1306" s="15"/>
      <c r="AG1306" s="15"/>
      <c r="AH1306" s="15"/>
      <c r="AI1306" s="15"/>
      <c r="AJ1306" s="15"/>
      <c r="AK1306" s="15"/>
      <c r="AL1306" s="15"/>
      <c r="AM1306" s="15"/>
      <c r="AN1306" s="15"/>
      <c r="AO1306" s="15"/>
      <c r="AP1306" s="15"/>
      <c r="AQ1306" s="15"/>
      <c r="AR1306" s="15"/>
      <c r="AS1306" s="15"/>
      <c r="AT1306" s="15"/>
      <c r="AU1306" s="15"/>
      <c r="AV1306" s="15"/>
      <c r="AW1306" s="15"/>
      <c r="AX1306" s="15"/>
      <c r="AY1306" s="15"/>
      <c r="AZ1306" s="15"/>
      <c r="BA1306" s="15"/>
      <c r="BB1306" s="15"/>
      <c r="BC1306" s="15"/>
      <c r="BD1306" s="15"/>
      <c r="BE1306" s="15"/>
      <c r="BF1306" s="15"/>
      <c r="BG1306" s="15"/>
      <c r="BH1306" s="15"/>
      <c r="BI1306" s="15"/>
      <c r="BJ1306" s="15"/>
      <c r="BK1306" s="15"/>
      <c r="BL1306" s="15"/>
      <c r="BM1306" s="15"/>
      <c r="BN1306" s="15"/>
      <c r="BO1306" s="15"/>
      <c r="BP1306" s="15"/>
      <c r="BQ1306" s="15"/>
      <c r="BR1306" s="15"/>
      <c r="BS1306" s="15"/>
      <c r="BT1306" s="15"/>
      <c r="BU1306" s="15"/>
      <c r="BV1306" s="15"/>
      <c r="BW1306" s="15"/>
      <c r="BX1306" s="15"/>
      <c r="BY1306" s="15"/>
      <c r="BZ1306" s="15"/>
      <c r="CA1306" s="15"/>
      <c r="CB1306" s="15"/>
      <c r="CC1306" s="15"/>
      <c r="CD1306" s="15"/>
      <c r="CE1306" s="15"/>
      <c r="CF1306" s="15"/>
      <c r="CG1306" s="15"/>
      <c r="CH1306" s="15"/>
      <c r="CI1306" s="15"/>
      <c r="CJ1306" s="15"/>
      <c r="CK1306" s="15"/>
      <c r="CL1306" s="15"/>
      <c r="CM1306" s="15"/>
      <c r="CN1306" s="15"/>
      <c r="CO1306" s="15"/>
      <c r="CP1306" s="15"/>
      <c r="CQ1306" s="15"/>
      <c r="CR1306" s="15"/>
      <c r="CS1306" s="15"/>
      <c r="CT1306" s="15"/>
      <c r="CU1306" s="15"/>
      <c r="CV1306" s="15"/>
      <c r="CW1306" s="15"/>
      <c r="CX1306" s="15"/>
      <c r="CY1306" s="15"/>
      <c r="CZ1306" s="15"/>
      <c r="DA1306" s="15"/>
      <c r="DB1306" s="15"/>
      <c r="DC1306" s="15"/>
      <c r="DD1306" s="15"/>
      <c r="DE1306" s="15"/>
      <c r="DF1306" s="15"/>
      <c r="DG1306" s="15"/>
      <c r="DH1306" s="15"/>
      <c r="DI1306" s="15"/>
      <c r="DJ1306" s="15"/>
      <c r="DK1306" s="15"/>
      <c r="DL1306" s="15"/>
      <c r="DM1306" s="15"/>
      <c r="DN1306" s="15"/>
      <c r="DO1306" s="15"/>
      <c r="DP1306" s="15"/>
      <c r="DQ1306" s="15"/>
      <c r="DR1306" s="15"/>
      <c r="DS1306" s="15"/>
      <c r="DT1306" s="15"/>
      <c r="DU1306" s="15"/>
      <c r="DV1306" s="15"/>
      <c r="DW1306" s="15"/>
      <c r="DX1306" s="15"/>
      <c r="DY1306" s="15"/>
      <c r="DZ1306" s="15"/>
      <c r="EA1306" s="15"/>
      <c r="EB1306" s="15"/>
      <c r="EC1306" s="15"/>
      <c r="ED1306" s="15"/>
      <c r="EE1306" s="15"/>
      <c r="EF1306" s="15"/>
      <c r="EG1306" s="15"/>
      <c r="EH1306" s="15"/>
      <c r="EI1306" s="15"/>
      <c r="EJ1306" s="15"/>
      <c r="EK1306" s="15"/>
      <c r="EL1306" s="15"/>
      <c r="EM1306" s="15"/>
      <c r="EN1306" s="15"/>
      <c r="EO1306" s="15"/>
      <c r="EP1306" s="15"/>
      <c r="EQ1306" s="15"/>
      <c r="ER1306" s="15"/>
      <c r="ES1306" s="15"/>
      <c r="ET1306" s="15"/>
      <c r="EU1306" s="15"/>
      <c r="EV1306" s="15"/>
      <c r="EW1306" s="15"/>
      <c r="EX1306" s="15"/>
      <c r="EY1306" s="15"/>
      <c r="EZ1306" s="15"/>
      <c r="FA1306" s="15"/>
      <c r="FB1306" s="15"/>
      <c r="FC1306" s="15"/>
      <c r="FD1306" s="15"/>
      <c r="FE1306" s="15"/>
      <c r="FF1306" s="15"/>
      <c r="FG1306" s="15"/>
      <c r="FH1306" s="15"/>
      <c r="FI1306" s="15"/>
      <c r="FJ1306" s="15"/>
      <c r="FK1306" s="15"/>
      <c r="FL1306" s="15"/>
      <c r="FM1306" s="15"/>
      <c r="FN1306" s="15"/>
      <c r="FO1306" s="15"/>
      <c r="FP1306" s="15"/>
      <c r="FQ1306" s="15"/>
      <c r="FR1306" s="15"/>
      <c r="FS1306" s="15"/>
      <c r="FT1306" s="15"/>
      <c r="FU1306" s="15"/>
      <c r="FV1306" s="15"/>
      <c r="FW1306" s="15"/>
      <c r="FX1306" s="15"/>
      <c r="FY1306" s="15"/>
      <c r="FZ1306" s="15"/>
      <c r="GA1306" s="15"/>
      <c r="GB1306" s="15"/>
      <c r="GC1306" s="15"/>
      <c r="GD1306" s="15"/>
      <c r="GE1306" s="15"/>
      <c r="GF1306" s="15"/>
      <c r="GG1306" s="15"/>
      <c r="GH1306" s="15"/>
      <c r="GI1306" s="15"/>
      <c r="GJ1306" s="15"/>
      <c r="GK1306" s="15"/>
      <c r="GL1306" s="15"/>
      <c r="GM1306" s="15"/>
      <c r="GN1306" s="15"/>
      <c r="GO1306" s="15"/>
      <c r="GP1306" s="15"/>
      <c r="GQ1306" s="15"/>
      <c r="GR1306" s="15"/>
      <c r="GS1306" s="15"/>
      <c r="GT1306" s="15"/>
      <c r="GU1306" s="15"/>
      <c r="GV1306" s="15"/>
      <c r="GW1306" s="15"/>
      <c r="GX1306" s="15"/>
      <c r="GY1306" s="15"/>
    </row>
    <row r="1307" spans="1:207" s="86" customFormat="1" ht="30" customHeight="1" x14ac:dyDescent="0.25">
      <c r="A1307" s="355"/>
      <c r="B1307" s="357"/>
      <c r="C1307" s="378"/>
      <c r="D1307" s="361"/>
      <c r="E1307" s="361"/>
      <c r="F1307" s="363"/>
      <c r="G1307" s="363"/>
      <c r="H1307" s="365"/>
      <c r="I1307" s="367"/>
      <c r="J1307" s="367"/>
      <c r="K1307" s="232">
        <f>SUM(L1307:O1307)</f>
        <v>18755000</v>
      </c>
      <c r="L1307" s="202">
        <v>0</v>
      </c>
      <c r="M1307" s="202">
        <v>0</v>
      </c>
      <c r="N1307" s="202">
        <v>0</v>
      </c>
      <c r="O1307" s="39">
        <f>'[2]Прод. прилож (2)'!$D$1561</f>
        <v>18755000</v>
      </c>
      <c r="P1307" s="196">
        <f>K1307/H1306</f>
        <v>3200.9489350081922</v>
      </c>
      <c r="Q1307" s="41">
        <v>9673</v>
      </c>
      <c r="R1307" s="57" t="s">
        <v>35</v>
      </c>
      <c r="S1307" s="15"/>
      <c r="T1307" s="15"/>
      <c r="U1307" s="15"/>
      <c r="V1307" s="15"/>
      <c r="W1307" s="15"/>
      <c r="X1307" s="15"/>
      <c r="Y1307" s="15"/>
      <c r="Z1307" s="15"/>
      <c r="AA1307" s="15"/>
      <c r="AB1307" s="15"/>
      <c r="AC1307" s="15"/>
      <c r="AD1307" s="15"/>
      <c r="AE1307" s="15"/>
      <c r="AF1307" s="15"/>
      <c r="AG1307" s="15"/>
      <c r="AH1307" s="15"/>
      <c r="AI1307" s="15"/>
      <c r="AJ1307" s="15"/>
      <c r="AK1307" s="15"/>
      <c r="AL1307" s="15"/>
      <c r="AM1307" s="15"/>
      <c r="AN1307" s="15"/>
      <c r="AO1307" s="15"/>
      <c r="AP1307" s="15"/>
      <c r="AQ1307" s="15"/>
      <c r="AR1307" s="15"/>
      <c r="AS1307" s="15"/>
      <c r="AT1307" s="15"/>
      <c r="AU1307" s="15"/>
      <c r="AV1307" s="15"/>
      <c r="AW1307" s="15"/>
      <c r="AX1307" s="15"/>
      <c r="AY1307" s="15"/>
      <c r="AZ1307" s="15"/>
      <c r="BA1307" s="15"/>
      <c r="BB1307" s="15"/>
      <c r="BC1307" s="15"/>
      <c r="BD1307" s="15"/>
      <c r="BE1307" s="15"/>
      <c r="BF1307" s="15"/>
      <c r="BG1307" s="15"/>
      <c r="BH1307" s="15"/>
      <c r="BI1307" s="15"/>
      <c r="BJ1307" s="15"/>
      <c r="BK1307" s="15"/>
      <c r="BL1307" s="15"/>
      <c r="BM1307" s="15"/>
      <c r="BN1307" s="15"/>
      <c r="BO1307" s="15"/>
      <c r="BP1307" s="15"/>
      <c r="BQ1307" s="15"/>
      <c r="BR1307" s="15"/>
      <c r="BS1307" s="15"/>
      <c r="BT1307" s="15"/>
      <c r="BU1307" s="15"/>
      <c r="BV1307" s="15"/>
      <c r="BW1307" s="15"/>
      <c r="BX1307" s="15"/>
      <c r="BY1307" s="15"/>
      <c r="BZ1307" s="15"/>
      <c r="CA1307" s="15"/>
      <c r="CB1307" s="15"/>
      <c r="CC1307" s="15"/>
      <c r="CD1307" s="15"/>
      <c r="CE1307" s="15"/>
      <c r="CF1307" s="15"/>
      <c r="CG1307" s="15"/>
      <c r="CH1307" s="15"/>
      <c r="CI1307" s="15"/>
      <c r="CJ1307" s="15"/>
      <c r="CK1307" s="15"/>
      <c r="CL1307" s="15"/>
      <c r="CM1307" s="15"/>
      <c r="CN1307" s="15"/>
      <c r="CO1307" s="15"/>
      <c r="CP1307" s="15"/>
      <c r="CQ1307" s="15"/>
      <c r="CR1307" s="15"/>
      <c r="CS1307" s="15"/>
      <c r="CT1307" s="15"/>
      <c r="CU1307" s="15"/>
      <c r="CV1307" s="15"/>
      <c r="CW1307" s="15"/>
      <c r="CX1307" s="15"/>
      <c r="CY1307" s="15"/>
      <c r="CZ1307" s="15"/>
      <c r="DA1307" s="15"/>
      <c r="DB1307" s="15"/>
      <c r="DC1307" s="15"/>
      <c r="DD1307" s="15"/>
      <c r="DE1307" s="15"/>
      <c r="DF1307" s="15"/>
      <c r="DG1307" s="15"/>
      <c r="DH1307" s="15"/>
      <c r="DI1307" s="15"/>
      <c r="DJ1307" s="15"/>
      <c r="DK1307" s="15"/>
      <c r="DL1307" s="15"/>
      <c r="DM1307" s="15"/>
      <c r="DN1307" s="15"/>
      <c r="DO1307" s="15"/>
      <c r="DP1307" s="15"/>
      <c r="DQ1307" s="15"/>
      <c r="DR1307" s="15"/>
      <c r="DS1307" s="15"/>
      <c r="DT1307" s="15"/>
      <c r="DU1307" s="15"/>
      <c r="DV1307" s="15"/>
      <c r="DW1307" s="15"/>
      <c r="DX1307" s="15"/>
      <c r="DY1307" s="15"/>
      <c r="DZ1307" s="15"/>
      <c r="EA1307" s="15"/>
      <c r="EB1307" s="15"/>
      <c r="EC1307" s="15"/>
      <c r="ED1307" s="15"/>
      <c r="EE1307" s="15"/>
      <c r="EF1307" s="15"/>
      <c r="EG1307" s="15"/>
      <c r="EH1307" s="15"/>
      <c r="EI1307" s="15"/>
      <c r="EJ1307" s="15"/>
      <c r="EK1307" s="15"/>
      <c r="EL1307" s="15"/>
      <c r="EM1307" s="15"/>
      <c r="EN1307" s="15"/>
      <c r="EO1307" s="15"/>
      <c r="EP1307" s="15"/>
      <c r="EQ1307" s="15"/>
      <c r="ER1307" s="15"/>
      <c r="ES1307" s="15"/>
      <c r="ET1307" s="15"/>
      <c r="EU1307" s="15"/>
      <c r="EV1307" s="15"/>
      <c r="EW1307" s="15"/>
      <c r="EX1307" s="15"/>
      <c r="EY1307" s="15"/>
      <c r="EZ1307" s="15"/>
      <c r="FA1307" s="15"/>
      <c r="FB1307" s="15"/>
      <c r="FC1307" s="15"/>
      <c r="FD1307" s="15"/>
      <c r="FE1307" s="15"/>
      <c r="FF1307" s="15"/>
      <c r="FG1307" s="15"/>
      <c r="FH1307" s="15"/>
      <c r="FI1307" s="15"/>
      <c r="FJ1307" s="15"/>
      <c r="FK1307" s="15"/>
      <c r="FL1307" s="15"/>
      <c r="FM1307" s="15"/>
      <c r="FN1307" s="15"/>
      <c r="FO1307" s="15"/>
      <c r="FP1307" s="15"/>
      <c r="FQ1307" s="15"/>
      <c r="FR1307" s="15"/>
      <c r="FS1307" s="15"/>
      <c r="FT1307" s="15"/>
      <c r="FU1307" s="15"/>
      <c r="FV1307" s="15"/>
      <c r="FW1307" s="15"/>
      <c r="FX1307" s="15"/>
      <c r="FY1307" s="15"/>
      <c r="FZ1307" s="15"/>
      <c r="GA1307" s="15"/>
      <c r="GB1307" s="15"/>
      <c r="GC1307" s="15"/>
      <c r="GD1307" s="15"/>
      <c r="GE1307" s="15"/>
      <c r="GF1307" s="15"/>
      <c r="GG1307" s="15"/>
      <c r="GH1307" s="15"/>
      <c r="GI1307" s="15"/>
      <c r="GJ1307" s="15"/>
      <c r="GK1307" s="15"/>
      <c r="GL1307" s="15"/>
      <c r="GM1307" s="15"/>
      <c r="GN1307" s="15"/>
      <c r="GO1307" s="15"/>
      <c r="GP1307" s="15"/>
      <c r="GQ1307" s="15"/>
      <c r="GR1307" s="15"/>
      <c r="GS1307" s="15"/>
      <c r="GT1307" s="15"/>
      <c r="GU1307" s="15"/>
      <c r="GV1307" s="15"/>
      <c r="GW1307" s="15"/>
      <c r="GX1307" s="15"/>
      <c r="GY1307" s="15"/>
    </row>
    <row r="1308" spans="1:207" s="86" customFormat="1" ht="30" customHeight="1" x14ac:dyDescent="0.25">
      <c r="A1308" s="228">
        <v>1012</v>
      </c>
      <c r="B1308" s="234" t="s">
        <v>591</v>
      </c>
      <c r="C1308" s="47">
        <v>1967</v>
      </c>
      <c r="D1308" s="230" t="s">
        <v>141</v>
      </c>
      <c r="E1308" s="47" t="s">
        <v>16</v>
      </c>
      <c r="F1308" s="229">
        <v>5</v>
      </c>
      <c r="G1308" s="229">
        <v>4</v>
      </c>
      <c r="H1308" s="39">
        <v>3602.6</v>
      </c>
      <c r="I1308" s="39">
        <v>0</v>
      </c>
      <c r="J1308" s="39">
        <v>3185.6</v>
      </c>
      <c r="K1308" s="232">
        <f t="shared" si="349"/>
        <v>95850.51</v>
      </c>
      <c r="L1308" s="196">
        <v>0</v>
      </c>
      <c r="M1308" s="196">
        <v>0</v>
      </c>
      <c r="N1308" s="196">
        <v>0</v>
      </c>
      <c r="O1308" s="39">
        <f>'[2]Прод. прилож (2)'!$D$1562</f>
        <v>95850.51</v>
      </c>
      <c r="P1308" s="196">
        <f t="shared" si="350"/>
        <v>26.605926275467716</v>
      </c>
      <c r="Q1308" s="41">
        <v>9673</v>
      </c>
      <c r="R1308" s="57" t="s">
        <v>35</v>
      </c>
      <c r="S1308" s="15"/>
      <c r="T1308" s="15"/>
      <c r="U1308" s="15"/>
      <c r="V1308" s="15"/>
      <c r="W1308" s="15"/>
      <c r="X1308" s="15"/>
      <c r="Y1308" s="15"/>
      <c r="Z1308" s="15"/>
      <c r="AA1308" s="15"/>
      <c r="AB1308" s="15"/>
      <c r="AC1308" s="15"/>
      <c r="AD1308" s="15"/>
      <c r="AE1308" s="15"/>
      <c r="AF1308" s="15"/>
      <c r="AG1308" s="15"/>
      <c r="AH1308" s="15"/>
      <c r="AI1308" s="15"/>
      <c r="AJ1308" s="15"/>
      <c r="AK1308" s="15"/>
      <c r="AL1308" s="15"/>
      <c r="AM1308" s="15"/>
      <c r="AN1308" s="15"/>
      <c r="AO1308" s="15"/>
      <c r="AP1308" s="15"/>
      <c r="AQ1308" s="15"/>
      <c r="AR1308" s="15"/>
      <c r="AS1308" s="15"/>
      <c r="AT1308" s="15"/>
      <c r="AU1308" s="15"/>
      <c r="AV1308" s="15"/>
      <c r="AW1308" s="15"/>
      <c r="AX1308" s="15"/>
      <c r="AY1308" s="15"/>
      <c r="AZ1308" s="15"/>
      <c r="BA1308" s="15"/>
      <c r="BB1308" s="15"/>
      <c r="BC1308" s="15"/>
      <c r="BD1308" s="15"/>
      <c r="BE1308" s="15"/>
      <c r="BF1308" s="15"/>
      <c r="BG1308" s="15"/>
      <c r="BH1308" s="15"/>
      <c r="BI1308" s="15"/>
      <c r="BJ1308" s="15"/>
      <c r="BK1308" s="15"/>
      <c r="BL1308" s="15"/>
      <c r="BM1308" s="15"/>
      <c r="BN1308" s="15"/>
      <c r="BO1308" s="15"/>
      <c r="BP1308" s="15"/>
      <c r="BQ1308" s="15"/>
      <c r="BR1308" s="15"/>
      <c r="BS1308" s="15"/>
      <c r="BT1308" s="15"/>
      <c r="BU1308" s="15"/>
      <c r="BV1308" s="15"/>
      <c r="BW1308" s="15"/>
      <c r="BX1308" s="15"/>
      <c r="BY1308" s="15"/>
      <c r="BZ1308" s="15"/>
      <c r="CA1308" s="15"/>
      <c r="CB1308" s="15"/>
      <c r="CC1308" s="15"/>
      <c r="CD1308" s="15"/>
      <c r="CE1308" s="15"/>
      <c r="CF1308" s="15"/>
      <c r="CG1308" s="15"/>
      <c r="CH1308" s="15"/>
      <c r="CI1308" s="15"/>
      <c r="CJ1308" s="15"/>
      <c r="CK1308" s="15"/>
      <c r="CL1308" s="15"/>
      <c r="CM1308" s="15"/>
      <c r="CN1308" s="15"/>
      <c r="CO1308" s="15"/>
      <c r="CP1308" s="15"/>
      <c r="CQ1308" s="15"/>
      <c r="CR1308" s="15"/>
      <c r="CS1308" s="15"/>
      <c r="CT1308" s="15"/>
      <c r="CU1308" s="15"/>
      <c r="CV1308" s="15"/>
      <c r="CW1308" s="15"/>
      <c r="CX1308" s="15"/>
      <c r="CY1308" s="15"/>
      <c r="CZ1308" s="15"/>
      <c r="DA1308" s="15"/>
      <c r="DB1308" s="15"/>
      <c r="DC1308" s="15"/>
      <c r="DD1308" s="15"/>
      <c r="DE1308" s="15"/>
      <c r="DF1308" s="15"/>
      <c r="DG1308" s="15"/>
      <c r="DH1308" s="15"/>
      <c r="DI1308" s="15"/>
      <c r="DJ1308" s="15"/>
      <c r="DK1308" s="15"/>
      <c r="DL1308" s="15"/>
      <c r="DM1308" s="15"/>
      <c r="DN1308" s="15"/>
      <c r="DO1308" s="15"/>
      <c r="DP1308" s="15"/>
      <c r="DQ1308" s="15"/>
      <c r="DR1308" s="15"/>
      <c r="DS1308" s="15"/>
      <c r="DT1308" s="15"/>
      <c r="DU1308" s="15"/>
      <c r="DV1308" s="15"/>
      <c r="DW1308" s="15"/>
      <c r="DX1308" s="15"/>
      <c r="DY1308" s="15"/>
      <c r="DZ1308" s="15"/>
      <c r="EA1308" s="15"/>
      <c r="EB1308" s="15"/>
      <c r="EC1308" s="15"/>
      <c r="ED1308" s="15"/>
      <c r="EE1308" s="15"/>
      <c r="EF1308" s="15"/>
      <c r="EG1308" s="15"/>
      <c r="EH1308" s="15"/>
      <c r="EI1308" s="15"/>
      <c r="EJ1308" s="15"/>
      <c r="EK1308" s="15"/>
      <c r="EL1308" s="15"/>
      <c r="EM1308" s="15"/>
      <c r="EN1308" s="15"/>
      <c r="EO1308" s="15"/>
      <c r="EP1308" s="15"/>
      <c r="EQ1308" s="15"/>
      <c r="ER1308" s="15"/>
      <c r="ES1308" s="15"/>
      <c r="ET1308" s="15"/>
      <c r="EU1308" s="15"/>
      <c r="EV1308" s="15"/>
      <c r="EW1308" s="15"/>
      <c r="EX1308" s="15"/>
      <c r="EY1308" s="15"/>
      <c r="EZ1308" s="15"/>
      <c r="FA1308" s="15"/>
      <c r="FB1308" s="15"/>
      <c r="FC1308" s="15"/>
      <c r="FD1308" s="15"/>
      <c r="FE1308" s="15"/>
      <c r="FF1308" s="15"/>
      <c r="FG1308" s="15"/>
      <c r="FH1308" s="15"/>
      <c r="FI1308" s="15"/>
      <c r="FJ1308" s="15"/>
      <c r="FK1308" s="15"/>
      <c r="FL1308" s="15"/>
      <c r="FM1308" s="15"/>
      <c r="FN1308" s="15"/>
      <c r="FO1308" s="15"/>
      <c r="FP1308" s="15"/>
      <c r="FQ1308" s="15"/>
      <c r="FR1308" s="15"/>
      <c r="FS1308" s="15"/>
      <c r="FT1308" s="15"/>
      <c r="FU1308" s="15"/>
      <c r="FV1308" s="15"/>
      <c r="FW1308" s="15"/>
      <c r="FX1308" s="15"/>
      <c r="FY1308" s="15"/>
      <c r="FZ1308" s="15"/>
      <c r="GA1308" s="15"/>
      <c r="GB1308" s="15"/>
      <c r="GC1308" s="15"/>
      <c r="GD1308" s="15"/>
      <c r="GE1308" s="15"/>
      <c r="GF1308" s="15"/>
      <c r="GG1308" s="15"/>
      <c r="GH1308" s="15"/>
      <c r="GI1308" s="15"/>
      <c r="GJ1308" s="15"/>
      <c r="GK1308" s="15"/>
      <c r="GL1308" s="15"/>
      <c r="GM1308" s="15"/>
      <c r="GN1308" s="15"/>
      <c r="GO1308" s="15"/>
      <c r="GP1308" s="15"/>
      <c r="GQ1308" s="15"/>
      <c r="GR1308" s="15"/>
      <c r="GS1308" s="15"/>
      <c r="GT1308" s="15"/>
      <c r="GU1308" s="15"/>
      <c r="GV1308" s="15"/>
      <c r="GW1308" s="15"/>
      <c r="GX1308" s="15"/>
      <c r="GY1308" s="15"/>
    </row>
    <row r="1309" spans="1:207" s="15" customFormat="1" ht="30" customHeight="1" x14ac:dyDescent="0.25">
      <c r="A1309" s="228">
        <v>1013</v>
      </c>
      <c r="B1309" s="234" t="s">
        <v>592</v>
      </c>
      <c r="C1309" s="47">
        <v>1965</v>
      </c>
      <c r="D1309" s="230" t="s">
        <v>141</v>
      </c>
      <c r="E1309" s="47" t="s">
        <v>16</v>
      </c>
      <c r="F1309" s="229">
        <v>5</v>
      </c>
      <c r="G1309" s="229">
        <v>2</v>
      </c>
      <c r="H1309" s="39">
        <v>2499.56</v>
      </c>
      <c r="I1309" s="39">
        <v>70.099999999999994</v>
      </c>
      <c r="J1309" s="39">
        <v>1516.41</v>
      </c>
      <c r="K1309" s="232">
        <f t="shared" si="349"/>
        <v>59011.43</v>
      </c>
      <c r="L1309" s="196">
        <v>0</v>
      </c>
      <c r="M1309" s="196">
        <v>0</v>
      </c>
      <c r="N1309" s="196">
        <v>0</v>
      </c>
      <c r="O1309" s="39">
        <f>'[2]Прод. прилож (2)'!$D$1563</f>
        <v>59011.43</v>
      </c>
      <c r="P1309" s="196">
        <f t="shared" si="350"/>
        <v>23.608727135975933</v>
      </c>
      <c r="Q1309" s="41">
        <v>9673</v>
      </c>
      <c r="R1309" s="57" t="s">
        <v>35</v>
      </c>
      <c r="S1309" s="46"/>
    </row>
    <row r="1310" spans="1:207" s="15" customFormat="1" ht="30" customHeight="1" x14ac:dyDescent="0.25">
      <c r="A1310" s="340">
        <v>1014</v>
      </c>
      <c r="B1310" s="335" t="s">
        <v>718</v>
      </c>
      <c r="C1310" s="341">
        <v>1955</v>
      </c>
      <c r="D1310" s="330" t="s">
        <v>141</v>
      </c>
      <c r="E1310" s="330" t="s">
        <v>16</v>
      </c>
      <c r="F1310" s="342">
        <v>2</v>
      </c>
      <c r="G1310" s="342">
        <v>2</v>
      </c>
      <c r="H1310" s="41">
        <v>2118.94</v>
      </c>
      <c r="I1310" s="41">
        <v>0</v>
      </c>
      <c r="J1310" s="41">
        <v>965.54</v>
      </c>
      <c r="K1310" s="343">
        <f t="shared" si="349"/>
        <v>53928</v>
      </c>
      <c r="L1310" s="196">
        <v>0</v>
      </c>
      <c r="M1310" s="196">
        <v>0</v>
      </c>
      <c r="N1310" s="196">
        <v>0</v>
      </c>
      <c r="O1310" s="39">
        <f>'[2]Прод. прилож (2)'!$D$1564</f>
        <v>53928</v>
      </c>
      <c r="P1310" s="196">
        <f t="shared" si="350"/>
        <v>25.450461079596401</v>
      </c>
      <c r="Q1310" s="41">
        <v>9673</v>
      </c>
      <c r="R1310" s="57" t="s">
        <v>35</v>
      </c>
      <c r="S1310" s="46"/>
    </row>
    <row r="1311" spans="1:207" s="15" customFormat="1" ht="30" customHeight="1" x14ac:dyDescent="0.25">
      <c r="A1311" s="228">
        <v>1015</v>
      </c>
      <c r="B1311" s="198" t="s">
        <v>1005</v>
      </c>
      <c r="C1311" s="209">
        <v>1958</v>
      </c>
      <c r="D1311" s="200" t="s">
        <v>141</v>
      </c>
      <c r="E1311" s="200" t="s">
        <v>16</v>
      </c>
      <c r="F1311" s="220">
        <v>2</v>
      </c>
      <c r="G1311" s="220">
        <v>1</v>
      </c>
      <c r="H1311" s="239">
        <v>429.14</v>
      </c>
      <c r="I1311" s="247">
        <v>152.69999999999999</v>
      </c>
      <c r="J1311" s="247">
        <v>276.44</v>
      </c>
      <c r="K1311" s="232">
        <f t="shared" si="349"/>
        <v>171418.76</v>
      </c>
      <c r="L1311" s="39">
        <v>0</v>
      </c>
      <c r="M1311" s="39">
        <v>0</v>
      </c>
      <c r="N1311" s="39">
        <v>0</v>
      </c>
      <c r="O1311" s="196">
        <f>'[1]Прод. прилож (2)'!$D$348</f>
        <v>171418.76</v>
      </c>
      <c r="P1311" s="41">
        <f t="shared" si="350"/>
        <v>399.44717341660066</v>
      </c>
      <c r="Q1311" s="232">
        <v>9673</v>
      </c>
      <c r="R1311" s="57" t="s">
        <v>33</v>
      </c>
      <c r="S1311" s="135"/>
      <c r="T1311" s="85"/>
      <c r="U1311" s="85"/>
      <c r="V1311" s="86"/>
      <c r="W1311" s="86"/>
      <c r="X1311" s="86"/>
      <c r="Y1311" s="86"/>
      <c r="Z1311" s="86"/>
      <c r="AA1311" s="86"/>
      <c r="AB1311" s="86"/>
      <c r="AC1311" s="86"/>
      <c r="AD1311" s="86"/>
      <c r="AE1311" s="86"/>
      <c r="AF1311" s="86"/>
      <c r="AG1311" s="86"/>
      <c r="AH1311" s="86"/>
      <c r="AI1311" s="86"/>
      <c r="AJ1311" s="86"/>
      <c r="AK1311" s="86"/>
      <c r="AL1311" s="86"/>
      <c r="AM1311" s="86"/>
      <c r="AN1311" s="86"/>
      <c r="AO1311" s="86"/>
      <c r="AP1311" s="86"/>
      <c r="AQ1311" s="86"/>
      <c r="AR1311" s="86"/>
      <c r="AS1311" s="86"/>
      <c r="AT1311" s="86"/>
      <c r="AU1311" s="86"/>
      <c r="AV1311" s="86"/>
      <c r="AW1311" s="86"/>
      <c r="AX1311" s="86"/>
      <c r="AY1311" s="86"/>
      <c r="AZ1311" s="86"/>
      <c r="BA1311" s="86"/>
      <c r="BB1311" s="86"/>
      <c r="BC1311" s="86"/>
      <c r="BD1311" s="86"/>
      <c r="BE1311" s="86"/>
      <c r="BF1311" s="86"/>
      <c r="BG1311" s="86"/>
      <c r="BH1311" s="86"/>
      <c r="BI1311" s="86"/>
      <c r="BJ1311" s="86"/>
      <c r="BK1311" s="86"/>
      <c r="BL1311" s="86"/>
      <c r="BM1311" s="86"/>
      <c r="BN1311" s="86"/>
      <c r="BO1311" s="86"/>
      <c r="BP1311" s="86"/>
      <c r="BQ1311" s="86"/>
      <c r="BR1311" s="86"/>
      <c r="BS1311" s="86"/>
      <c r="BT1311" s="86"/>
      <c r="BU1311" s="86"/>
      <c r="BV1311" s="86"/>
      <c r="BW1311" s="86"/>
      <c r="BX1311" s="86"/>
      <c r="BY1311" s="86"/>
      <c r="BZ1311" s="86"/>
      <c r="CA1311" s="86"/>
      <c r="CB1311" s="86"/>
      <c r="CC1311" s="86"/>
      <c r="CD1311" s="86"/>
      <c r="CE1311" s="86"/>
      <c r="CF1311" s="86"/>
      <c r="CG1311" s="86"/>
      <c r="CH1311" s="86"/>
      <c r="CI1311" s="86"/>
      <c r="CJ1311" s="86"/>
      <c r="CK1311" s="86"/>
      <c r="CL1311" s="86"/>
      <c r="CM1311" s="86"/>
      <c r="CN1311" s="86"/>
      <c r="CO1311" s="86"/>
      <c r="CP1311" s="86"/>
      <c r="CQ1311" s="86"/>
      <c r="CR1311" s="86"/>
      <c r="CS1311" s="86"/>
      <c r="CT1311" s="86"/>
      <c r="CU1311" s="86"/>
      <c r="CV1311" s="86"/>
      <c r="CW1311" s="86"/>
      <c r="CX1311" s="86"/>
      <c r="CY1311" s="86"/>
      <c r="CZ1311" s="86"/>
      <c r="DA1311" s="86"/>
      <c r="DB1311" s="86"/>
      <c r="DC1311" s="86"/>
      <c r="DD1311" s="86"/>
      <c r="DE1311" s="86"/>
      <c r="DF1311" s="86"/>
      <c r="DG1311" s="86"/>
      <c r="DH1311" s="86"/>
      <c r="DI1311" s="86"/>
      <c r="DJ1311" s="86"/>
      <c r="DK1311" s="86"/>
      <c r="DL1311" s="86"/>
      <c r="DM1311" s="86"/>
      <c r="DN1311" s="86"/>
      <c r="DO1311" s="86"/>
      <c r="DP1311" s="86"/>
      <c r="DQ1311" s="86"/>
      <c r="DR1311" s="86"/>
      <c r="DS1311" s="86"/>
      <c r="DT1311" s="86"/>
      <c r="DU1311" s="86"/>
      <c r="DV1311" s="86"/>
      <c r="DW1311" s="86"/>
      <c r="DX1311" s="86"/>
      <c r="DY1311" s="86"/>
      <c r="DZ1311" s="86"/>
      <c r="EA1311" s="86"/>
      <c r="EB1311" s="86"/>
      <c r="EC1311" s="86"/>
      <c r="ED1311" s="86"/>
      <c r="EE1311" s="86"/>
      <c r="EF1311" s="86"/>
      <c r="EG1311" s="86"/>
      <c r="EH1311" s="86"/>
      <c r="EI1311" s="86"/>
      <c r="EJ1311" s="86"/>
      <c r="EK1311" s="86"/>
      <c r="EL1311" s="86"/>
      <c r="EM1311" s="86"/>
      <c r="EN1311" s="86"/>
      <c r="EO1311" s="86"/>
      <c r="EP1311" s="86"/>
      <c r="EQ1311" s="86"/>
      <c r="ER1311" s="86"/>
      <c r="ES1311" s="86"/>
      <c r="ET1311" s="86"/>
      <c r="EU1311" s="86"/>
      <c r="EV1311" s="86"/>
      <c r="EW1311" s="86"/>
      <c r="EX1311" s="86"/>
      <c r="EY1311" s="86"/>
      <c r="EZ1311" s="86"/>
      <c r="FA1311" s="86"/>
      <c r="FB1311" s="86"/>
      <c r="FC1311" s="86"/>
      <c r="FD1311" s="86"/>
      <c r="FE1311" s="86"/>
      <c r="FF1311" s="86"/>
      <c r="FG1311" s="86"/>
      <c r="FH1311" s="86"/>
      <c r="FI1311" s="86"/>
      <c r="FJ1311" s="86"/>
      <c r="FK1311" s="86"/>
      <c r="FL1311" s="86"/>
      <c r="FM1311" s="86"/>
      <c r="FN1311" s="86"/>
      <c r="FO1311" s="86"/>
      <c r="FP1311" s="86"/>
      <c r="FQ1311" s="86"/>
      <c r="FR1311" s="86"/>
      <c r="FS1311" s="86"/>
      <c r="FT1311" s="86"/>
      <c r="FU1311" s="86"/>
      <c r="FV1311" s="86"/>
      <c r="FW1311" s="86"/>
      <c r="FX1311" s="86"/>
      <c r="FY1311" s="86"/>
      <c r="FZ1311" s="86"/>
      <c r="GA1311" s="86"/>
      <c r="GB1311" s="86"/>
      <c r="GC1311" s="86"/>
      <c r="GD1311" s="86"/>
      <c r="GE1311" s="86"/>
      <c r="GF1311" s="86"/>
      <c r="GG1311" s="86"/>
      <c r="GH1311" s="86"/>
      <c r="GI1311" s="86"/>
      <c r="GJ1311" s="86"/>
      <c r="GK1311" s="86"/>
      <c r="GL1311" s="86"/>
      <c r="GM1311" s="86"/>
      <c r="GN1311" s="86"/>
      <c r="GO1311" s="86"/>
      <c r="GP1311" s="86"/>
      <c r="GQ1311" s="86"/>
      <c r="GR1311" s="86"/>
      <c r="GS1311" s="86"/>
      <c r="GT1311" s="86"/>
      <c r="GU1311" s="86"/>
      <c r="GV1311" s="86"/>
      <c r="GW1311" s="86"/>
      <c r="GX1311" s="86"/>
      <c r="GY1311" s="86"/>
    </row>
    <row r="1312" spans="1:207" s="15" customFormat="1" ht="30" customHeight="1" x14ac:dyDescent="0.25">
      <c r="A1312" s="354">
        <v>1016</v>
      </c>
      <c r="B1312" s="356" t="s">
        <v>593</v>
      </c>
      <c r="C1312" s="360">
        <v>1962</v>
      </c>
      <c r="D1312" s="360" t="s">
        <v>141</v>
      </c>
      <c r="E1312" s="360" t="s">
        <v>16</v>
      </c>
      <c r="F1312" s="362">
        <v>3</v>
      </c>
      <c r="G1312" s="362">
        <v>2</v>
      </c>
      <c r="H1312" s="364">
        <v>1420.84</v>
      </c>
      <c r="I1312" s="366">
        <v>0</v>
      </c>
      <c r="J1312" s="366">
        <v>976.54</v>
      </c>
      <c r="K1312" s="232">
        <f t="shared" si="349"/>
        <v>39081.339999999997</v>
      </c>
      <c r="L1312" s="196">
        <v>0</v>
      </c>
      <c r="M1312" s="196">
        <v>0</v>
      </c>
      <c r="N1312" s="196">
        <v>0</v>
      </c>
      <c r="O1312" s="39">
        <f>'[1]Прод. прилож (2)'!$D$983</f>
        <v>39081.339999999997</v>
      </c>
      <c r="P1312" s="196">
        <f t="shared" si="350"/>
        <v>27.505799386278539</v>
      </c>
      <c r="Q1312" s="41">
        <v>9673</v>
      </c>
      <c r="R1312" s="57" t="s">
        <v>34</v>
      </c>
      <c r="S1312" s="46"/>
    </row>
    <row r="1313" spans="1:207" s="15" customFormat="1" ht="30" customHeight="1" x14ac:dyDescent="0.25">
      <c r="A1313" s="355"/>
      <c r="B1313" s="357"/>
      <c r="C1313" s="361"/>
      <c r="D1313" s="361"/>
      <c r="E1313" s="361"/>
      <c r="F1313" s="363"/>
      <c r="G1313" s="363"/>
      <c r="H1313" s="365"/>
      <c r="I1313" s="367"/>
      <c r="J1313" s="367"/>
      <c r="K1313" s="232">
        <f t="shared" si="349"/>
        <v>9727042.5999999996</v>
      </c>
      <c r="L1313" s="202">
        <v>0</v>
      </c>
      <c r="M1313" s="202">
        <v>0</v>
      </c>
      <c r="N1313" s="202">
        <v>0</v>
      </c>
      <c r="O1313" s="39">
        <f>'[2]Прод. прилож (2)'!$D$1566</f>
        <v>9727042.5999999996</v>
      </c>
      <c r="P1313" s="196">
        <f>K1313/H1312</f>
        <v>6845.9802651952368</v>
      </c>
      <c r="Q1313" s="41">
        <v>9673</v>
      </c>
      <c r="R1313" s="57" t="s">
        <v>35</v>
      </c>
      <c r="S1313" s="46"/>
    </row>
    <row r="1314" spans="1:207" s="15" customFormat="1" ht="30" customHeight="1" x14ac:dyDescent="0.25">
      <c r="A1314" s="218">
        <v>1017</v>
      </c>
      <c r="B1314" s="199" t="s">
        <v>1403</v>
      </c>
      <c r="C1314" s="201">
        <v>1989</v>
      </c>
      <c r="D1314" s="201" t="s">
        <v>141</v>
      </c>
      <c r="E1314" s="201" t="s">
        <v>16</v>
      </c>
      <c r="F1314" s="207">
        <v>3</v>
      </c>
      <c r="G1314" s="207">
        <v>3</v>
      </c>
      <c r="H1314" s="239">
        <v>756.5</v>
      </c>
      <c r="I1314" s="205">
        <v>0</v>
      </c>
      <c r="J1314" s="205">
        <v>500</v>
      </c>
      <c r="K1314" s="232">
        <f t="shared" ref="K1314" si="353">SUM(L1314:O1314)</f>
        <v>1887840</v>
      </c>
      <c r="L1314" s="202">
        <v>0</v>
      </c>
      <c r="M1314" s="202">
        <v>0</v>
      </c>
      <c r="N1314" s="202">
        <v>0</v>
      </c>
      <c r="O1314" s="39">
        <f>'[2]Прод. прилож (2)'!$D$1565</f>
        <v>1887840</v>
      </c>
      <c r="P1314" s="196">
        <f>K1314/H1314</f>
        <v>2495.4923992068739</v>
      </c>
      <c r="Q1314" s="41">
        <v>9673</v>
      </c>
      <c r="R1314" s="57" t="s">
        <v>35</v>
      </c>
      <c r="S1314" s="46"/>
    </row>
    <row r="1315" spans="1:207" s="15" customFormat="1" ht="30" customHeight="1" x14ac:dyDescent="0.25">
      <c r="A1315" s="228">
        <v>1018</v>
      </c>
      <c r="B1315" s="234" t="s">
        <v>594</v>
      </c>
      <c r="C1315" s="230">
        <v>1961</v>
      </c>
      <c r="D1315" s="230" t="s">
        <v>141</v>
      </c>
      <c r="E1315" s="230" t="s">
        <v>16</v>
      </c>
      <c r="F1315" s="26">
        <v>2</v>
      </c>
      <c r="G1315" s="26">
        <v>1</v>
      </c>
      <c r="H1315" s="39">
        <v>317.39999999999998</v>
      </c>
      <c r="I1315" s="119">
        <v>0</v>
      </c>
      <c r="J1315" s="119">
        <v>544.54999999999995</v>
      </c>
      <c r="K1315" s="232">
        <f t="shared" si="349"/>
        <v>3873813.9899999998</v>
      </c>
      <c r="L1315" s="196">
        <v>0</v>
      </c>
      <c r="M1315" s="196">
        <v>0</v>
      </c>
      <c r="N1315" s="196">
        <v>0</v>
      </c>
      <c r="O1315" s="39">
        <f>'[1]Прод. прилож (2)'!$D$349</f>
        <v>3873813.9899999998</v>
      </c>
      <c r="P1315" s="196">
        <f t="shared" si="350"/>
        <v>12204.832986767486</v>
      </c>
      <c r="Q1315" s="41">
        <v>9673</v>
      </c>
      <c r="R1315" s="57" t="s">
        <v>33</v>
      </c>
      <c r="S1315" s="141"/>
    </row>
    <row r="1316" spans="1:207" s="15" customFormat="1" ht="30" customHeight="1" x14ac:dyDescent="0.25">
      <c r="A1316" s="379">
        <v>1019</v>
      </c>
      <c r="B1316" s="356" t="s">
        <v>1004</v>
      </c>
      <c r="C1316" s="358">
        <v>1959</v>
      </c>
      <c r="D1316" s="360" t="s">
        <v>141</v>
      </c>
      <c r="E1316" s="360" t="s">
        <v>16</v>
      </c>
      <c r="F1316" s="368">
        <v>2</v>
      </c>
      <c r="G1316" s="368">
        <v>1</v>
      </c>
      <c r="H1316" s="432">
        <v>345</v>
      </c>
      <c r="I1316" s="387">
        <v>0</v>
      </c>
      <c r="J1316" s="387">
        <v>278</v>
      </c>
      <c r="K1316" s="232">
        <f t="shared" si="349"/>
        <v>94655.360000000001</v>
      </c>
      <c r="L1316" s="39">
        <v>0</v>
      </c>
      <c r="M1316" s="39">
        <v>0</v>
      </c>
      <c r="N1316" s="39">
        <v>0</v>
      </c>
      <c r="O1316" s="196">
        <f>'[1]Прод. прилож (2)'!$D$350</f>
        <v>94655.360000000001</v>
      </c>
      <c r="P1316" s="41">
        <f t="shared" si="350"/>
        <v>274.36336231884059</v>
      </c>
      <c r="Q1316" s="232">
        <v>9673</v>
      </c>
      <c r="R1316" s="281" t="s">
        <v>33</v>
      </c>
      <c r="S1316" s="135"/>
      <c r="T1316" s="85"/>
      <c r="U1316" s="85"/>
      <c r="V1316" s="86"/>
      <c r="W1316" s="86"/>
      <c r="X1316" s="86"/>
      <c r="Y1316" s="86"/>
      <c r="Z1316" s="86"/>
      <c r="AA1316" s="86"/>
      <c r="AB1316" s="86"/>
      <c r="AC1316" s="86"/>
      <c r="AD1316" s="86"/>
      <c r="AE1316" s="86"/>
      <c r="AF1316" s="86"/>
      <c r="AG1316" s="86"/>
      <c r="AH1316" s="86"/>
      <c r="AI1316" s="86"/>
      <c r="AJ1316" s="86"/>
      <c r="AK1316" s="86"/>
      <c r="AL1316" s="86"/>
      <c r="AM1316" s="86"/>
      <c r="AN1316" s="86"/>
      <c r="AO1316" s="86"/>
      <c r="AP1316" s="86"/>
      <c r="AQ1316" s="86"/>
      <c r="AR1316" s="86"/>
      <c r="AS1316" s="86"/>
      <c r="AT1316" s="86"/>
      <c r="AU1316" s="86"/>
      <c r="AV1316" s="86"/>
      <c r="AW1316" s="86"/>
      <c r="AX1316" s="86"/>
      <c r="AY1316" s="86"/>
      <c r="AZ1316" s="86"/>
      <c r="BA1316" s="86"/>
      <c r="BB1316" s="86"/>
      <c r="BC1316" s="86"/>
      <c r="BD1316" s="86"/>
      <c r="BE1316" s="86"/>
      <c r="BF1316" s="86"/>
      <c r="BG1316" s="86"/>
      <c r="BH1316" s="86"/>
      <c r="BI1316" s="86"/>
      <c r="BJ1316" s="86"/>
      <c r="BK1316" s="86"/>
      <c r="BL1316" s="86"/>
      <c r="BM1316" s="86"/>
      <c r="BN1316" s="86"/>
      <c r="BO1316" s="86"/>
      <c r="BP1316" s="86"/>
      <c r="BQ1316" s="86"/>
      <c r="BR1316" s="86"/>
      <c r="BS1316" s="86"/>
      <c r="BT1316" s="86"/>
      <c r="BU1316" s="86"/>
      <c r="BV1316" s="86"/>
      <c r="BW1316" s="86"/>
      <c r="BX1316" s="86"/>
      <c r="BY1316" s="86"/>
      <c r="BZ1316" s="86"/>
      <c r="CA1316" s="86"/>
      <c r="CB1316" s="86"/>
      <c r="CC1316" s="86"/>
      <c r="CD1316" s="86"/>
      <c r="CE1316" s="86"/>
      <c r="CF1316" s="86"/>
      <c r="CG1316" s="86"/>
      <c r="CH1316" s="86"/>
      <c r="CI1316" s="86"/>
      <c r="CJ1316" s="86"/>
      <c r="CK1316" s="86"/>
      <c r="CL1316" s="86"/>
      <c r="CM1316" s="86"/>
      <c r="CN1316" s="86"/>
      <c r="CO1316" s="86"/>
      <c r="CP1316" s="86"/>
      <c r="CQ1316" s="86"/>
      <c r="CR1316" s="86"/>
      <c r="CS1316" s="86"/>
      <c r="CT1316" s="86"/>
      <c r="CU1316" s="86"/>
      <c r="CV1316" s="86"/>
      <c r="CW1316" s="86"/>
      <c r="CX1316" s="86"/>
      <c r="CY1316" s="86"/>
      <c r="CZ1316" s="86"/>
      <c r="DA1316" s="86"/>
      <c r="DB1316" s="86"/>
      <c r="DC1316" s="86"/>
      <c r="DD1316" s="86"/>
      <c r="DE1316" s="86"/>
      <c r="DF1316" s="86"/>
      <c r="DG1316" s="86"/>
      <c r="DH1316" s="86"/>
      <c r="DI1316" s="86"/>
      <c r="DJ1316" s="86"/>
      <c r="DK1316" s="86"/>
      <c r="DL1316" s="86"/>
      <c r="DM1316" s="86"/>
      <c r="DN1316" s="86"/>
      <c r="DO1316" s="86"/>
      <c r="DP1316" s="86"/>
      <c r="DQ1316" s="86"/>
      <c r="DR1316" s="86"/>
      <c r="DS1316" s="86"/>
      <c r="DT1316" s="86"/>
      <c r="DU1316" s="86"/>
      <c r="DV1316" s="86"/>
      <c r="DW1316" s="86"/>
      <c r="DX1316" s="86"/>
      <c r="DY1316" s="86"/>
      <c r="DZ1316" s="86"/>
      <c r="EA1316" s="86"/>
      <c r="EB1316" s="86"/>
      <c r="EC1316" s="86"/>
      <c r="ED1316" s="86"/>
      <c r="EE1316" s="86"/>
      <c r="EF1316" s="86"/>
      <c r="EG1316" s="86"/>
      <c r="EH1316" s="86"/>
      <c r="EI1316" s="86"/>
      <c r="EJ1316" s="86"/>
      <c r="EK1316" s="86"/>
      <c r="EL1316" s="86"/>
      <c r="EM1316" s="86"/>
      <c r="EN1316" s="86"/>
      <c r="EO1316" s="86"/>
      <c r="EP1316" s="86"/>
      <c r="EQ1316" s="86"/>
      <c r="ER1316" s="86"/>
      <c r="ES1316" s="86"/>
      <c r="ET1316" s="86"/>
      <c r="EU1316" s="86"/>
      <c r="EV1316" s="86"/>
      <c r="EW1316" s="86"/>
      <c r="EX1316" s="86"/>
      <c r="EY1316" s="86"/>
      <c r="EZ1316" s="86"/>
      <c r="FA1316" s="86"/>
      <c r="FB1316" s="86"/>
      <c r="FC1316" s="86"/>
      <c r="FD1316" s="86"/>
      <c r="FE1316" s="86"/>
      <c r="FF1316" s="86"/>
      <c r="FG1316" s="86"/>
      <c r="FH1316" s="86"/>
      <c r="FI1316" s="86"/>
      <c r="FJ1316" s="86"/>
      <c r="FK1316" s="86"/>
      <c r="FL1316" s="86"/>
      <c r="FM1316" s="86"/>
      <c r="FN1316" s="86"/>
      <c r="FO1316" s="86"/>
      <c r="FP1316" s="86"/>
      <c r="FQ1316" s="86"/>
      <c r="FR1316" s="86"/>
      <c r="FS1316" s="86"/>
      <c r="FT1316" s="86"/>
      <c r="FU1316" s="86"/>
      <c r="FV1316" s="86"/>
      <c r="FW1316" s="86"/>
      <c r="FX1316" s="86"/>
      <c r="FY1316" s="86"/>
      <c r="FZ1316" s="86"/>
      <c r="GA1316" s="86"/>
      <c r="GB1316" s="86"/>
      <c r="GC1316" s="86"/>
      <c r="GD1316" s="86"/>
      <c r="GE1316" s="86"/>
      <c r="GF1316" s="86"/>
      <c r="GG1316" s="86"/>
      <c r="GH1316" s="86"/>
      <c r="GI1316" s="86"/>
      <c r="GJ1316" s="86"/>
      <c r="GK1316" s="86"/>
      <c r="GL1316" s="86"/>
      <c r="GM1316" s="86"/>
      <c r="GN1316" s="86"/>
      <c r="GO1316" s="86"/>
      <c r="GP1316" s="86"/>
      <c r="GQ1316" s="86"/>
      <c r="GR1316" s="86"/>
      <c r="GS1316" s="86"/>
      <c r="GT1316" s="86"/>
      <c r="GU1316" s="86"/>
      <c r="GV1316" s="86"/>
      <c r="GW1316" s="86"/>
      <c r="GX1316" s="86"/>
      <c r="GY1316" s="86"/>
    </row>
    <row r="1317" spans="1:207" s="15" customFormat="1" ht="30" customHeight="1" x14ac:dyDescent="0.25">
      <c r="A1317" s="380"/>
      <c r="B1317" s="357"/>
      <c r="C1317" s="359"/>
      <c r="D1317" s="361"/>
      <c r="E1317" s="361"/>
      <c r="F1317" s="369"/>
      <c r="G1317" s="369"/>
      <c r="H1317" s="403"/>
      <c r="I1317" s="388"/>
      <c r="J1317" s="388"/>
      <c r="K1317" s="232">
        <f t="shared" ref="K1317:K1318" si="354">SUM(L1317:O1317)</f>
        <v>1989839.02</v>
      </c>
      <c r="L1317" s="39">
        <v>0</v>
      </c>
      <c r="M1317" s="39">
        <v>0</v>
      </c>
      <c r="N1317" s="39">
        <v>0</v>
      </c>
      <c r="O1317" s="196">
        <f>'[1]Прод. прилож (2)'!$D$984</f>
        <v>1989839.02</v>
      </c>
      <c r="P1317" s="41">
        <f>K1317/H1316</f>
        <v>5767.6493333333337</v>
      </c>
      <c r="Q1317" s="232">
        <v>9673</v>
      </c>
      <c r="R1317" s="281" t="s">
        <v>34</v>
      </c>
      <c r="S1317" s="88"/>
      <c r="T1317" s="85"/>
      <c r="U1317" s="85"/>
      <c r="V1317" s="86"/>
      <c r="W1317" s="86"/>
      <c r="X1317" s="86"/>
      <c r="Y1317" s="86"/>
      <c r="Z1317" s="86"/>
      <c r="AA1317" s="86"/>
      <c r="AB1317" s="86"/>
      <c r="AC1317" s="86"/>
      <c r="AD1317" s="86"/>
      <c r="AE1317" s="86"/>
      <c r="AF1317" s="86"/>
      <c r="AG1317" s="86"/>
      <c r="AH1317" s="86"/>
      <c r="AI1317" s="86"/>
      <c r="AJ1317" s="86"/>
      <c r="AK1317" s="86"/>
      <c r="AL1317" s="86"/>
      <c r="AM1317" s="86"/>
      <c r="AN1317" s="86"/>
      <c r="AO1317" s="86"/>
      <c r="AP1317" s="86"/>
      <c r="AQ1317" s="86"/>
      <c r="AR1317" s="86"/>
      <c r="AS1317" s="86"/>
      <c r="AT1317" s="86"/>
      <c r="AU1317" s="86"/>
      <c r="AV1317" s="86"/>
      <c r="AW1317" s="86"/>
      <c r="AX1317" s="86"/>
      <c r="AY1317" s="86"/>
      <c r="AZ1317" s="86"/>
      <c r="BA1317" s="86"/>
      <c r="BB1317" s="86"/>
      <c r="BC1317" s="86"/>
      <c r="BD1317" s="86"/>
      <c r="BE1317" s="86"/>
      <c r="BF1317" s="86"/>
      <c r="BG1317" s="86"/>
      <c r="BH1317" s="86"/>
      <c r="BI1317" s="86"/>
      <c r="BJ1317" s="86"/>
      <c r="BK1317" s="86"/>
      <c r="BL1317" s="86"/>
      <c r="BM1317" s="86"/>
      <c r="BN1317" s="86"/>
      <c r="BO1317" s="86"/>
      <c r="BP1317" s="86"/>
      <c r="BQ1317" s="86"/>
      <c r="BR1317" s="86"/>
      <c r="BS1317" s="86"/>
      <c r="BT1317" s="86"/>
      <c r="BU1317" s="86"/>
      <c r="BV1317" s="86"/>
      <c r="BW1317" s="86"/>
      <c r="BX1317" s="86"/>
      <c r="BY1317" s="86"/>
      <c r="BZ1317" s="86"/>
      <c r="CA1317" s="86"/>
      <c r="CB1317" s="86"/>
      <c r="CC1317" s="86"/>
      <c r="CD1317" s="86"/>
      <c r="CE1317" s="86"/>
      <c r="CF1317" s="86"/>
      <c r="CG1317" s="86"/>
      <c r="CH1317" s="86"/>
      <c r="CI1317" s="86"/>
      <c r="CJ1317" s="86"/>
      <c r="CK1317" s="86"/>
      <c r="CL1317" s="86"/>
      <c r="CM1317" s="86"/>
      <c r="CN1317" s="86"/>
      <c r="CO1317" s="86"/>
      <c r="CP1317" s="86"/>
      <c r="CQ1317" s="86"/>
      <c r="CR1317" s="86"/>
      <c r="CS1317" s="86"/>
      <c r="CT1317" s="86"/>
      <c r="CU1317" s="86"/>
      <c r="CV1317" s="86"/>
      <c r="CW1317" s="86"/>
      <c r="CX1317" s="86"/>
      <c r="CY1317" s="86"/>
      <c r="CZ1317" s="86"/>
      <c r="DA1317" s="86"/>
      <c r="DB1317" s="86"/>
      <c r="DC1317" s="86"/>
      <c r="DD1317" s="86"/>
      <c r="DE1317" s="86"/>
      <c r="DF1317" s="86"/>
      <c r="DG1317" s="86"/>
      <c r="DH1317" s="86"/>
      <c r="DI1317" s="86"/>
      <c r="DJ1317" s="86"/>
      <c r="DK1317" s="86"/>
      <c r="DL1317" s="86"/>
      <c r="DM1317" s="86"/>
      <c r="DN1317" s="86"/>
      <c r="DO1317" s="86"/>
      <c r="DP1317" s="86"/>
      <c r="DQ1317" s="86"/>
      <c r="DR1317" s="86"/>
      <c r="DS1317" s="86"/>
      <c r="DT1317" s="86"/>
      <c r="DU1317" s="86"/>
      <c r="DV1317" s="86"/>
      <c r="DW1317" s="86"/>
      <c r="DX1317" s="86"/>
      <c r="DY1317" s="86"/>
      <c r="DZ1317" s="86"/>
      <c r="EA1317" s="86"/>
      <c r="EB1317" s="86"/>
      <c r="EC1317" s="86"/>
      <c r="ED1317" s="86"/>
      <c r="EE1317" s="86"/>
      <c r="EF1317" s="86"/>
      <c r="EG1317" s="86"/>
      <c r="EH1317" s="86"/>
      <c r="EI1317" s="86"/>
      <c r="EJ1317" s="86"/>
      <c r="EK1317" s="86"/>
      <c r="EL1317" s="86"/>
      <c r="EM1317" s="86"/>
      <c r="EN1317" s="86"/>
      <c r="EO1317" s="86"/>
      <c r="EP1317" s="86"/>
      <c r="EQ1317" s="86"/>
      <c r="ER1317" s="86"/>
      <c r="ES1317" s="86"/>
      <c r="ET1317" s="86"/>
      <c r="EU1317" s="86"/>
      <c r="EV1317" s="86"/>
      <c r="EW1317" s="86"/>
      <c r="EX1317" s="86"/>
      <c r="EY1317" s="86"/>
      <c r="EZ1317" s="86"/>
      <c r="FA1317" s="86"/>
      <c r="FB1317" s="86"/>
      <c r="FC1317" s="86"/>
      <c r="FD1317" s="86"/>
      <c r="FE1317" s="86"/>
      <c r="FF1317" s="86"/>
      <c r="FG1317" s="86"/>
      <c r="FH1317" s="86"/>
      <c r="FI1317" s="86"/>
      <c r="FJ1317" s="86"/>
      <c r="FK1317" s="86"/>
      <c r="FL1317" s="86"/>
      <c r="FM1317" s="86"/>
      <c r="FN1317" s="86"/>
      <c r="FO1317" s="86"/>
      <c r="FP1317" s="86"/>
      <c r="FQ1317" s="86"/>
      <c r="FR1317" s="86"/>
      <c r="FS1317" s="86"/>
      <c r="FT1317" s="86"/>
      <c r="FU1317" s="86"/>
      <c r="FV1317" s="86"/>
      <c r="FW1317" s="86"/>
      <c r="FX1317" s="86"/>
      <c r="FY1317" s="86"/>
      <c r="FZ1317" s="86"/>
      <c r="GA1317" s="86"/>
      <c r="GB1317" s="86"/>
      <c r="GC1317" s="86"/>
      <c r="GD1317" s="86"/>
      <c r="GE1317" s="86"/>
      <c r="GF1317" s="86"/>
      <c r="GG1317" s="86"/>
      <c r="GH1317" s="86"/>
      <c r="GI1317" s="86"/>
      <c r="GJ1317" s="86"/>
      <c r="GK1317" s="86"/>
      <c r="GL1317" s="86"/>
      <c r="GM1317" s="86"/>
      <c r="GN1317" s="86"/>
      <c r="GO1317" s="86"/>
      <c r="GP1317" s="86"/>
      <c r="GQ1317" s="86"/>
      <c r="GR1317" s="86"/>
      <c r="GS1317" s="86"/>
      <c r="GT1317" s="86"/>
      <c r="GU1317" s="86"/>
      <c r="GV1317" s="86"/>
      <c r="GW1317" s="86"/>
      <c r="GX1317" s="86"/>
      <c r="GY1317" s="86"/>
    </row>
    <row r="1318" spans="1:207" s="15" customFormat="1" ht="30" customHeight="1" x14ac:dyDescent="0.25">
      <c r="A1318" s="228">
        <v>1020</v>
      </c>
      <c r="B1318" s="198" t="s">
        <v>719</v>
      </c>
      <c r="C1318" s="244">
        <v>1961</v>
      </c>
      <c r="D1318" s="200" t="s">
        <v>141</v>
      </c>
      <c r="E1318" s="244" t="s">
        <v>16</v>
      </c>
      <c r="F1318" s="206">
        <v>2</v>
      </c>
      <c r="G1318" s="206">
        <v>1</v>
      </c>
      <c r="H1318" s="202">
        <v>298.3</v>
      </c>
      <c r="I1318" s="204">
        <v>0</v>
      </c>
      <c r="J1318" s="39">
        <v>188</v>
      </c>
      <c r="K1318" s="232">
        <f t="shared" si="354"/>
        <v>3160390.9000000004</v>
      </c>
      <c r="L1318" s="196">
        <v>0</v>
      </c>
      <c r="M1318" s="196">
        <v>0</v>
      </c>
      <c r="N1318" s="196">
        <v>0</v>
      </c>
      <c r="O1318" s="39">
        <f>'[1]Прод. прилож (2)'!$D$351</f>
        <v>3160390.9000000004</v>
      </c>
      <c r="P1318" s="196">
        <f t="shared" ref="P1318" si="355">K1318/H1318</f>
        <v>10594.672812604762</v>
      </c>
      <c r="Q1318" s="41">
        <v>9673</v>
      </c>
      <c r="R1318" s="57" t="s">
        <v>33</v>
      </c>
      <c r="S1318" s="141"/>
    </row>
    <row r="1319" spans="1:207" s="86" customFormat="1" ht="30" customHeight="1" x14ac:dyDescent="0.25">
      <c r="A1319" s="354">
        <v>1021</v>
      </c>
      <c r="B1319" s="356" t="s">
        <v>595</v>
      </c>
      <c r="C1319" s="377">
        <v>1962</v>
      </c>
      <c r="D1319" s="360" t="s">
        <v>141</v>
      </c>
      <c r="E1319" s="360" t="s">
        <v>16</v>
      </c>
      <c r="F1319" s="362">
        <v>2</v>
      </c>
      <c r="G1319" s="362">
        <v>2</v>
      </c>
      <c r="H1319" s="364">
        <v>431.9</v>
      </c>
      <c r="I1319" s="366">
        <v>0</v>
      </c>
      <c r="J1319" s="364">
        <v>384.9</v>
      </c>
      <c r="K1319" s="232">
        <f t="shared" si="349"/>
        <v>21112.93</v>
      </c>
      <c r="L1319" s="196">
        <v>0</v>
      </c>
      <c r="M1319" s="196">
        <v>0</v>
      </c>
      <c r="N1319" s="196">
        <v>0</v>
      </c>
      <c r="O1319" s="39">
        <f>'[1]Прод. прилож (2)'!$D$985</f>
        <v>21112.93</v>
      </c>
      <c r="P1319" s="196">
        <f t="shared" si="350"/>
        <v>48.88383885158602</v>
      </c>
      <c r="Q1319" s="41">
        <v>9673</v>
      </c>
      <c r="R1319" s="57" t="s">
        <v>34</v>
      </c>
      <c r="S1319" s="15"/>
      <c r="T1319" s="15"/>
      <c r="U1319" s="15"/>
      <c r="V1319" s="15"/>
      <c r="W1319" s="15"/>
      <c r="X1319" s="15"/>
      <c r="Y1319" s="15"/>
      <c r="Z1319" s="15"/>
      <c r="AA1319" s="15"/>
      <c r="AB1319" s="15"/>
      <c r="AC1319" s="15"/>
      <c r="AD1319" s="15"/>
      <c r="AE1319" s="15"/>
      <c r="AF1319" s="15"/>
      <c r="AG1319" s="15"/>
      <c r="AH1319" s="15"/>
      <c r="AI1319" s="15"/>
      <c r="AJ1319" s="15"/>
      <c r="AK1319" s="15"/>
      <c r="AL1319" s="15"/>
      <c r="AM1319" s="15"/>
      <c r="AN1319" s="15"/>
      <c r="AO1319" s="15"/>
      <c r="AP1319" s="15"/>
      <c r="AQ1319" s="15"/>
      <c r="AR1319" s="15"/>
      <c r="AS1319" s="15"/>
      <c r="AT1319" s="15"/>
      <c r="AU1319" s="15"/>
      <c r="AV1319" s="15"/>
      <c r="AW1319" s="15"/>
      <c r="AX1319" s="15"/>
      <c r="AY1319" s="15"/>
      <c r="AZ1319" s="15"/>
      <c r="BA1319" s="15"/>
      <c r="BB1319" s="15"/>
      <c r="BC1319" s="15"/>
      <c r="BD1319" s="15"/>
      <c r="BE1319" s="15"/>
      <c r="BF1319" s="15"/>
      <c r="BG1319" s="15"/>
      <c r="BH1319" s="15"/>
      <c r="BI1319" s="15"/>
      <c r="BJ1319" s="15"/>
      <c r="BK1319" s="15"/>
      <c r="BL1319" s="15"/>
      <c r="BM1319" s="15"/>
      <c r="BN1319" s="15"/>
      <c r="BO1319" s="15"/>
      <c r="BP1319" s="15"/>
      <c r="BQ1319" s="15"/>
      <c r="BR1319" s="15"/>
      <c r="BS1319" s="15"/>
      <c r="BT1319" s="15"/>
      <c r="BU1319" s="15"/>
      <c r="BV1319" s="15"/>
      <c r="BW1319" s="15"/>
      <c r="BX1319" s="15"/>
      <c r="BY1319" s="15"/>
      <c r="BZ1319" s="15"/>
      <c r="CA1319" s="15"/>
      <c r="CB1319" s="15"/>
      <c r="CC1319" s="15"/>
      <c r="CD1319" s="15"/>
      <c r="CE1319" s="15"/>
      <c r="CF1319" s="15"/>
      <c r="CG1319" s="15"/>
      <c r="CH1319" s="15"/>
      <c r="CI1319" s="15"/>
      <c r="CJ1319" s="15"/>
      <c r="CK1319" s="15"/>
      <c r="CL1319" s="15"/>
      <c r="CM1319" s="15"/>
      <c r="CN1319" s="15"/>
      <c r="CO1319" s="15"/>
      <c r="CP1319" s="15"/>
      <c r="CQ1319" s="15"/>
      <c r="CR1319" s="15"/>
      <c r="CS1319" s="15"/>
      <c r="CT1319" s="15"/>
      <c r="CU1319" s="15"/>
      <c r="CV1319" s="15"/>
      <c r="CW1319" s="15"/>
      <c r="CX1319" s="15"/>
      <c r="CY1319" s="15"/>
      <c r="CZ1319" s="15"/>
      <c r="DA1319" s="15"/>
      <c r="DB1319" s="15"/>
      <c r="DC1319" s="15"/>
      <c r="DD1319" s="15"/>
      <c r="DE1319" s="15"/>
      <c r="DF1319" s="15"/>
      <c r="DG1319" s="15"/>
      <c r="DH1319" s="15"/>
      <c r="DI1319" s="15"/>
      <c r="DJ1319" s="15"/>
      <c r="DK1319" s="15"/>
      <c r="DL1319" s="15"/>
      <c r="DM1319" s="15"/>
      <c r="DN1319" s="15"/>
      <c r="DO1319" s="15"/>
      <c r="DP1319" s="15"/>
      <c r="DQ1319" s="15"/>
      <c r="DR1319" s="15"/>
      <c r="DS1319" s="15"/>
      <c r="DT1319" s="15"/>
      <c r="DU1319" s="15"/>
      <c r="DV1319" s="15"/>
      <c r="DW1319" s="15"/>
      <c r="DX1319" s="15"/>
      <c r="DY1319" s="15"/>
      <c r="DZ1319" s="15"/>
      <c r="EA1319" s="15"/>
      <c r="EB1319" s="15"/>
      <c r="EC1319" s="15"/>
      <c r="ED1319" s="15"/>
      <c r="EE1319" s="15"/>
      <c r="EF1319" s="15"/>
      <c r="EG1319" s="15"/>
      <c r="EH1319" s="15"/>
      <c r="EI1319" s="15"/>
      <c r="EJ1319" s="15"/>
      <c r="EK1319" s="15"/>
      <c r="EL1319" s="15"/>
      <c r="EM1319" s="15"/>
      <c r="EN1319" s="15"/>
      <c r="EO1319" s="15"/>
      <c r="EP1319" s="15"/>
      <c r="EQ1319" s="15"/>
      <c r="ER1319" s="15"/>
      <c r="ES1319" s="15"/>
      <c r="ET1319" s="15"/>
      <c r="EU1319" s="15"/>
      <c r="EV1319" s="15"/>
      <c r="EW1319" s="15"/>
      <c r="EX1319" s="15"/>
      <c r="EY1319" s="15"/>
      <c r="EZ1319" s="15"/>
      <c r="FA1319" s="15"/>
      <c r="FB1319" s="15"/>
      <c r="FC1319" s="15"/>
      <c r="FD1319" s="15"/>
      <c r="FE1319" s="15"/>
      <c r="FF1319" s="15"/>
      <c r="FG1319" s="15"/>
      <c r="FH1319" s="15"/>
      <c r="FI1319" s="15"/>
      <c r="FJ1319" s="15"/>
      <c r="FK1319" s="15"/>
      <c r="FL1319" s="15"/>
      <c r="FM1319" s="15"/>
      <c r="FN1319" s="15"/>
      <c r="FO1319" s="15"/>
      <c r="FP1319" s="15"/>
      <c r="FQ1319" s="15"/>
      <c r="FR1319" s="15"/>
      <c r="FS1319" s="15"/>
      <c r="FT1319" s="15"/>
      <c r="FU1319" s="15"/>
      <c r="FV1319" s="15"/>
      <c r="FW1319" s="15"/>
      <c r="FX1319" s="15"/>
      <c r="FY1319" s="15"/>
      <c r="FZ1319" s="15"/>
      <c r="GA1319" s="15"/>
      <c r="GB1319" s="15"/>
      <c r="GC1319" s="15"/>
      <c r="GD1319" s="15"/>
      <c r="GE1319" s="15"/>
      <c r="GF1319" s="15"/>
      <c r="GG1319" s="15"/>
      <c r="GH1319" s="15"/>
      <c r="GI1319" s="15"/>
      <c r="GJ1319" s="15"/>
      <c r="GK1319" s="15"/>
      <c r="GL1319" s="15"/>
      <c r="GM1319" s="15"/>
      <c r="GN1319" s="15"/>
      <c r="GO1319" s="15"/>
      <c r="GP1319" s="15"/>
      <c r="GQ1319" s="15"/>
      <c r="GR1319" s="15"/>
      <c r="GS1319" s="15"/>
      <c r="GT1319" s="15"/>
      <c r="GU1319" s="15"/>
      <c r="GV1319" s="15"/>
      <c r="GW1319" s="15"/>
      <c r="GX1319" s="15"/>
      <c r="GY1319" s="15"/>
    </row>
    <row r="1320" spans="1:207" s="86" customFormat="1" ht="30" customHeight="1" x14ac:dyDescent="0.25">
      <c r="A1320" s="355"/>
      <c r="B1320" s="357"/>
      <c r="C1320" s="378"/>
      <c r="D1320" s="361"/>
      <c r="E1320" s="361"/>
      <c r="F1320" s="363"/>
      <c r="G1320" s="363"/>
      <c r="H1320" s="365"/>
      <c r="I1320" s="367"/>
      <c r="J1320" s="365"/>
      <c r="K1320" s="232">
        <f t="shared" si="349"/>
        <v>5991403.0300000003</v>
      </c>
      <c r="L1320" s="202">
        <v>0</v>
      </c>
      <c r="M1320" s="202">
        <v>0</v>
      </c>
      <c r="N1320" s="202">
        <v>0</v>
      </c>
      <c r="O1320" s="39">
        <f>'[2]Прод. прилож (2)'!$D$1567</f>
        <v>5991403.0300000003</v>
      </c>
      <c r="P1320" s="196">
        <f>K1320/H1319</f>
        <v>13872.199652697385</v>
      </c>
      <c r="Q1320" s="41">
        <v>9673</v>
      </c>
      <c r="R1320" s="57" t="s">
        <v>35</v>
      </c>
      <c r="S1320" s="15"/>
      <c r="T1320" s="15"/>
      <c r="U1320" s="15"/>
      <c r="V1320" s="15"/>
      <c r="W1320" s="15"/>
      <c r="X1320" s="15"/>
      <c r="Y1320" s="15"/>
      <c r="Z1320" s="15"/>
      <c r="AA1320" s="15"/>
      <c r="AB1320" s="15"/>
      <c r="AC1320" s="15"/>
      <c r="AD1320" s="15"/>
      <c r="AE1320" s="15"/>
      <c r="AF1320" s="15"/>
      <c r="AG1320" s="15"/>
      <c r="AH1320" s="15"/>
      <c r="AI1320" s="15"/>
      <c r="AJ1320" s="15"/>
      <c r="AK1320" s="15"/>
      <c r="AL1320" s="15"/>
      <c r="AM1320" s="15"/>
      <c r="AN1320" s="15"/>
      <c r="AO1320" s="15"/>
      <c r="AP1320" s="15"/>
      <c r="AQ1320" s="15"/>
      <c r="AR1320" s="15"/>
      <c r="AS1320" s="15"/>
      <c r="AT1320" s="15"/>
      <c r="AU1320" s="15"/>
      <c r="AV1320" s="15"/>
      <c r="AW1320" s="15"/>
      <c r="AX1320" s="15"/>
      <c r="AY1320" s="15"/>
      <c r="AZ1320" s="15"/>
      <c r="BA1320" s="15"/>
      <c r="BB1320" s="15"/>
      <c r="BC1320" s="15"/>
      <c r="BD1320" s="15"/>
      <c r="BE1320" s="15"/>
      <c r="BF1320" s="15"/>
      <c r="BG1320" s="15"/>
      <c r="BH1320" s="15"/>
      <c r="BI1320" s="15"/>
      <c r="BJ1320" s="15"/>
      <c r="BK1320" s="15"/>
      <c r="BL1320" s="15"/>
      <c r="BM1320" s="15"/>
      <c r="BN1320" s="15"/>
      <c r="BO1320" s="15"/>
      <c r="BP1320" s="15"/>
      <c r="BQ1320" s="15"/>
      <c r="BR1320" s="15"/>
      <c r="BS1320" s="15"/>
      <c r="BT1320" s="15"/>
      <c r="BU1320" s="15"/>
      <c r="BV1320" s="15"/>
      <c r="BW1320" s="15"/>
      <c r="BX1320" s="15"/>
      <c r="BY1320" s="15"/>
      <c r="BZ1320" s="15"/>
      <c r="CA1320" s="15"/>
      <c r="CB1320" s="15"/>
      <c r="CC1320" s="15"/>
      <c r="CD1320" s="15"/>
      <c r="CE1320" s="15"/>
      <c r="CF1320" s="15"/>
      <c r="CG1320" s="15"/>
      <c r="CH1320" s="15"/>
      <c r="CI1320" s="15"/>
      <c r="CJ1320" s="15"/>
      <c r="CK1320" s="15"/>
      <c r="CL1320" s="15"/>
      <c r="CM1320" s="15"/>
      <c r="CN1320" s="15"/>
      <c r="CO1320" s="15"/>
      <c r="CP1320" s="15"/>
      <c r="CQ1320" s="15"/>
      <c r="CR1320" s="15"/>
      <c r="CS1320" s="15"/>
      <c r="CT1320" s="15"/>
      <c r="CU1320" s="15"/>
      <c r="CV1320" s="15"/>
      <c r="CW1320" s="15"/>
      <c r="CX1320" s="15"/>
      <c r="CY1320" s="15"/>
      <c r="CZ1320" s="15"/>
      <c r="DA1320" s="15"/>
      <c r="DB1320" s="15"/>
      <c r="DC1320" s="15"/>
      <c r="DD1320" s="15"/>
      <c r="DE1320" s="15"/>
      <c r="DF1320" s="15"/>
      <c r="DG1320" s="15"/>
      <c r="DH1320" s="15"/>
      <c r="DI1320" s="15"/>
      <c r="DJ1320" s="15"/>
      <c r="DK1320" s="15"/>
      <c r="DL1320" s="15"/>
      <c r="DM1320" s="15"/>
      <c r="DN1320" s="15"/>
      <c r="DO1320" s="15"/>
      <c r="DP1320" s="15"/>
      <c r="DQ1320" s="15"/>
      <c r="DR1320" s="15"/>
      <c r="DS1320" s="15"/>
      <c r="DT1320" s="15"/>
      <c r="DU1320" s="15"/>
      <c r="DV1320" s="15"/>
      <c r="DW1320" s="15"/>
      <c r="DX1320" s="15"/>
      <c r="DY1320" s="15"/>
      <c r="DZ1320" s="15"/>
      <c r="EA1320" s="15"/>
      <c r="EB1320" s="15"/>
      <c r="EC1320" s="15"/>
      <c r="ED1320" s="15"/>
      <c r="EE1320" s="15"/>
      <c r="EF1320" s="15"/>
      <c r="EG1320" s="15"/>
      <c r="EH1320" s="15"/>
      <c r="EI1320" s="15"/>
      <c r="EJ1320" s="15"/>
      <c r="EK1320" s="15"/>
      <c r="EL1320" s="15"/>
      <c r="EM1320" s="15"/>
      <c r="EN1320" s="15"/>
      <c r="EO1320" s="15"/>
      <c r="EP1320" s="15"/>
      <c r="EQ1320" s="15"/>
      <c r="ER1320" s="15"/>
      <c r="ES1320" s="15"/>
      <c r="ET1320" s="15"/>
      <c r="EU1320" s="15"/>
      <c r="EV1320" s="15"/>
      <c r="EW1320" s="15"/>
      <c r="EX1320" s="15"/>
      <c r="EY1320" s="15"/>
      <c r="EZ1320" s="15"/>
      <c r="FA1320" s="15"/>
      <c r="FB1320" s="15"/>
      <c r="FC1320" s="15"/>
      <c r="FD1320" s="15"/>
      <c r="FE1320" s="15"/>
      <c r="FF1320" s="15"/>
      <c r="FG1320" s="15"/>
      <c r="FH1320" s="15"/>
      <c r="FI1320" s="15"/>
      <c r="FJ1320" s="15"/>
      <c r="FK1320" s="15"/>
      <c r="FL1320" s="15"/>
      <c r="FM1320" s="15"/>
      <c r="FN1320" s="15"/>
      <c r="FO1320" s="15"/>
      <c r="FP1320" s="15"/>
      <c r="FQ1320" s="15"/>
      <c r="FR1320" s="15"/>
      <c r="FS1320" s="15"/>
      <c r="FT1320" s="15"/>
      <c r="FU1320" s="15"/>
      <c r="FV1320" s="15"/>
      <c r="FW1320" s="15"/>
      <c r="FX1320" s="15"/>
      <c r="FY1320" s="15"/>
      <c r="FZ1320" s="15"/>
      <c r="GA1320" s="15"/>
      <c r="GB1320" s="15"/>
      <c r="GC1320" s="15"/>
      <c r="GD1320" s="15"/>
      <c r="GE1320" s="15"/>
      <c r="GF1320" s="15"/>
      <c r="GG1320" s="15"/>
      <c r="GH1320" s="15"/>
      <c r="GI1320" s="15"/>
      <c r="GJ1320" s="15"/>
      <c r="GK1320" s="15"/>
      <c r="GL1320" s="15"/>
      <c r="GM1320" s="15"/>
      <c r="GN1320" s="15"/>
      <c r="GO1320" s="15"/>
      <c r="GP1320" s="15"/>
      <c r="GQ1320" s="15"/>
      <c r="GR1320" s="15"/>
      <c r="GS1320" s="15"/>
      <c r="GT1320" s="15"/>
      <c r="GU1320" s="15"/>
      <c r="GV1320" s="15"/>
      <c r="GW1320" s="15"/>
      <c r="GX1320" s="15"/>
      <c r="GY1320" s="15"/>
    </row>
    <row r="1321" spans="1:207" s="15" customFormat="1" ht="30" customHeight="1" x14ac:dyDescent="0.25">
      <c r="A1321" s="228">
        <v>1022</v>
      </c>
      <c r="B1321" s="234" t="s">
        <v>596</v>
      </c>
      <c r="C1321" s="47">
        <v>1962</v>
      </c>
      <c r="D1321" s="230" t="s">
        <v>141</v>
      </c>
      <c r="E1321" s="47" t="s">
        <v>16</v>
      </c>
      <c r="F1321" s="26">
        <v>2</v>
      </c>
      <c r="G1321" s="26">
        <v>2</v>
      </c>
      <c r="H1321" s="39">
        <v>721.98</v>
      </c>
      <c r="I1321" s="119">
        <v>0</v>
      </c>
      <c r="J1321" s="39">
        <v>387.98</v>
      </c>
      <c r="K1321" s="232">
        <f t="shared" si="349"/>
        <v>2977203.7</v>
      </c>
      <c r="L1321" s="196">
        <v>0</v>
      </c>
      <c r="M1321" s="196">
        <v>0</v>
      </c>
      <c r="N1321" s="196">
        <v>0</v>
      </c>
      <c r="O1321" s="39">
        <f>'[1]Прод. прилож (2)'!$D$986</f>
        <v>2977203.7</v>
      </c>
      <c r="P1321" s="196">
        <f t="shared" si="350"/>
        <v>4123.6650599739605</v>
      </c>
      <c r="Q1321" s="41">
        <v>9673</v>
      </c>
      <c r="R1321" s="57" t="s">
        <v>34</v>
      </c>
    </row>
    <row r="1322" spans="1:207" s="15" customFormat="1" ht="30" customHeight="1" x14ac:dyDescent="0.25">
      <c r="A1322" s="228">
        <v>1023</v>
      </c>
      <c r="B1322" s="234" t="s">
        <v>597</v>
      </c>
      <c r="C1322" s="230">
        <v>1961</v>
      </c>
      <c r="D1322" s="230" t="s">
        <v>141</v>
      </c>
      <c r="E1322" s="230" t="s">
        <v>16</v>
      </c>
      <c r="F1322" s="26">
        <v>2</v>
      </c>
      <c r="G1322" s="26">
        <v>1</v>
      </c>
      <c r="H1322" s="39">
        <v>283.64</v>
      </c>
      <c r="I1322" s="119">
        <v>22</v>
      </c>
      <c r="J1322" s="39">
        <v>195.92</v>
      </c>
      <c r="K1322" s="232">
        <f t="shared" si="349"/>
        <v>1936367</v>
      </c>
      <c r="L1322" s="196">
        <v>0</v>
      </c>
      <c r="M1322" s="196">
        <v>0</v>
      </c>
      <c r="N1322" s="196">
        <v>0</v>
      </c>
      <c r="O1322" s="39">
        <f>'[1]Прод. прилож (2)'!$D$352</f>
        <v>1936367</v>
      </c>
      <c r="P1322" s="196">
        <f t="shared" si="350"/>
        <v>6826.8474122126645</v>
      </c>
      <c r="Q1322" s="41">
        <v>9673</v>
      </c>
      <c r="R1322" s="57" t="s">
        <v>33</v>
      </c>
      <c r="S1322" s="141"/>
    </row>
    <row r="1323" spans="1:207" s="15" customFormat="1" ht="30" customHeight="1" x14ac:dyDescent="0.25">
      <c r="A1323" s="228">
        <v>1024</v>
      </c>
      <c r="B1323" s="234" t="s">
        <v>598</v>
      </c>
      <c r="C1323" s="47">
        <v>1963</v>
      </c>
      <c r="D1323" s="230" t="s">
        <v>141</v>
      </c>
      <c r="E1323" s="230" t="s">
        <v>157</v>
      </c>
      <c r="F1323" s="26">
        <v>2</v>
      </c>
      <c r="G1323" s="26">
        <v>1</v>
      </c>
      <c r="H1323" s="39">
        <v>860.15</v>
      </c>
      <c r="I1323" s="119">
        <v>0</v>
      </c>
      <c r="J1323" s="39">
        <v>515.13</v>
      </c>
      <c r="K1323" s="232">
        <f t="shared" si="349"/>
        <v>26372.7</v>
      </c>
      <c r="L1323" s="196">
        <v>0</v>
      </c>
      <c r="M1323" s="196">
        <v>0</v>
      </c>
      <c r="N1323" s="196">
        <v>0</v>
      </c>
      <c r="O1323" s="39">
        <f>'[2]Прод. прилож (2)'!$D$1568</f>
        <v>26372.7</v>
      </c>
      <c r="P1323" s="196">
        <f t="shared" si="350"/>
        <v>30.66058245654828</v>
      </c>
      <c r="Q1323" s="41">
        <v>9673</v>
      </c>
      <c r="R1323" s="57" t="s">
        <v>35</v>
      </c>
      <c r="S1323" s="46"/>
    </row>
    <row r="1324" spans="1:207" s="15" customFormat="1" ht="30" customHeight="1" x14ac:dyDescent="0.25">
      <c r="A1324" s="228">
        <v>1025</v>
      </c>
      <c r="B1324" s="234" t="s">
        <v>599</v>
      </c>
      <c r="C1324" s="47">
        <v>1963</v>
      </c>
      <c r="D1324" s="230" t="s">
        <v>141</v>
      </c>
      <c r="E1324" s="230" t="s">
        <v>157</v>
      </c>
      <c r="F1324" s="26">
        <v>2</v>
      </c>
      <c r="G1324" s="26">
        <v>1</v>
      </c>
      <c r="H1324" s="39">
        <v>861.21</v>
      </c>
      <c r="I1324" s="119">
        <v>0</v>
      </c>
      <c r="J1324" s="39">
        <v>516.21</v>
      </c>
      <c r="K1324" s="232">
        <f t="shared" si="349"/>
        <v>26386.5</v>
      </c>
      <c r="L1324" s="196">
        <v>0</v>
      </c>
      <c r="M1324" s="196">
        <v>0</v>
      </c>
      <c r="N1324" s="196">
        <v>0</v>
      </c>
      <c r="O1324" s="39">
        <f>'[2]Прод. прилож (2)'!$D$1569</f>
        <v>26386.5</v>
      </c>
      <c r="P1324" s="196">
        <f t="shared" si="350"/>
        <v>30.638868568641794</v>
      </c>
      <c r="Q1324" s="41">
        <v>9673</v>
      </c>
      <c r="R1324" s="57" t="s">
        <v>35</v>
      </c>
      <c r="S1324" s="46"/>
    </row>
    <row r="1325" spans="1:207" s="15" customFormat="1" ht="30" customHeight="1" x14ac:dyDescent="0.25">
      <c r="A1325" s="228">
        <v>1026</v>
      </c>
      <c r="B1325" s="234" t="s">
        <v>600</v>
      </c>
      <c r="C1325" s="47">
        <v>1963</v>
      </c>
      <c r="D1325" s="230" t="s">
        <v>141</v>
      </c>
      <c r="E1325" s="230" t="s">
        <v>157</v>
      </c>
      <c r="F1325" s="26">
        <v>2</v>
      </c>
      <c r="G1325" s="26">
        <v>1</v>
      </c>
      <c r="H1325" s="39">
        <v>887.14</v>
      </c>
      <c r="I1325" s="119">
        <v>0</v>
      </c>
      <c r="J1325" s="39">
        <v>542.14</v>
      </c>
      <c r="K1325" s="232">
        <f t="shared" si="349"/>
        <v>26345.17</v>
      </c>
      <c r="L1325" s="196">
        <v>0</v>
      </c>
      <c r="M1325" s="196">
        <v>0</v>
      </c>
      <c r="N1325" s="196">
        <v>0</v>
      </c>
      <c r="O1325" s="39">
        <f>'[2]Прод. прилож (2)'!$D$1570</f>
        <v>26345.17</v>
      </c>
      <c r="P1325" s="196">
        <f t="shared" si="350"/>
        <v>29.696744594990644</v>
      </c>
      <c r="Q1325" s="41">
        <v>9673</v>
      </c>
      <c r="R1325" s="57" t="s">
        <v>35</v>
      </c>
      <c r="S1325" s="46"/>
    </row>
    <row r="1326" spans="1:207" s="15" customFormat="1" ht="30" customHeight="1" x14ac:dyDescent="0.25">
      <c r="A1326" s="228">
        <v>1027</v>
      </c>
      <c r="B1326" s="234" t="s">
        <v>601</v>
      </c>
      <c r="C1326" s="49">
        <v>1960</v>
      </c>
      <c r="D1326" s="230" t="s">
        <v>141</v>
      </c>
      <c r="E1326" s="47" t="s">
        <v>16</v>
      </c>
      <c r="F1326" s="26">
        <v>2</v>
      </c>
      <c r="G1326" s="26">
        <v>1</v>
      </c>
      <c r="H1326" s="39">
        <v>506.59</v>
      </c>
      <c r="I1326" s="119">
        <v>0</v>
      </c>
      <c r="J1326" s="39">
        <v>281.58999999999997</v>
      </c>
      <c r="K1326" s="232">
        <f t="shared" si="349"/>
        <v>368936.17</v>
      </c>
      <c r="L1326" s="196">
        <v>0</v>
      </c>
      <c r="M1326" s="196">
        <v>0</v>
      </c>
      <c r="N1326" s="196">
        <v>0</v>
      </c>
      <c r="O1326" s="39">
        <f>'[1]Прод. прилож (2)'!$D$353</f>
        <v>368936.17</v>
      </c>
      <c r="P1326" s="196">
        <f t="shared" si="350"/>
        <v>728.27369272982094</v>
      </c>
      <c r="Q1326" s="41">
        <v>9673</v>
      </c>
      <c r="R1326" s="57" t="s">
        <v>33</v>
      </c>
      <c r="S1326" s="141"/>
    </row>
    <row r="1327" spans="1:207" s="14" customFormat="1" ht="30" customHeight="1" x14ac:dyDescent="0.25">
      <c r="A1327" s="354">
        <v>1028</v>
      </c>
      <c r="B1327" s="356" t="s">
        <v>602</v>
      </c>
      <c r="C1327" s="377">
        <v>1960</v>
      </c>
      <c r="D1327" s="360" t="s">
        <v>141</v>
      </c>
      <c r="E1327" s="377" t="s">
        <v>16</v>
      </c>
      <c r="F1327" s="362">
        <v>2</v>
      </c>
      <c r="G1327" s="362">
        <v>2</v>
      </c>
      <c r="H1327" s="364">
        <v>509.8</v>
      </c>
      <c r="I1327" s="366">
        <v>0</v>
      </c>
      <c r="J1327" s="364">
        <v>281.8</v>
      </c>
      <c r="K1327" s="232">
        <f t="shared" ref="K1327" si="356">SUM(L1327:O1327)</f>
        <v>369167</v>
      </c>
      <c r="L1327" s="196">
        <v>0</v>
      </c>
      <c r="M1327" s="196">
        <v>0</v>
      </c>
      <c r="N1327" s="196">
        <v>0</v>
      </c>
      <c r="O1327" s="39">
        <f>'[1]Прод. прилож (2)'!$D$354</f>
        <v>369167</v>
      </c>
      <c r="P1327" s="196">
        <f t="shared" ref="P1327" si="357">K1327/H1327</f>
        <v>724.14083954491957</v>
      </c>
      <c r="Q1327" s="41">
        <v>9673</v>
      </c>
      <c r="R1327" s="57" t="s">
        <v>33</v>
      </c>
      <c r="S1327" s="130"/>
    </row>
    <row r="1328" spans="1:207" s="14" customFormat="1" ht="30" customHeight="1" x14ac:dyDescent="0.25">
      <c r="A1328" s="355"/>
      <c r="B1328" s="357"/>
      <c r="C1328" s="378"/>
      <c r="D1328" s="361"/>
      <c r="E1328" s="378"/>
      <c r="F1328" s="363"/>
      <c r="G1328" s="363"/>
      <c r="H1328" s="365"/>
      <c r="I1328" s="367"/>
      <c r="J1328" s="365"/>
      <c r="K1328" s="232">
        <f t="shared" si="349"/>
        <v>182345.03</v>
      </c>
      <c r="L1328" s="196">
        <v>0</v>
      </c>
      <c r="M1328" s="196">
        <v>0</v>
      </c>
      <c r="N1328" s="196">
        <v>0</v>
      </c>
      <c r="O1328" s="39">
        <f>'[1]Прод. прилож (2)'!$D$987</f>
        <v>182345.03</v>
      </c>
      <c r="P1328" s="196">
        <f>K1328/H1327</f>
        <v>357.6795409964692</v>
      </c>
      <c r="Q1328" s="41">
        <v>9673</v>
      </c>
      <c r="R1328" s="57" t="s">
        <v>34</v>
      </c>
      <c r="S1328" s="130"/>
    </row>
    <row r="1329" spans="1:207" s="14" customFormat="1" ht="30" customHeight="1" x14ac:dyDescent="0.25">
      <c r="A1329" s="228">
        <v>1029</v>
      </c>
      <c r="B1329" s="234" t="s">
        <v>603</v>
      </c>
      <c r="C1329" s="47">
        <v>1966</v>
      </c>
      <c r="D1329" s="230" t="s">
        <v>141</v>
      </c>
      <c r="E1329" s="47" t="s">
        <v>16</v>
      </c>
      <c r="F1329" s="229">
        <v>5</v>
      </c>
      <c r="G1329" s="229">
        <v>4</v>
      </c>
      <c r="H1329" s="39">
        <v>3471.23</v>
      </c>
      <c r="I1329" s="39">
        <v>0</v>
      </c>
      <c r="J1329" s="39">
        <v>3203.06</v>
      </c>
      <c r="K1329" s="232">
        <f t="shared" si="349"/>
        <v>99940.800000000003</v>
      </c>
      <c r="L1329" s="196">
        <v>0</v>
      </c>
      <c r="M1329" s="196">
        <v>0</v>
      </c>
      <c r="N1329" s="196">
        <v>0</v>
      </c>
      <c r="O1329" s="39">
        <f>'[2]Прод. прилож (2)'!$D$1571</f>
        <v>99940.800000000003</v>
      </c>
      <c r="P1329" s="196">
        <f t="shared" si="350"/>
        <v>28.791177766958686</v>
      </c>
      <c r="Q1329" s="41">
        <v>9673</v>
      </c>
      <c r="R1329" s="57" t="s">
        <v>35</v>
      </c>
    </row>
    <row r="1330" spans="1:207" s="15" customFormat="1" ht="30" customHeight="1" x14ac:dyDescent="0.25">
      <c r="A1330" s="228">
        <v>1030</v>
      </c>
      <c r="B1330" s="234" t="s">
        <v>1255</v>
      </c>
      <c r="C1330" s="47">
        <v>1958</v>
      </c>
      <c r="D1330" s="230" t="s">
        <v>141</v>
      </c>
      <c r="E1330" s="47" t="s">
        <v>16</v>
      </c>
      <c r="F1330" s="229">
        <v>2</v>
      </c>
      <c r="G1330" s="229">
        <v>1</v>
      </c>
      <c r="H1330" s="39">
        <v>307</v>
      </c>
      <c r="I1330" s="39">
        <v>0</v>
      </c>
      <c r="J1330" s="39">
        <v>280.8</v>
      </c>
      <c r="K1330" s="232">
        <f>SUM(L1330:O1330)</f>
        <v>1615792.13</v>
      </c>
      <c r="L1330" s="196">
        <v>0</v>
      </c>
      <c r="M1330" s="196">
        <v>0</v>
      </c>
      <c r="N1330" s="196">
        <v>0</v>
      </c>
      <c r="O1330" s="39">
        <f>'[1]Прод. прилож (2)'!$D$988</f>
        <v>1615792.13</v>
      </c>
      <c r="P1330" s="196">
        <f>K1330/H1330</f>
        <v>5263.1665472312698</v>
      </c>
      <c r="Q1330" s="41">
        <v>9673</v>
      </c>
      <c r="R1330" s="57" t="s">
        <v>34</v>
      </c>
      <c r="S1330" s="46"/>
    </row>
    <row r="1331" spans="1:207" s="15" customFormat="1" ht="30" customHeight="1" x14ac:dyDescent="0.25">
      <c r="A1331" s="228">
        <v>1031</v>
      </c>
      <c r="B1331" s="234" t="s">
        <v>604</v>
      </c>
      <c r="C1331" s="47">
        <v>1967</v>
      </c>
      <c r="D1331" s="230" t="s">
        <v>141</v>
      </c>
      <c r="E1331" s="47" t="s">
        <v>16</v>
      </c>
      <c r="F1331" s="229">
        <v>2</v>
      </c>
      <c r="G1331" s="229">
        <v>2</v>
      </c>
      <c r="H1331" s="39">
        <v>1326.1</v>
      </c>
      <c r="I1331" s="39">
        <v>0</v>
      </c>
      <c r="J1331" s="39">
        <v>611.6</v>
      </c>
      <c r="K1331" s="232">
        <f t="shared" si="349"/>
        <v>57127.27</v>
      </c>
      <c r="L1331" s="196">
        <v>0</v>
      </c>
      <c r="M1331" s="196">
        <v>0</v>
      </c>
      <c r="N1331" s="196">
        <v>0</v>
      </c>
      <c r="O1331" s="39">
        <f>'[2]Прод. прилож (2)'!$D$1572</f>
        <v>57127.27</v>
      </c>
      <c r="P1331" s="196">
        <f t="shared" si="350"/>
        <v>43.079156926325318</v>
      </c>
      <c r="Q1331" s="41">
        <v>9673</v>
      </c>
      <c r="R1331" s="57" t="s">
        <v>35</v>
      </c>
      <c r="S1331" s="46"/>
    </row>
    <row r="1332" spans="1:207" s="15" customFormat="1" ht="30" customHeight="1" x14ac:dyDescent="0.25">
      <c r="A1332" s="228">
        <v>1032</v>
      </c>
      <c r="B1332" s="234" t="s">
        <v>605</v>
      </c>
      <c r="C1332" s="47">
        <v>1962</v>
      </c>
      <c r="D1332" s="230" t="s">
        <v>141</v>
      </c>
      <c r="E1332" s="47" t="s">
        <v>16</v>
      </c>
      <c r="F1332" s="26">
        <v>2</v>
      </c>
      <c r="G1332" s="26">
        <v>2</v>
      </c>
      <c r="H1332" s="39">
        <v>721.02</v>
      </c>
      <c r="I1332" s="119">
        <v>0</v>
      </c>
      <c r="J1332" s="39">
        <v>388.32</v>
      </c>
      <c r="K1332" s="232">
        <f t="shared" si="349"/>
        <v>21096.76</v>
      </c>
      <c r="L1332" s="196">
        <v>0</v>
      </c>
      <c r="M1332" s="196">
        <v>0</v>
      </c>
      <c r="N1332" s="196">
        <v>0</v>
      </c>
      <c r="O1332" s="39">
        <f>'[1]Прод. прилож (2)'!$D$989</f>
        <v>21096.76</v>
      </c>
      <c r="P1332" s="196">
        <f t="shared" si="350"/>
        <v>29.259604449252446</v>
      </c>
      <c r="Q1332" s="41">
        <v>9673</v>
      </c>
      <c r="R1332" s="57" t="s">
        <v>34</v>
      </c>
      <c r="S1332" s="46"/>
    </row>
    <row r="1333" spans="1:207" s="15" customFormat="1" ht="30" customHeight="1" x14ac:dyDescent="0.25">
      <c r="A1333" s="228">
        <v>1033</v>
      </c>
      <c r="B1333" s="234" t="s">
        <v>993</v>
      </c>
      <c r="C1333" s="230">
        <v>1969</v>
      </c>
      <c r="D1333" s="230" t="s">
        <v>141</v>
      </c>
      <c r="E1333" s="230" t="s">
        <v>16</v>
      </c>
      <c r="F1333" s="52">
        <v>5</v>
      </c>
      <c r="G1333" s="52">
        <v>4</v>
      </c>
      <c r="H1333" s="196">
        <v>2966.5</v>
      </c>
      <c r="I1333" s="194">
        <v>77.7</v>
      </c>
      <c r="J1333" s="39">
        <v>2629.5</v>
      </c>
      <c r="K1333" s="232">
        <f t="shared" si="349"/>
        <v>3942423.94</v>
      </c>
      <c r="L1333" s="39">
        <v>0</v>
      </c>
      <c r="M1333" s="39">
        <v>0</v>
      </c>
      <c r="N1333" s="39">
        <v>0</v>
      </c>
      <c r="O1333" s="196">
        <f>'[1]Прод. прилож (2)'!$D$355</f>
        <v>3942423.94</v>
      </c>
      <c r="P1333" s="41">
        <f t="shared" si="350"/>
        <v>1328.981607955503</v>
      </c>
      <c r="Q1333" s="232">
        <v>9673</v>
      </c>
      <c r="R1333" s="281" t="s">
        <v>33</v>
      </c>
      <c r="S1333" s="132"/>
      <c r="T1333" s="85"/>
      <c r="U1333" s="85"/>
      <c r="V1333" s="86"/>
      <c r="W1333" s="86"/>
      <c r="X1333" s="86"/>
      <c r="Y1333" s="86"/>
      <c r="Z1333" s="86"/>
      <c r="AA1333" s="86"/>
      <c r="AB1333" s="86"/>
      <c r="AC1333" s="86"/>
      <c r="AD1333" s="86"/>
      <c r="AE1333" s="86"/>
      <c r="AF1333" s="86"/>
      <c r="AG1333" s="86"/>
      <c r="AH1333" s="86"/>
      <c r="AI1333" s="86"/>
      <c r="AJ1333" s="86"/>
      <c r="AK1333" s="86"/>
      <c r="AL1333" s="86"/>
      <c r="AM1333" s="86"/>
      <c r="AN1333" s="86"/>
      <c r="AO1333" s="86"/>
      <c r="AP1333" s="86"/>
      <c r="AQ1333" s="86"/>
      <c r="AR1333" s="86"/>
      <c r="AS1333" s="86"/>
      <c r="AT1333" s="86"/>
      <c r="AU1333" s="86"/>
      <c r="AV1333" s="86"/>
      <c r="AW1333" s="86"/>
      <c r="AX1333" s="86"/>
      <c r="AY1333" s="86"/>
      <c r="AZ1333" s="86"/>
      <c r="BA1333" s="86"/>
      <c r="BB1333" s="86"/>
      <c r="BC1333" s="86"/>
      <c r="BD1333" s="86"/>
      <c r="BE1333" s="86"/>
      <c r="BF1333" s="86"/>
      <c r="BG1333" s="86"/>
      <c r="BH1333" s="86"/>
      <c r="BI1333" s="86"/>
      <c r="BJ1333" s="86"/>
      <c r="BK1333" s="86"/>
      <c r="BL1333" s="86"/>
      <c r="BM1333" s="86"/>
      <c r="BN1333" s="86"/>
      <c r="BO1333" s="86"/>
      <c r="BP1333" s="86"/>
      <c r="BQ1333" s="86"/>
      <c r="BR1333" s="86"/>
      <c r="BS1333" s="86"/>
      <c r="BT1333" s="86"/>
      <c r="BU1333" s="86"/>
      <c r="BV1333" s="86"/>
      <c r="BW1333" s="86"/>
      <c r="BX1333" s="86"/>
      <c r="BY1333" s="86"/>
      <c r="BZ1333" s="86"/>
      <c r="CA1333" s="86"/>
      <c r="CB1333" s="86"/>
      <c r="CC1333" s="86"/>
      <c r="CD1333" s="86"/>
      <c r="CE1333" s="86"/>
      <c r="CF1333" s="86"/>
      <c r="CG1333" s="86"/>
      <c r="CH1333" s="86"/>
      <c r="CI1333" s="86"/>
      <c r="CJ1333" s="86"/>
      <c r="CK1333" s="86"/>
      <c r="CL1333" s="86"/>
      <c r="CM1333" s="86"/>
      <c r="CN1333" s="86"/>
      <c r="CO1333" s="86"/>
      <c r="CP1333" s="86"/>
      <c r="CQ1333" s="86"/>
      <c r="CR1333" s="86"/>
      <c r="CS1333" s="86"/>
      <c r="CT1333" s="86"/>
      <c r="CU1333" s="86"/>
      <c r="CV1333" s="86"/>
      <c r="CW1333" s="86"/>
      <c r="CX1333" s="86"/>
      <c r="CY1333" s="86"/>
      <c r="CZ1333" s="86"/>
      <c r="DA1333" s="86"/>
      <c r="DB1333" s="86"/>
      <c r="DC1333" s="86"/>
      <c r="DD1333" s="86"/>
      <c r="DE1333" s="86"/>
      <c r="DF1333" s="86"/>
      <c r="DG1333" s="86"/>
      <c r="DH1333" s="86"/>
      <c r="DI1333" s="86"/>
      <c r="DJ1333" s="86"/>
      <c r="DK1333" s="86"/>
      <c r="DL1333" s="86"/>
      <c r="DM1333" s="86"/>
      <c r="DN1333" s="86"/>
      <c r="DO1333" s="86"/>
      <c r="DP1333" s="86"/>
      <c r="DQ1333" s="86"/>
      <c r="DR1333" s="86"/>
      <c r="DS1333" s="86"/>
      <c r="DT1333" s="86"/>
      <c r="DU1333" s="86"/>
      <c r="DV1333" s="86"/>
      <c r="DW1333" s="86"/>
      <c r="DX1333" s="86"/>
      <c r="DY1333" s="86"/>
      <c r="DZ1333" s="86"/>
      <c r="EA1333" s="86"/>
      <c r="EB1333" s="86"/>
      <c r="EC1333" s="86"/>
      <c r="ED1333" s="86"/>
      <c r="EE1333" s="86"/>
      <c r="EF1333" s="86"/>
      <c r="EG1333" s="86"/>
      <c r="EH1333" s="86"/>
      <c r="EI1333" s="86"/>
      <c r="EJ1333" s="86"/>
      <c r="EK1333" s="86"/>
      <c r="EL1333" s="86"/>
      <c r="EM1333" s="86"/>
      <c r="EN1333" s="86"/>
      <c r="EO1333" s="86"/>
      <c r="EP1333" s="86"/>
      <c r="EQ1333" s="86"/>
      <c r="ER1333" s="86"/>
      <c r="ES1333" s="86"/>
      <c r="ET1333" s="86"/>
      <c r="EU1333" s="86"/>
      <c r="EV1333" s="86"/>
      <c r="EW1333" s="86"/>
      <c r="EX1333" s="86"/>
      <c r="EY1333" s="86"/>
      <c r="EZ1333" s="86"/>
      <c r="FA1333" s="86"/>
      <c r="FB1333" s="86"/>
      <c r="FC1333" s="86"/>
      <c r="FD1333" s="86"/>
      <c r="FE1333" s="86"/>
      <c r="FF1333" s="86"/>
      <c r="FG1333" s="86"/>
      <c r="FH1333" s="86"/>
      <c r="FI1333" s="86"/>
      <c r="FJ1333" s="86"/>
      <c r="FK1333" s="86"/>
      <c r="FL1333" s="86"/>
      <c r="FM1333" s="86"/>
      <c r="FN1333" s="86"/>
      <c r="FO1333" s="86"/>
      <c r="FP1333" s="86"/>
      <c r="FQ1333" s="86"/>
      <c r="FR1333" s="86"/>
      <c r="FS1333" s="86"/>
      <c r="FT1333" s="86"/>
      <c r="FU1333" s="86"/>
      <c r="FV1333" s="86"/>
      <c r="FW1333" s="86"/>
      <c r="FX1333" s="86"/>
      <c r="FY1333" s="86"/>
      <c r="FZ1333" s="86"/>
      <c r="GA1333" s="86"/>
      <c r="GB1333" s="86"/>
      <c r="GC1333" s="86"/>
      <c r="GD1333" s="86"/>
      <c r="GE1333" s="86"/>
      <c r="GF1333" s="86"/>
      <c r="GG1333" s="86"/>
      <c r="GH1333" s="86"/>
      <c r="GI1333" s="86"/>
      <c r="GJ1333" s="86"/>
      <c r="GK1333" s="86"/>
      <c r="GL1333" s="86"/>
      <c r="GM1333" s="86"/>
      <c r="GN1333" s="86"/>
      <c r="GO1333" s="86"/>
      <c r="GP1333" s="86"/>
      <c r="GQ1333" s="86"/>
      <c r="GR1333" s="86"/>
      <c r="GS1333" s="86"/>
      <c r="GT1333" s="86"/>
      <c r="GU1333" s="86"/>
      <c r="GV1333" s="86"/>
      <c r="GW1333" s="86"/>
      <c r="GX1333" s="86"/>
      <c r="GY1333" s="86"/>
    </row>
    <row r="1334" spans="1:207" s="116" customFormat="1" ht="30" customHeight="1" x14ac:dyDescent="0.25">
      <c r="A1334" s="228">
        <v>1034</v>
      </c>
      <c r="B1334" s="234" t="s">
        <v>1177</v>
      </c>
      <c r="C1334" s="47">
        <v>1980</v>
      </c>
      <c r="D1334" s="230" t="s">
        <v>141</v>
      </c>
      <c r="E1334" s="47" t="s">
        <v>16</v>
      </c>
      <c r="F1334" s="26">
        <v>9</v>
      </c>
      <c r="G1334" s="26">
        <v>4</v>
      </c>
      <c r="H1334" s="39">
        <v>8829.0499999999993</v>
      </c>
      <c r="I1334" s="119">
        <v>0</v>
      </c>
      <c r="J1334" s="39">
        <v>8829.0499999999993</v>
      </c>
      <c r="K1334" s="232">
        <f t="shared" si="349"/>
        <v>13841339.07</v>
      </c>
      <c r="L1334" s="196">
        <v>0</v>
      </c>
      <c r="M1334" s="196">
        <v>0</v>
      </c>
      <c r="N1334" s="196">
        <v>0</v>
      </c>
      <c r="O1334" s="39">
        <f>'[1]Прод. прилож (2)'!$D$990</f>
        <v>13841339.07</v>
      </c>
      <c r="P1334" s="196">
        <f t="shared" si="350"/>
        <v>1567.7042343173955</v>
      </c>
      <c r="Q1334" s="41">
        <v>9673</v>
      </c>
      <c r="R1334" s="57" t="s">
        <v>34</v>
      </c>
      <c r="S1334" s="46"/>
      <c r="T1334" s="15"/>
      <c r="U1334" s="15"/>
    </row>
    <row r="1335" spans="1:207" s="116" customFormat="1" ht="30" customHeight="1" x14ac:dyDescent="0.25">
      <c r="A1335" s="228">
        <v>1035</v>
      </c>
      <c r="B1335" s="234" t="s">
        <v>1178</v>
      </c>
      <c r="C1335" s="47">
        <v>1980</v>
      </c>
      <c r="D1335" s="230" t="s">
        <v>141</v>
      </c>
      <c r="E1335" s="47" t="s">
        <v>16</v>
      </c>
      <c r="F1335" s="26">
        <v>9</v>
      </c>
      <c r="G1335" s="26">
        <v>4</v>
      </c>
      <c r="H1335" s="39">
        <v>8781.7800000000007</v>
      </c>
      <c r="I1335" s="119">
        <v>0</v>
      </c>
      <c r="J1335" s="39">
        <v>8781.7800000000007</v>
      </c>
      <c r="K1335" s="232">
        <f t="shared" si="349"/>
        <v>13807148.639999999</v>
      </c>
      <c r="L1335" s="196">
        <v>0</v>
      </c>
      <c r="M1335" s="196">
        <v>0</v>
      </c>
      <c r="N1335" s="196">
        <v>0</v>
      </c>
      <c r="O1335" s="39">
        <f>'[1]Прод. прилож (2)'!$D$991</f>
        <v>13807148.639999999</v>
      </c>
      <c r="P1335" s="196">
        <f t="shared" si="350"/>
        <v>1572.2494346248707</v>
      </c>
      <c r="Q1335" s="41">
        <v>9673</v>
      </c>
      <c r="R1335" s="57" t="s">
        <v>34</v>
      </c>
      <c r="S1335" s="46"/>
      <c r="T1335" s="15"/>
      <c r="U1335" s="15"/>
    </row>
    <row r="1336" spans="1:207" s="116" customFormat="1" ht="30" customHeight="1" x14ac:dyDescent="0.25">
      <c r="A1336" s="228">
        <v>1036</v>
      </c>
      <c r="B1336" s="234" t="s">
        <v>1179</v>
      </c>
      <c r="C1336" s="47" t="s">
        <v>1212</v>
      </c>
      <c r="D1336" s="230" t="s">
        <v>141</v>
      </c>
      <c r="E1336" s="47" t="s">
        <v>16</v>
      </c>
      <c r="F1336" s="26">
        <v>9</v>
      </c>
      <c r="G1336" s="26">
        <v>5</v>
      </c>
      <c r="H1336" s="39">
        <v>14415.44</v>
      </c>
      <c r="I1336" s="119">
        <v>0</v>
      </c>
      <c r="J1336" s="39">
        <v>14415.44</v>
      </c>
      <c r="K1336" s="232">
        <f t="shared" ref="K1336" si="358">SUM(L1336:O1336)</f>
        <v>17670046.869999997</v>
      </c>
      <c r="L1336" s="196">
        <v>0</v>
      </c>
      <c r="M1336" s="196">
        <v>3787789</v>
      </c>
      <c r="N1336" s="196">
        <v>0</v>
      </c>
      <c r="O1336" s="39">
        <v>13882257.869999999</v>
      </c>
      <c r="P1336" s="196">
        <f t="shared" ref="P1336" si="359">K1336/H1336</f>
        <v>1225.7722879079652</v>
      </c>
      <c r="Q1336" s="41">
        <v>9673</v>
      </c>
      <c r="R1336" s="57" t="s">
        <v>34</v>
      </c>
      <c r="S1336" s="46"/>
      <c r="T1336" s="15"/>
      <c r="U1336" s="15"/>
    </row>
    <row r="1337" spans="1:207" s="15" customFormat="1" ht="30" customHeight="1" x14ac:dyDescent="0.25">
      <c r="A1337" s="228">
        <v>1037</v>
      </c>
      <c r="B1337" s="234" t="s">
        <v>606</v>
      </c>
      <c r="C1337" s="47">
        <v>1962</v>
      </c>
      <c r="D1337" s="230" t="s">
        <v>141</v>
      </c>
      <c r="E1337" s="47" t="s">
        <v>16</v>
      </c>
      <c r="F1337" s="26">
        <v>2</v>
      </c>
      <c r="G1337" s="26">
        <v>2</v>
      </c>
      <c r="H1337" s="39">
        <v>1299.83</v>
      </c>
      <c r="I1337" s="119">
        <v>0</v>
      </c>
      <c r="J1337" s="39">
        <v>593.73</v>
      </c>
      <c r="K1337" s="232">
        <f t="shared" si="349"/>
        <v>37695.589999999997</v>
      </c>
      <c r="L1337" s="196">
        <v>0</v>
      </c>
      <c r="M1337" s="196">
        <v>0</v>
      </c>
      <c r="N1337" s="196">
        <v>0</v>
      </c>
      <c r="O1337" s="39">
        <f>'[1]Прод. прилож (2)'!$D$993</f>
        <v>37695.589999999997</v>
      </c>
      <c r="P1337" s="196">
        <f t="shared" si="350"/>
        <v>29.000400052314532</v>
      </c>
      <c r="Q1337" s="41">
        <v>9673</v>
      </c>
      <c r="R1337" s="57" t="s">
        <v>34</v>
      </c>
      <c r="S1337" s="46"/>
    </row>
    <row r="1338" spans="1:207" s="15" customFormat="1" ht="30" customHeight="1" x14ac:dyDescent="0.25">
      <c r="A1338" s="228">
        <v>1038</v>
      </c>
      <c r="B1338" s="234" t="s">
        <v>607</v>
      </c>
      <c r="C1338" s="47">
        <v>1966</v>
      </c>
      <c r="D1338" s="230" t="s">
        <v>141</v>
      </c>
      <c r="E1338" s="47" t="s">
        <v>16</v>
      </c>
      <c r="F1338" s="62">
        <v>5</v>
      </c>
      <c r="G1338" s="62">
        <v>2</v>
      </c>
      <c r="H1338" s="39">
        <v>3566.82</v>
      </c>
      <c r="I1338" s="39">
        <v>0</v>
      </c>
      <c r="J1338" s="39">
        <v>2991.9</v>
      </c>
      <c r="K1338" s="232">
        <f t="shared" si="349"/>
        <v>97362.97</v>
      </c>
      <c r="L1338" s="196">
        <v>0</v>
      </c>
      <c r="M1338" s="196">
        <v>0</v>
      </c>
      <c r="N1338" s="196">
        <v>0</v>
      </c>
      <c r="O1338" s="39">
        <f>'[2]Прод. прилож (2)'!$D$1573</f>
        <v>97362.97</v>
      </c>
      <c r="P1338" s="196">
        <f t="shared" si="350"/>
        <v>27.296855462288537</v>
      </c>
      <c r="Q1338" s="41">
        <v>9673</v>
      </c>
      <c r="R1338" s="57" t="s">
        <v>35</v>
      </c>
      <c r="S1338" s="46"/>
    </row>
    <row r="1339" spans="1:207" s="15" customFormat="1" ht="30" customHeight="1" x14ac:dyDescent="0.25">
      <c r="A1339" s="228">
        <v>1039</v>
      </c>
      <c r="B1339" s="234" t="s">
        <v>608</v>
      </c>
      <c r="C1339" s="47">
        <v>1967</v>
      </c>
      <c r="D1339" s="230" t="s">
        <v>141</v>
      </c>
      <c r="E1339" s="47" t="s">
        <v>16</v>
      </c>
      <c r="F1339" s="62">
        <v>5</v>
      </c>
      <c r="G1339" s="62">
        <v>2</v>
      </c>
      <c r="H1339" s="39">
        <v>4120.59</v>
      </c>
      <c r="I1339" s="39">
        <v>249.1</v>
      </c>
      <c r="J1339" s="39">
        <v>2979.41</v>
      </c>
      <c r="K1339" s="232">
        <f t="shared" si="349"/>
        <v>102544.36</v>
      </c>
      <c r="L1339" s="196">
        <v>0</v>
      </c>
      <c r="M1339" s="196">
        <v>0</v>
      </c>
      <c r="N1339" s="196">
        <v>0</v>
      </c>
      <c r="O1339" s="39">
        <f>'[2]Прод. прилож (2)'!$D$1574</f>
        <v>102544.36</v>
      </c>
      <c r="P1339" s="196">
        <f t="shared" si="350"/>
        <v>24.885844017482931</v>
      </c>
      <c r="Q1339" s="41">
        <v>9673</v>
      </c>
      <c r="R1339" s="57" t="s">
        <v>35</v>
      </c>
    </row>
    <row r="1340" spans="1:207" s="15" customFormat="1" ht="30" customHeight="1" x14ac:dyDescent="0.25">
      <c r="A1340" s="228">
        <v>1040</v>
      </c>
      <c r="B1340" s="234" t="s">
        <v>609</v>
      </c>
      <c r="C1340" s="47">
        <v>1966</v>
      </c>
      <c r="D1340" s="230" t="s">
        <v>141</v>
      </c>
      <c r="E1340" s="47" t="s">
        <v>18</v>
      </c>
      <c r="F1340" s="62">
        <v>5</v>
      </c>
      <c r="G1340" s="62">
        <v>4</v>
      </c>
      <c r="H1340" s="39">
        <v>4715.63</v>
      </c>
      <c r="I1340" s="39">
        <v>0</v>
      </c>
      <c r="J1340" s="39">
        <v>3550.49</v>
      </c>
      <c r="K1340" s="232">
        <f t="shared" si="349"/>
        <v>95844.37</v>
      </c>
      <c r="L1340" s="196">
        <v>0</v>
      </c>
      <c r="M1340" s="196">
        <v>0</v>
      </c>
      <c r="N1340" s="196">
        <v>0</v>
      </c>
      <c r="O1340" s="39">
        <f>'[2]Прод. прилож (2)'!$D$1575</f>
        <v>95844.37</v>
      </c>
      <c r="P1340" s="196">
        <f t="shared" si="350"/>
        <v>20.324828283813613</v>
      </c>
      <c r="Q1340" s="41">
        <v>9673</v>
      </c>
      <c r="R1340" s="57" t="s">
        <v>35</v>
      </c>
      <c r="S1340" s="46"/>
    </row>
    <row r="1341" spans="1:207" s="15" customFormat="1" ht="30" customHeight="1" x14ac:dyDescent="0.25">
      <c r="A1341" s="228">
        <v>1041</v>
      </c>
      <c r="B1341" s="234" t="s">
        <v>610</v>
      </c>
      <c r="C1341" s="47">
        <v>1966</v>
      </c>
      <c r="D1341" s="230" t="s">
        <v>141</v>
      </c>
      <c r="E1341" s="47" t="s">
        <v>16</v>
      </c>
      <c r="F1341" s="62">
        <v>5</v>
      </c>
      <c r="G1341" s="62">
        <v>2</v>
      </c>
      <c r="H1341" s="39">
        <v>3939.97</v>
      </c>
      <c r="I1341" s="39">
        <v>142.6</v>
      </c>
      <c r="J1341" s="39">
        <v>2950.57</v>
      </c>
      <c r="K1341" s="232">
        <f t="shared" si="349"/>
        <v>96660.46</v>
      </c>
      <c r="L1341" s="196">
        <v>0</v>
      </c>
      <c r="M1341" s="196">
        <v>0</v>
      </c>
      <c r="N1341" s="196">
        <v>0</v>
      </c>
      <c r="O1341" s="39">
        <f>'[2]Прод. прилож (2)'!$D$1576</f>
        <v>96660.46</v>
      </c>
      <c r="P1341" s="196">
        <f t="shared" si="350"/>
        <v>24.533298476891957</v>
      </c>
      <c r="Q1341" s="41">
        <v>9673</v>
      </c>
      <c r="R1341" s="57" t="s">
        <v>35</v>
      </c>
      <c r="S1341" s="46"/>
    </row>
    <row r="1342" spans="1:207" s="15" customFormat="1" ht="30" customHeight="1" x14ac:dyDescent="0.25">
      <c r="A1342" s="228">
        <v>1042</v>
      </c>
      <c r="B1342" s="234" t="s">
        <v>1359</v>
      </c>
      <c r="C1342" s="47">
        <v>1990</v>
      </c>
      <c r="D1342" s="230" t="s">
        <v>141</v>
      </c>
      <c r="E1342" s="47" t="s">
        <v>16</v>
      </c>
      <c r="F1342" s="62">
        <v>9</v>
      </c>
      <c r="G1342" s="62">
        <v>1</v>
      </c>
      <c r="H1342" s="39">
        <v>6014.8</v>
      </c>
      <c r="I1342" s="39">
        <v>0</v>
      </c>
      <c r="J1342" s="39">
        <v>5014.8</v>
      </c>
      <c r="K1342" s="232">
        <f t="shared" si="349"/>
        <v>3108609.12</v>
      </c>
      <c r="L1342" s="196">
        <v>0</v>
      </c>
      <c r="M1342" s="196">
        <v>0</v>
      </c>
      <c r="N1342" s="196">
        <v>0</v>
      </c>
      <c r="O1342" s="39">
        <f>'[2]Прод. прилож (2)'!$D$1577</f>
        <v>3108609.12</v>
      </c>
      <c r="P1342" s="196">
        <f t="shared" si="350"/>
        <v>516.82668085389378</v>
      </c>
      <c r="Q1342" s="41">
        <v>9673</v>
      </c>
      <c r="R1342" s="57" t="s">
        <v>35</v>
      </c>
      <c r="S1342" s="46"/>
    </row>
    <row r="1343" spans="1:207" s="15" customFormat="1" ht="30" customHeight="1" x14ac:dyDescent="0.25">
      <c r="A1343" s="354">
        <v>1043</v>
      </c>
      <c r="B1343" s="356" t="s">
        <v>611</v>
      </c>
      <c r="C1343" s="377">
        <v>1962</v>
      </c>
      <c r="D1343" s="360" t="s">
        <v>141</v>
      </c>
      <c r="E1343" s="377" t="s">
        <v>16</v>
      </c>
      <c r="F1343" s="516">
        <v>5</v>
      </c>
      <c r="G1343" s="516">
        <v>4</v>
      </c>
      <c r="H1343" s="364">
        <v>4494.05</v>
      </c>
      <c r="I1343" s="364">
        <v>1151.0999999999999</v>
      </c>
      <c r="J1343" s="364">
        <v>2529.44</v>
      </c>
      <c r="K1343" s="232">
        <f t="shared" si="349"/>
        <v>102489.8</v>
      </c>
      <c r="L1343" s="196">
        <v>0</v>
      </c>
      <c r="M1343" s="196">
        <v>0</v>
      </c>
      <c r="N1343" s="196">
        <v>0</v>
      </c>
      <c r="O1343" s="39">
        <f>'[1]Прод. прилож (2)'!$D$994</f>
        <v>102489.8</v>
      </c>
      <c r="P1343" s="196">
        <f t="shared" si="350"/>
        <v>22.805665268521711</v>
      </c>
      <c r="Q1343" s="41">
        <v>9673</v>
      </c>
      <c r="R1343" s="57" t="s">
        <v>34</v>
      </c>
      <c r="S1343" s="46"/>
    </row>
    <row r="1344" spans="1:207" s="15" customFormat="1" ht="30" customHeight="1" x14ac:dyDescent="0.25">
      <c r="A1344" s="355"/>
      <c r="B1344" s="357"/>
      <c r="C1344" s="378"/>
      <c r="D1344" s="361"/>
      <c r="E1344" s="378"/>
      <c r="F1344" s="517"/>
      <c r="G1344" s="517"/>
      <c r="H1344" s="365"/>
      <c r="I1344" s="365"/>
      <c r="J1344" s="365"/>
      <c r="K1344" s="232">
        <f t="shared" si="349"/>
        <v>13257758.280000001</v>
      </c>
      <c r="L1344" s="202">
        <v>0</v>
      </c>
      <c r="M1344" s="202">
        <v>0</v>
      </c>
      <c r="N1344" s="202">
        <v>0</v>
      </c>
      <c r="O1344" s="39">
        <f>'[2]Прод. прилож (2)'!$D$1578</f>
        <v>13257758.280000001</v>
      </c>
      <c r="P1344" s="196">
        <f>K1344/H1343</f>
        <v>2950.0691536587265</v>
      </c>
      <c r="Q1344" s="41">
        <v>9673</v>
      </c>
      <c r="R1344" s="57" t="s">
        <v>35</v>
      </c>
      <c r="S1344" s="46"/>
    </row>
    <row r="1345" spans="1:207" s="15" customFormat="1" ht="30" customHeight="1" x14ac:dyDescent="0.25">
      <c r="A1345" s="228">
        <v>1044</v>
      </c>
      <c r="B1345" s="234" t="s">
        <v>964</v>
      </c>
      <c r="C1345" s="230">
        <v>1961</v>
      </c>
      <c r="D1345" s="230" t="s">
        <v>141</v>
      </c>
      <c r="E1345" s="230" t="s">
        <v>16</v>
      </c>
      <c r="F1345" s="52">
        <v>4</v>
      </c>
      <c r="G1345" s="52">
        <v>4</v>
      </c>
      <c r="H1345" s="196">
        <v>3691.4</v>
      </c>
      <c r="I1345" s="194">
        <v>40.6</v>
      </c>
      <c r="J1345" s="39">
        <v>2531.67</v>
      </c>
      <c r="K1345" s="232">
        <f t="shared" si="349"/>
        <v>7749784</v>
      </c>
      <c r="L1345" s="39">
        <v>0</v>
      </c>
      <c r="M1345" s="39">
        <v>0</v>
      </c>
      <c r="N1345" s="39">
        <v>0</v>
      </c>
      <c r="O1345" s="196">
        <f>'[1]Прод. прилож (2)'!$D$356</f>
        <v>7749784</v>
      </c>
      <c r="P1345" s="41">
        <f t="shared" si="350"/>
        <v>2099.4159397518556</v>
      </c>
      <c r="Q1345" s="232">
        <v>9673</v>
      </c>
      <c r="R1345" s="57" t="s">
        <v>33</v>
      </c>
      <c r="S1345" s="135"/>
      <c r="T1345" s="85"/>
      <c r="U1345" s="85"/>
      <c r="V1345" s="86"/>
      <c r="W1345" s="86"/>
      <c r="X1345" s="86"/>
      <c r="Y1345" s="86"/>
      <c r="Z1345" s="86"/>
      <c r="AA1345" s="86"/>
      <c r="AB1345" s="86"/>
      <c r="AC1345" s="86"/>
      <c r="AD1345" s="86"/>
      <c r="AE1345" s="86"/>
      <c r="AF1345" s="86"/>
      <c r="AG1345" s="86"/>
      <c r="AH1345" s="86"/>
      <c r="AI1345" s="86"/>
      <c r="AJ1345" s="86"/>
      <c r="AK1345" s="86"/>
      <c r="AL1345" s="86"/>
      <c r="AM1345" s="86"/>
      <c r="AN1345" s="86"/>
      <c r="AO1345" s="86"/>
      <c r="AP1345" s="86"/>
      <c r="AQ1345" s="86"/>
      <c r="AR1345" s="86"/>
      <c r="AS1345" s="86"/>
      <c r="AT1345" s="86"/>
      <c r="AU1345" s="86"/>
      <c r="AV1345" s="86"/>
      <c r="AW1345" s="86"/>
      <c r="AX1345" s="86"/>
      <c r="AY1345" s="86"/>
      <c r="AZ1345" s="86"/>
      <c r="BA1345" s="86"/>
      <c r="BB1345" s="86"/>
      <c r="BC1345" s="86"/>
      <c r="BD1345" s="86"/>
      <c r="BE1345" s="86"/>
      <c r="BF1345" s="86"/>
      <c r="BG1345" s="86"/>
      <c r="BH1345" s="86"/>
      <c r="BI1345" s="86"/>
      <c r="BJ1345" s="86"/>
      <c r="BK1345" s="86"/>
      <c r="BL1345" s="86"/>
      <c r="BM1345" s="86"/>
      <c r="BN1345" s="86"/>
      <c r="BO1345" s="86"/>
      <c r="BP1345" s="86"/>
      <c r="BQ1345" s="86"/>
      <c r="BR1345" s="86"/>
      <c r="BS1345" s="86"/>
      <c r="BT1345" s="86"/>
      <c r="BU1345" s="86"/>
      <c r="BV1345" s="86"/>
      <c r="BW1345" s="86"/>
      <c r="BX1345" s="86"/>
      <c r="BY1345" s="86"/>
      <c r="BZ1345" s="86"/>
      <c r="CA1345" s="86"/>
      <c r="CB1345" s="86"/>
      <c r="CC1345" s="86"/>
      <c r="CD1345" s="86"/>
      <c r="CE1345" s="86"/>
      <c r="CF1345" s="86"/>
      <c r="CG1345" s="86"/>
      <c r="CH1345" s="86"/>
      <c r="CI1345" s="86"/>
      <c r="CJ1345" s="86"/>
      <c r="CK1345" s="86"/>
      <c r="CL1345" s="86"/>
      <c r="CM1345" s="86"/>
      <c r="CN1345" s="86"/>
      <c r="CO1345" s="86"/>
      <c r="CP1345" s="86"/>
      <c r="CQ1345" s="86"/>
      <c r="CR1345" s="86"/>
      <c r="CS1345" s="86"/>
      <c r="CT1345" s="86"/>
      <c r="CU1345" s="86"/>
      <c r="CV1345" s="86"/>
      <c r="CW1345" s="86"/>
      <c r="CX1345" s="86"/>
      <c r="CY1345" s="86"/>
      <c r="CZ1345" s="86"/>
      <c r="DA1345" s="86"/>
      <c r="DB1345" s="86"/>
      <c r="DC1345" s="86"/>
      <c r="DD1345" s="86"/>
      <c r="DE1345" s="86"/>
      <c r="DF1345" s="86"/>
      <c r="DG1345" s="86"/>
      <c r="DH1345" s="86"/>
      <c r="DI1345" s="86"/>
      <c r="DJ1345" s="86"/>
      <c r="DK1345" s="86"/>
      <c r="DL1345" s="86"/>
      <c r="DM1345" s="86"/>
      <c r="DN1345" s="86"/>
      <c r="DO1345" s="86"/>
      <c r="DP1345" s="86"/>
      <c r="DQ1345" s="86"/>
      <c r="DR1345" s="86"/>
      <c r="DS1345" s="86"/>
      <c r="DT1345" s="86"/>
      <c r="DU1345" s="86"/>
      <c r="DV1345" s="86"/>
      <c r="DW1345" s="86"/>
      <c r="DX1345" s="86"/>
      <c r="DY1345" s="86"/>
      <c r="DZ1345" s="86"/>
      <c r="EA1345" s="86"/>
      <c r="EB1345" s="86"/>
      <c r="EC1345" s="86"/>
      <c r="ED1345" s="86"/>
      <c r="EE1345" s="86"/>
      <c r="EF1345" s="86"/>
      <c r="EG1345" s="86"/>
      <c r="EH1345" s="86"/>
      <c r="EI1345" s="86"/>
      <c r="EJ1345" s="86"/>
      <c r="EK1345" s="86"/>
      <c r="EL1345" s="86"/>
      <c r="EM1345" s="86"/>
      <c r="EN1345" s="86"/>
      <c r="EO1345" s="86"/>
      <c r="EP1345" s="86"/>
      <c r="EQ1345" s="86"/>
      <c r="ER1345" s="86"/>
      <c r="ES1345" s="86"/>
      <c r="ET1345" s="86"/>
      <c r="EU1345" s="86"/>
      <c r="EV1345" s="86"/>
      <c r="EW1345" s="86"/>
      <c r="EX1345" s="86"/>
      <c r="EY1345" s="86"/>
      <c r="EZ1345" s="86"/>
      <c r="FA1345" s="86"/>
      <c r="FB1345" s="86"/>
      <c r="FC1345" s="86"/>
      <c r="FD1345" s="86"/>
      <c r="FE1345" s="86"/>
      <c r="FF1345" s="86"/>
      <c r="FG1345" s="86"/>
      <c r="FH1345" s="86"/>
      <c r="FI1345" s="86"/>
      <c r="FJ1345" s="86"/>
      <c r="FK1345" s="86"/>
      <c r="FL1345" s="86"/>
      <c r="FM1345" s="86"/>
      <c r="FN1345" s="86"/>
      <c r="FO1345" s="86"/>
      <c r="FP1345" s="86"/>
      <c r="FQ1345" s="86"/>
      <c r="FR1345" s="86"/>
      <c r="FS1345" s="86"/>
      <c r="FT1345" s="86"/>
      <c r="FU1345" s="86"/>
      <c r="FV1345" s="86"/>
      <c r="FW1345" s="86"/>
      <c r="FX1345" s="86"/>
      <c r="FY1345" s="86"/>
      <c r="FZ1345" s="86"/>
      <c r="GA1345" s="86"/>
      <c r="GB1345" s="86"/>
      <c r="GC1345" s="86"/>
      <c r="GD1345" s="86"/>
      <c r="GE1345" s="86"/>
      <c r="GF1345" s="86"/>
      <c r="GG1345" s="86"/>
      <c r="GH1345" s="86"/>
      <c r="GI1345" s="86"/>
      <c r="GJ1345" s="86"/>
      <c r="GK1345" s="86"/>
      <c r="GL1345" s="86"/>
      <c r="GM1345" s="86"/>
      <c r="GN1345" s="86"/>
      <c r="GO1345" s="86"/>
      <c r="GP1345" s="86"/>
      <c r="GQ1345" s="86"/>
      <c r="GR1345" s="86"/>
      <c r="GS1345" s="86"/>
      <c r="GT1345" s="86"/>
      <c r="GU1345" s="86"/>
      <c r="GV1345" s="86"/>
      <c r="GW1345" s="86"/>
      <c r="GX1345" s="86"/>
      <c r="GY1345" s="86"/>
    </row>
    <row r="1346" spans="1:207" s="86" customFormat="1" ht="30" customHeight="1" x14ac:dyDescent="0.25">
      <c r="A1346" s="228">
        <v>1045</v>
      </c>
      <c r="B1346" s="234" t="s">
        <v>1098</v>
      </c>
      <c r="C1346" s="230">
        <v>1961</v>
      </c>
      <c r="D1346" s="230" t="s">
        <v>141</v>
      </c>
      <c r="E1346" s="230" t="s">
        <v>16</v>
      </c>
      <c r="F1346" s="52">
        <v>5</v>
      </c>
      <c r="G1346" s="52">
        <v>4</v>
      </c>
      <c r="H1346" s="196">
        <v>4852.74</v>
      </c>
      <c r="I1346" s="39">
        <v>1140.3</v>
      </c>
      <c r="J1346" s="39">
        <v>2574.7399999999998</v>
      </c>
      <c r="K1346" s="232">
        <f t="shared" ref="K1346:K1347" si="360">SUM(L1346:O1346)</f>
        <v>2639092.7999999998</v>
      </c>
      <c r="L1346" s="39">
        <v>0</v>
      </c>
      <c r="M1346" s="39">
        <v>0</v>
      </c>
      <c r="N1346" s="39">
        <v>0</v>
      </c>
      <c r="O1346" s="196">
        <f>'[1]Прод. прилож (2)'!$D$357</f>
        <v>2639092.7999999998</v>
      </c>
      <c r="P1346" s="41">
        <f t="shared" si="350"/>
        <v>543.83560627604197</v>
      </c>
      <c r="Q1346" s="232">
        <v>9673</v>
      </c>
      <c r="R1346" s="57" t="s">
        <v>33</v>
      </c>
      <c r="S1346" s="132"/>
      <c r="T1346" s="85"/>
      <c r="U1346" s="85"/>
    </row>
    <row r="1347" spans="1:207" s="116" customFormat="1" ht="30" customHeight="1" x14ac:dyDescent="0.25">
      <c r="A1347" s="340">
        <v>1046</v>
      </c>
      <c r="B1347" s="335" t="s">
        <v>1205</v>
      </c>
      <c r="C1347" s="47">
        <v>1994</v>
      </c>
      <c r="D1347" s="330" t="s">
        <v>141</v>
      </c>
      <c r="E1347" s="47" t="s">
        <v>16</v>
      </c>
      <c r="F1347" s="26">
        <v>6</v>
      </c>
      <c r="G1347" s="26">
        <v>6</v>
      </c>
      <c r="H1347" s="39">
        <v>5545.62</v>
      </c>
      <c r="I1347" s="119">
        <v>0</v>
      </c>
      <c r="J1347" s="39">
        <v>5545.62</v>
      </c>
      <c r="K1347" s="343">
        <f t="shared" si="360"/>
        <v>5617155.3799999999</v>
      </c>
      <c r="L1347" s="196">
        <v>0</v>
      </c>
      <c r="M1347" s="196">
        <v>0</v>
      </c>
      <c r="N1347" s="196">
        <v>0</v>
      </c>
      <c r="O1347" s="39">
        <f>'[1]Прод. прилож (2)'!$D$995</f>
        <v>5617155.3799999999</v>
      </c>
      <c r="P1347" s="41">
        <f t="shared" si="350"/>
        <v>1012.8994377544801</v>
      </c>
      <c r="Q1347" s="41">
        <v>9673</v>
      </c>
      <c r="R1347" s="57" t="s">
        <v>34</v>
      </c>
      <c r="S1347" s="46"/>
      <c r="T1347" s="15"/>
      <c r="U1347" s="15"/>
    </row>
    <row r="1348" spans="1:207" s="86" customFormat="1" ht="30" customHeight="1" x14ac:dyDescent="0.25">
      <c r="A1348" s="228">
        <v>1047</v>
      </c>
      <c r="B1348" s="234" t="s">
        <v>999</v>
      </c>
      <c r="C1348" s="230">
        <v>1959</v>
      </c>
      <c r="D1348" s="230" t="s">
        <v>141</v>
      </c>
      <c r="E1348" s="230" t="s">
        <v>16</v>
      </c>
      <c r="F1348" s="52">
        <v>2</v>
      </c>
      <c r="G1348" s="52">
        <v>2</v>
      </c>
      <c r="H1348" s="196">
        <v>701.77</v>
      </c>
      <c r="I1348" s="194">
        <v>0</v>
      </c>
      <c r="J1348" s="39">
        <v>372.57</v>
      </c>
      <c r="K1348" s="232">
        <f t="shared" si="349"/>
        <v>1552096</v>
      </c>
      <c r="L1348" s="39">
        <v>0</v>
      </c>
      <c r="M1348" s="39">
        <v>0</v>
      </c>
      <c r="N1348" s="39">
        <v>0</v>
      </c>
      <c r="O1348" s="196">
        <f>'[1]Прод. прилож (2)'!$D$358</f>
        <v>1552096</v>
      </c>
      <c r="P1348" s="41">
        <f t="shared" si="350"/>
        <v>2211.6875899511238</v>
      </c>
      <c r="Q1348" s="232">
        <v>9673</v>
      </c>
      <c r="R1348" s="281" t="s">
        <v>33</v>
      </c>
      <c r="S1348" s="132"/>
      <c r="T1348" s="85"/>
      <c r="U1348" s="85"/>
    </row>
    <row r="1349" spans="1:207" s="86" customFormat="1" ht="30" customHeight="1" x14ac:dyDescent="0.25">
      <c r="A1349" s="228">
        <v>1048</v>
      </c>
      <c r="B1349" s="234" t="s">
        <v>612</v>
      </c>
      <c r="C1349" s="47">
        <v>1966</v>
      </c>
      <c r="D1349" s="230" t="s">
        <v>141</v>
      </c>
      <c r="E1349" s="47" t="s">
        <v>18</v>
      </c>
      <c r="F1349" s="229">
        <v>4</v>
      </c>
      <c r="G1349" s="229">
        <v>3</v>
      </c>
      <c r="H1349" s="39">
        <v>2897.49</v>
      </c>
      <c r="I1349" s="39">
        <v>41.3</v>
      </c>
      <c r="J1349" s="39">
        <v>2048</v>
      </c>
      <c r="K1349" s="232">
        <f t="shared" si="349"/>
        <v>66854.100000000006</v>
      </c>
      <c r="L1349" s="196">
        <v>0</v>
      </c>
      <c r="M1349" s="196">
        <v>0</v>
      </c>
      <c r="N1349" s="196">
        <v>0</v>
      </c>
      <c r="O1349" s="39">
        <f>'[2]Прод. прилож (2)'!$D$1579</f>
        <v>66854.100000000006</v>
      </c>
      <c r="P1349" s="196">
        <f t="shared" si="350"/>
        <v>23.073108103910631</v>
      </c>
      <c r="Q1349" s="41">
        <v>9673</v>
      </c>
      <c r="R1349" s="57" t="s">
        <v>35</v>
      </c>
      <c r="S1349" s="15"/>
      <c r="T1349" s="15"/>
      <c r="U1349" s="15"/>
      <c r="V1349" s="15"/>
      <c r="W1349" s="15"/>
      <c r="X1349" s="15"/>
      <c r="Y1349" s="15"/>
      <c r="Z1349" s="15"/>
      <c r="AA1349" s="15"/>
      <c r="AB1349" s="15"/>
      <c r="AC1349" s="15"/>
      <c r="AD1349" s="15"/>
      <c r="AE1349" s="15"/>
      <c r="AF1349" s="15"/>
      <c r="AG1349" s="15"/>
      <c r="AH1349" s="15"/>
      <c r="AI1349" s="15"/>
      <c r="AJ1349" s="15"/>
      <c r="AK1349" s="15"/>
      <c r="AL1349" s="15"/>
      <c r="AM1349" s="15"/>
      <c r="AN1349" s="15"/>
      <c r="AO1349" s="15"/>
      <c r="AP1349" s="15"/>
      <c r="AQ1349" s="15"/>
      <c r="AR1349" s="15"/>
      <c r="AS1349" s="15"/>
      <c r="AT1349" s="15"/>
      <c r="AU1349" s="15"/>
      <c r="AV1349" s="15"/>
      <c r="AW1349" s="15"/>
      <c r="AX1349" s="15"/>
      <c r="AY1349" s="15"/>
      <c r="AZ1349" s="15"/>
      <c r="BA1349" s="15"/>
      <c r="BB1349" s="15"/>
      <c r="BC1349" s="15"/>
      <c r="BD1349" s="15"/>
      <c r="BE1349" s="15"/>
      <c r="BF1349" s="15"/>
      <c r="BG1349" s="15"/>
      <c r="BH1349" s="15"/>
      <c r="BI1349" s="15"/>
      <c r="BJ1349" s="15"/>
      <c r="BK1349" s="15"/>
      <c r="BL1349" s="15"/>
      <c r="BM1349" s="15"/>
      <c r="BN1349" s="15"/>
      <c r="BO1349" s="15"/>
      <c r="BP1349" s="15"/>
      <c r="BQ1349" s="15"/>
      <c r="BR1349" s="15"/>
      <c r="BS1349" s="15"/>
      <c r="BT1349" s="15"/>
      <c r="BU1349" s="15"/>
      <c r="BV1349" s="15"/>
      <c r="BW1349" s="15"/>
      <c r="BX1349" s="15"/>
      <c r="BY1349" s="15"/>
      <c r="BZ1349" s="15"/>
      <c r="CA1349" s="15"/>
      <c r="CB1349" s="15"/>
      <c r="CC1349" s="15"/>
      <c r="CD1349" s="15"/>
      <c r="CE1349" s="15"/>
      <c r="CF1349" s="15"/>
      <c r="CG1349" s="15"/>
      <c r="CH1349" s="15"/>
      <c r="CI1349" s="15"/>
      <c r="CJ1349" s="15"/>
      <c r="CK1349" s="15"/>
      <c r="CL1349" s="15"/>
      <c r="CM1349" s="15"/>
      <c r="CN1349" s="15"/>
      <c r="CO1349" s="15"/>
      <c r="CP1349" s="15"/>
      <c r="CQ1349" s="15"/>
      <c r="CR1349" s="15"/>
      <c r="CS1349" s="15"/>
      <c r="CT1349" s="15"/>
      <c r="CU1349" s="15"/>
      <c r="CV1349" s="15"/>
      <c r="CW1349" s="15"/>
      <c r="CX1349" s="15"/>
      <c r="CY1349" s="15"/>
      <c r="CZ1349" s="15"/>
      <c r="DA1349" s="15"/>
      <c r="DB1349" s="15"/>
      <c r="DC1349" s="15"/>
      <c r="DD1349" s="15"/>
      <c r="DE1349" s="15"/>
      <c r="DF1349" s="15"/>
      <c r="DG1349" s="15"/>
      <c r="DH1349" s="15"/>
      <c r="DI1349" s="15"/>
      <c r="DJ1349" s="15"/>
      <c r="DK1349" s="15"/>
      <c r="DL1349" s="15"/>
      <c r="DM1349" s="15"/>
      <c r="DN1349" s="15"/>
      <c r="DO1349" s="15"/>
      <c r="DP1349" s="15"/>
      <c r="DQ1349" s="15"/>
      <c r="DR1349" s="15"/>
      <c r="DS1349" s="15"/>
      <c r="DT1349" s="15"/>
      <c r="DU1349" s="15"/>
      <c r="DV1349" s="15"/>
      <c r="DW1349" s="15"/>
      <c r="DX1349" s="15"/>
      <c r="DY1349" s="15"/>
      <c r="DZ1349" s="15"/>
      <c r="EA1349" s="15"/>
      <c r="EB1349" s="15"/>
      <c r="EC1349" s="15"/>
      <c r="ED1349" s="15"/>
      <c r="EE1349" s="15"/>
      <c r="EF1349" s="15"/>
      <c r="EG1349" s="15"/>
      <c r="EH1349" s="15"/>
      <c r="EI1349" s="15"/>
      <c r="EJ1349" s="15"/>
      <c r="EK1349" s="15"/>
      <c r="EL1349" s="15"/>
      <c r="EM1349" s="15"/>
      <c r="EN1349" s="15"/>
      <c r="EO1349" s="15"/>
      <c r="EP1349" s="15"/>
      <c r="EQ1349" s="15"/>
      <c r="ER1349" s="15"/>
      <c r="ES1349" s="15"/>
      <c r="ET1349" s="15"/>
      <c r="EU1349" s="15"/>
      <c r="EV1349" s="15"/>
      <c r="EW1349" s="15"/>
      <c r="EX1349" s="15"/>
      <c r="EY1349" s="15"/>
      <c r="EZ1349" s="15"/>
      <c r="FA1349" s="15"/>
      <c r="FB1349" s="15"/>
      <c r="FC1349" s="15"/>
      <c r="FD1349" s="15"/>
      <c r="FE1349" s="15"/>
      <c r="FF1349" s="15"/>
      <c r="FG1349" s="15"/>
      <c r="FH1349" s="15"/>
      <c r="FI1349" s="15"/>
      <c r="FJ1349" s="15"/>
      <c r="FK1349" s="15"/>
      <c r="FL1349" s="15"/>
      <c r="FM1349" s="15"/>
      <c r="FN1349" s="15"/>
      <c r="FO1349" s="15"/>
      <c r="FP1349" s="15"/>
      <c r="FQ1349" s="15"/>
      <c r="FR1349" s="15"/>
      <c r="FS1349" s="15"/>
      <c r="FT1349" s="15"/>
      <c r="FU1349" s="15"/>
      <c r="FV1349" s="15"/>
      <c r="FW1349" s="15"/>
      <c r="FX1349" s="15"/>
      <c r="FY1349" s="15"/>
      <c r="FZ1349" s="15"/>
      <c r="GA1349" s="15"/>
      <c r="GB1349" s="15"/>
      <c r="GC1349" s="15"/>
      <c r="GD1349" s="15"/>
      <c r="GE1349" s="15"/>
      <c r="GF1349" s="15"/>
      <c r="GG1349" s="15"/>
      <c r="GH1349" s="15"/>
      <c r="GI1349" s="15"/>
      <c r="GJ1349" s="15"/>
      <c r="GK1349" s="15"/>
      <c r="GL1349" s="15"/>
      <c r="GM1349" s="15"/>
      <c r="GN1349" s="15"/>
      <c r="GO1349" s="15"/>
      <c r="GP1349" s="15"/>
      <c r="GQ1349" s="15"/>
      <c r="GR1349" s="15"/>
      <c r="GS1349" s="15"/>
      <c r="GT1349" s="15"/>
      <c r="GU1349" s="15"/>
      <c r="GV1349" s="15"/>
      <c r="GW1349" s="15"/>
      <c r="GX1349" s="15"/>
      <c r="GY1349" s="15"/>
    </row>
    <row r="1350" spans="1:207" s="15" customFormat="1" ht="30" customHeight="1" x14ac:dyDescent="0.25">
      <c r="A1350" s="228">
        <v>1049</v>
      </c>
      <c r="B1350" s="234" t="s">
        <v>613</v>
      </c>
      <c r="C1350" s="47">
        <v>1966</v>
      </c>
      <c r="D1350" s="230" t="s">
        <v>141</v>
      </c>
      <c r="E1350" s="47" t="s">
        <v>16</v>
      </c>
      <c r="F1350" s="229">
        <v>4</v>
      </c>
      <c r="G1350" s="229">
        <v>3</v>
      </c>
      <c r="H1350" s="39">
        <v>2844.55</v>
      </c>
      <c r="I1350" s="39">
        <v>87.4</v>
      </c>
      <c r="J1350" s="39">
        <v>1908.75</v>
      </c>
      <c r="K1350" s="232">
        <f t="shared" si="349"/>
        <v>74972.33</v>
      </c>
      <c r="L1350" s="196">
        <v>0</v>
      </c>
      <c r="M1350" s="196">
        <v>0</v>
      </c>
      <c r="N1350" s="196">
        <v>0</v>
      </c>
      <c r="O1350" s="39">
        <f>'[2]Прод. прилож (2)'!$D$1580</f>
        <v>74972.33</v>
      </c>
      <c r="P1350" s="196">
        <f t="shared" si="350"/>
        <v>26.356481693062172</v>
      </c>
      <c r="Q1350" s="41">
        <v>9673</v>
      </c>
      <c r="R1350" s="57" t="s">
        <v>35</v>
      </c>
      <c r="S1350" s="46"/>
    </row>
    <row r="1351" spans="1:207" s="15" customFormat="1" ht="30" customHeight="1" x14ac:dyDescent="0.25">
      <c r="A1351" s="354">
        <v>1050</v>
      </c>
      <c r="B1351" s="356" t="s">
        <v>614</v>
      </c>
      <c r="C1351" s="377">
        <v>1964</v>
      </c>
      <c r="D1351" s="360" t="s">
        <v>141</v>
      </c>
      <c r="E1351" s="360" t="s">
        <v>16</v>
      </c>
      <c r="F1351" s="362">
        <v>4</v>
      </c>
      <c r="G1351" s="362">
        <v>3</v>
      </c>
      <c r="H1351" s="364">
        <v>2855.22</v>
      </c>
      <c r="I1351" s="366">
        <v>0</v>
      </c>
      <c r="J1351" s="364">
        <v>2011.72</v>
      </c>
      <c r="K1351" s="232">
        <f t="shared" si="349"/>
        <v>80263.360000000001</v>
      </c>
      <c r="L1351" s="196">
        <v>0</v>
      </c>
      <c r="M1351" s="196">
        <v>0</v>
      </c>
      <c r="N1351" s="196">
        <v>0</v>
      </c>
      <c r="O1351" s="39">
        <f>'[1]Прод. прилож (2)'!$D$996</f>
        <v>80263.360000000001</v>
      </c>
      <c r="P1351" s="196">
        <f t="shared" si="350"/>
        <v>28.111094766778045</v>
      </c>
      <c r="Q1351" s="41">
        <v>9673</v>
      </c>
      <c r="R1351" s="57" t="s">
        <v>34</v>
      </c>
      <c r="S1351" s="46"/>
    </row>
    <row r="1352" spans="1:207" s="15" customFormat="1" ht="30" customHeight="1" x14ac:dyDescent="0.25">
      <c r="A1352" s="355"/>
      <c r="B1352" s="357"/>
      <c r="C1352" s="378"/>
      <c r="D1352" s="361"/>
      <c r="E1352" s="361"/>
      <c r="F1352" s="363"/>
      <c r="G1352" s="363"/>
      <c r="H1352" s="365"/>
      <c r="I1352" s="367"/>
      <c r="J1352" s="365"/>
      <c r="K1352" s="232">
        <f t="shared" si="349"/>
        <v>6181400</v>
      </c>
      <c r="L1352" s="202">
        <v>0</v>
      </c>
      <c r="M1352" s="202">
        <v>0</v>
      </c>
      <c r="N1352" s="202">
        <v>0</v>
      </c>
      <c r="O1352" s="39">
        <f>'[2]Прод. прилож (2)'!$D$1581</f>
        <v>6181400</v>
      </c>
      <c r="P1352" s="196">
        <f>K1352/H1351</f>
        <v>2164.9470093372843</v>
      </c>
      <c r="Q1352" s="41">
        <v>9673</v>
      </c>
      <c r="R1352" s="57" t="s">
        <v>35</v>
      </c>
      <c r="S1352" s="46"/>
    </row>
    <row r="1353" spans="1:207" s="15" customFormat="1" ht="30" customHeight="1" x14ac:dyDescent="0.25">
      <c r="A1353" s="228">
        <v>1051</v>
      </c>
      <c r="B1353" s="234" t="s">
        <v>924</v>
      </c>
      <c r="C1353" s="47">
        <v>1950</v>
      </c>
      <c r="D1353" s="230" t="s">
        <v>141</v>
      </c>
      <c r="E1353" s="230" t="s">
        <v>16</v>
      </c>
      <c r="F1353" s="26">
        <v>2</v>
      </c>
      <c r="G1353" s="26">
        <v>2</v>
      </c>
      <c r="H1353" s="39">
        <v>1461.23</v>
      </c>
      <c r="I1353" s="119">
        <v>0</v>
      </c>
      <c r="J1353" s="39">
        <v>540.53</v>
      </c>
      <c r="K1353" s="232">
        <f t="shared" si="349"/>
        <v>3488430</v>
      </c>
      <c r="L1353" s="196">
        <v>0</v>
      </c>
      <c r="M1353" s="196">
        <v>0</v>
      </c>
      <c r="N1353" s="196">
        <v>0</v>
      </c>
      <c r="O1353" s="39">
        <f>'[1]Прод. прилож (2)'!$D$359</f>
        <v>3488430</v>
      </c>
      <c r="P1353" s="196">
        <f t="shared" si="350"/>
        <v>2387.3243774080738</v>
      </c>
      <c r="Q1353" s="41">
        <v>9673</v>
      </c>
      <c r="R1353" s="57" t="s">
        <v>33</v>
      </c>
      <c r="S1353" s="141"/>
    </row>
    <row r="1354" spans="1:207" s="15" customFormat="1" ht="30" customHeight="1" x14ac:dyDescent="0.25">
      <c r="A1354" s="228">
        <v>1052</v>
      </c>
      <c r="B1354" s="234" t="s">
        <v>618</v>
      </c>
      <c r="C1354" s="47">
        <v>1950</v>
      </c>
      <c r="D1354" s="230" t="s">
        <v>141</v>
      </c>
      <c r="E1354" s="230" t="s">
        <v>428</v>
      </c>
      <c r="F1354" s="26">
        <v>2</v>
      </c>
      <c r="G1354" s="26">
        <v>2</v>
      </c>
      <c r="H1354" s="39">
        <v>1308.8</v>
      </c>
      <c r="I1354" s="119">
        <v>0</v>
      </c>
      <c r="J1354" s="39">
        <v>470</v>
      </c>
      <c r="K1354" s="232">
        <f t="shared" si="349"/>
        <v>4681112.22</v>
      </c>
      <c r="L1354" s="196">
        <v>0</v>
      </c>
      <c r="M1354" s="196">
        <v>0</v>
      </c>
      <c r="N1354" s="196">
        <v>0</v>
      </c>
      <c r="O1354" s="39">
        <f>'[1]Прод. прилож (2)'!$D$360</f>
        <v>4681112.22</v>
      </c>
      <c r="P1354" s="196">
        <f t="shared" si="350"/>
        <v>3576.644422371638</v>
      </c>
      <c r="Q1354" s="41">
        <v>9673</v>
      </c>
      <c r="R1354" s="57" t="s">
        <v>33</v>
      </c>
      <c r="S1354" s="141"/>
    </row>
    <row r="1355" spans="1:207" s="15" customFormat="1" ht="30" customHeight="1" x14ac:dyDescent="0.25">
      <c r="A1355" s="228">
        <v>1053</v>
      </c>
      <c r="B1355" s="234" t="s">
        <v>615</v>
      </c>
      <c r="C1355" s="47">
        <v>1950</v>
      </c>
      <c r="D1355" s="230" t="s">
        <v>141</v>
      </c>
      <c r="E1355" s="47" t="s">
        <v>16</v>
      </c>
      <c r="F1355" s="26">
        <v>2</v>
      </c>
      <c r="G1355" s="26">
        <v>2</v>
      </c>
      <c r="H1355" s="39">
        <v>1545.08</v>
      </c>
      <c r="I1355" s="119">
        <v>0</v>
      </c>
      <c r="J1355" s="39">
        <v>851.18</v>
      </c>
      <c r="K1355" s="232">
        <f t="shared" si="349"/>
        <v>3005072.04</v>
      </c>
      <c r="L1355" s="196">
        <v>0</v>
      </c>
      <c r="M1355" s="196">
        <v>0</v>
      </c>
      <c r="N1355" s="196">
        <v>0</v>
      </c>
      <c r="O1355" s="39">
        <f>'[1]Прод. прилож (2)'!$D$997</f>
        <v>3005072.04</v>
      </c>
      <c r="P1355" s="196">
        <f t="shared" si="350"/>
        <v>1944.9297382659799</v>
      </c>
      <c r="Q1355" s="41">
        <v>9673</v>
      </c>
      <c r="R1355" s="57" t="s">
        <v>34</v>
      </c>
      <c r="S1355" s="46"/>
    </row>
    <row r="1356" spans="1:207" s="116" customFormat="1" ht="30" customHeight="1" x14ac:dyDescent="0.25">
      <c r="A1356" s="228">
        <v>1054</v>
      </c>
      <c r="B1356" s="234" t="s">
        <v>1181</v>
      </c>
      <c r="C1356" s="47">
        <v>1976</v>
      </c>
      <c r="D1356" s="230" t="s">
        <v>141</v>
      </c>
      <c r="E1356" s="47" t="s">
        <v>16</v>
      </c>
      <c r="F1356" s="26">
        <v>9</v>
      </c>
      <c r="G1356" s="26">
        <v>1</v>
      </c>
      <c r="H1356" s="39">
        <v>5198.4399999999996</v>
      </c>
      <c r="I1356" s="119">
        <v>0</v>
      </c>
      <c r="J1356" s="39">
        <v>5198.4399999999996</v>
      </c>
      <c r="K1356" s="232">
        <f t="shared" ref="K1356:K1357" si="361">SUM(L1356:O1356)</f>
        <v>3685381.6599999997</v>
      </c>
      <c r="L1356" s="196">
        <v>0</v>
      </c>
      <c r="M1356" s="196">
        <v>0</v>
      </c>
      <c r="N1356" s="196">
        <v>0</v>
      </c>
      <c r="O1356" s="39">
        <f>'[1]Прод. прилож (2)'!$D$998</f>
        <v>3685381.6599999997</v>
      </c>
      <c r="P1356" s="196">
        <f t="shared" ref="P1356:P1357" si="362">K1356/H1356</f>
        <v>708.93992428497779</v>
      </c>
      <c r="Q1356" s="41">
        <v>9673</v>
      </c>
      <c r="R1356" s="57" t="s">
        <v>34</v>
      </c>
      <c r="S1356" s="46"/>
      <c r="T1356" s="15"/>
      <c r="U1356" s="15"/>
    </row>
    <row r="1357" spans="1:207" s="116" customFormat="1" ht="30" customHeight="1" x14ac:dyDescent="0.25">
      <c r="A1357" s="228">
        <v>1055</v>
      </c>
      <c r="B1357" s="234" t="s">
        <v>1180</v>
      </c>
      <c r="C1357" s="47">
        <v>1975</v>
      </c>
      <c r="D1357" s="230" t="s">
        <v>141</v>
      </c>
      <c r="E1357" s="47" t="s">
        <v>16</v>
      </c>
      <c r="F1357" s="26">
        <v>9</v>
      </c>
      <c r="G1357" s="26">
        <v>1</v>
      </c>
      <c r="H1357" s="39">
        <v>4411</v>
      </c>
      <c r="I1357" s="119">
        <v>0</v>
      </c>
      <c r="J1357" s="39">
        <v>4411</v>
      </c>
      <c r="K1357" s="232">
        <f t="shared" si="361"/>
        <v>3679677.15</v>
      </c>
      <c r="L1357" s="196">
        <v>0</v>
      </c>
      <c r="M1357" s="196">
        <v>0</v>
      </c>
      <c r="N1357" s="196">
        <v>0</v>
      </c>
      <c r="O1357" s="39">
        <f>'[1]Прод. прилож (2)'!$D$999</f>
        <v>3679677.15</v>
      </c>
      <c r="P1357" s="196">
        <f t="shared" si="362"/>
        <v>834.20474948991159</v>
      </c>
      <c r="Q1357" s="41">
        <v>9673</v>
      </c>
      <c r="R1357" s="57" t="s">
        <v>34</v>
      </c>
      <c r="S1357" s="46"/>
      <c r="T1357" s="15"/>
      <c r="U1357" s="15"/>
    </row>
    <row r="1358" spans="1:207" s="116" customFormat="1" ht="30" customHeight="1" x14ac:dyDescent="0.25">
      <c r="A1358" s="228">
        <v>1056</v>
      </c>
      <c r="B1358" s="234" t="s">
        <v>1182</v>
      </c>
      <c r="C1358" s="47">
        <v>1975</v>
      </c>
      <c r="D1358" s="230" t="s">
        <v>141</v>
      </c>
      <c r="E1358" s="47" t="s">
        <v>16</v>
      </c>
      <c r="F1358" s="26">
        <v>9</v>
      </c>
      <c r="G1358" s="26">
        <v>1</v>
      </c>
      <c r="H1358" s="39">
        <v>4528</v>
      </c>
      <c r="I1358" s="119">
        <v>0</v>
      </c>
      <c r="J1358" s="39">
        <v>4528</v>
      </c>
      <c r="K1358" s="232">
        <f>'[1]Прод. прилож (2)'!$D$1000</f>
        <v>3844493.22</v>
      </c>
      <c r="L1358" s="196">
        <v>0</v>
      </c>
      <c r="M1358" s="196">
        <v>164199.76999999999</v>
      </c>
      <c r="N1358" s="196">
        <v>0</v>
      </c>
      <c r="O1358" s="39" t="s">
        <v>1326</v>
      </c>
      <c r="P1358" s="196">
        <f t="shared" si="350"/>
        <v>849.04885600706723</v>
      </c>
      <c r="Q1358" s="41">
        <v>9673</v>
      </c>
      <c r="R1358" s="57" t="s">
        <v>34</v>
      </c>
      <c r="S1358" s="46"/>
      <c r="T1358" s="15"/>
      <c r="U1358" s="15"/>
    </row>
    <row r="1359" spans="1:207" ht="30" customHeight="1" x14ac:dyDescent="0.25">
      <c r="A1359" s="412" t="s">
        <v>1348</v>
      </c>
      <c r="B1359" s="412"/>
      <c r="C1359" s="412"/>
      <c r="D1359" s="412"/>
      <c r="E1359" s="412"/>
      <c r="F1359" s="412"/>
      <c r="G1359" s="412"/>
      <c r="H1359" s="412"/>
      <c r="I1359" s="412"/>
      <c r="J1359" s="412"/>
      <c r="K1359" s="412"/>
      <c r="L1359" s="412"/>
      <c r="M1359" s="412"/>
      <c r="N1359" s="412"/>
      <c r="O1359" s="412"/>
      <c r="P1359" s="412"/>
      <c r="Q1359" s="412"/>
      <c r="R1359" s="412"/>
      <c r="S1359" s="14"/>
    </row>
    <row r="1360" spans="1:207" ht="30" customHeight="1" x14ac:dyDescent="0.25">
      <c r="A1360" s="396" t="s">
        <v>1387</v>
      </c>
      <c r="B1360" s="396"/>
      <c r="C1360" s="219" t="s">
        <v>17</v>
      </c>
      <c r="D1360" s="219" t="s">
        <v>17</v>
      </c>
      <c r="E1360" s="219" t="s">
        <v>17</v>
      </c>
      <c r="F1360" s="73" t="s">
        <v>17</v>
      </c>
      <c r="G1360" s="73" t="s">
        <v>17</v>
      </c>
      <c r="H1360" s="74">
        <f>SUM(H1361:H1444)</f>
        <v>63456.720000000045</v>
      </c>
      <c r="I1360" s="74">
        <f t="shared" ref="I1360:O1360" si="363">SUM(I1361:I1444)</f>
        <v>5942.03</v>
      </c>
      <c r="J1360" s="74">
        <f t="shared" si="363"/>
        <v>53844.410000000011</v>
      </c>
      <c r="K1360" s="74">
        <f t="shared" si="363"/>
        <v>177577783.63999996</v>
      </c>
      <c r="L1360" s="74">
        <f t="shared" si="363"/>
        <v>0</v>
      </c>
      <c r="M1360" s="74">
        <f t="shared" si="363"/>
        <v>357558.34</v>
      </c>
      <c r="N1360" s="74">
        <f t="shared" si="363"/>
        <v>0</v>
      </c>
      <c r="O1360" s="74">
        <f t="shared" si="363"/>
        <v>177220225.29999995</v>
      </c>
      <c r="P1360" s="29">
        <f t="shared" ref="P1360:P1367" si="364">K1360/H1360</f>
        <v>2798.4078540460305</v>
      </c>
      <c r="Q1360" s="75" t="s">
        <v>17</v>
      </c>
      <c r="R1360" s="76" t="s">
        <v>17</v>
      </c>
      <c r="S1360" s="14"/>
    </row>
    <row r="1361" spans="1:207" s="116" customFormat="1" ht="30" customHeight="1" x14ac:dyDescent="0.25">
      <c r="A1361" s="228">
        <v>1057</v>
      </c>
      <c r="B1361" s="234" t="s">
        <v>995</v>
      </c>
      <c r="C1361" s="230">
        <v>1984</v>
      </c>
      <c r="D1361" s="230">
        <v>2014</v>
      </c>
      <c r="E1361" s="230" t="s">
        <v>18</v>
      </c>
      <c r="F1361" s="52">
        <v>5</v>
      </c>
      <c r="G1361" s="52">
        <v>3</v>
      </c>
      <c r="H1361" s="196">
        <v>3650.8</v>
      </c>
      <c r="I1361" s="194">
        <v>67.400000000000006</v>
      </c>
      <c r="J1361" s="39">
        <v>3232.5</v>
      </c>
      <c r="K1361" s="232">
        <f>SUM(L1361:O1361)</f>
        <v>3857455.2</v>
      </c>
      <c r="L1361" s="196">
        <v>0</v>
      </c>
      <c r="M1361" s="196">
        <v>0</v>
      </c>
      <c r="N1361" s="196">
        <v>0</v>
      </c>
      <c r="O1361" s="196">
        <f>'[1]Прод. прилож (2)'!$D$369</f>
        <v>3857455.2</v>
      </c>
      <c r="P1361" s="41">
        <f t="shared" si="364"/>
        <v>1056.6054563383368</v>
      </c>
      <c r="Q1361" s="232">
        <v>9673</v>
      </c>
      <c r="R1361" s="281" t="s">
        <v>33</v>
      </c>
      <c r="S1361" s="135"/>
      <c r="T1361" s="85"/>
      <c r="U1361" s="85"/>
      <c r="V1361" s="86"/>
      <c r="W1361" s="86"/>
      <c r="X1361" s="86"/>
      <c r="Y1361" s="86"/>
      <c r="Z1361" s="86"/>
      <c r="AA1361" s="86"/>
      <c r="AB1361" s="86"/>
      <c r="AC1361" s="86"/>
      <c r="AD1361" s="86"/>
      <c r="AE1361" s="86"/>
      <c r="AF1361" s="86"/>
      <c r="AG1361" s="86"/>
      <c r="AH1361" s="86"/>
      <c r="AI1361" s="86"/>
      <c r="AJ1361" s="86"/>
      <c r="AK1361" s="86"/>
      <c r="AL1361" s="86"/>
      <c r="AM1361" s="86"/>
      <c r="AN1361" s="86"/>
      <c r="AO1361" s="86"/>
      <c r="AP1361" s="86"/>
      <c r="AQ1361" s="86"/>
      <c r="AR1361" s="86"/>
      <c r="AS1361" s="86"/>
      <c r="AT1361" s="86"/>
      <c r="AU1361" s="86"/>
      <c r="AV1361" s="86"/>
      <c r="AW1361" s="86"/>
      <c r="AX1361" s="86"/>
      <c r="AY1361" s="86"/>
      <c r="AZ1361" s="86"/>
      <c r="BA1361" s="86"/>
      <c r="BB1361" s="86"/>
      <c r="BC1361" s="86"/>
      <c r="BD1361" s="86"/>
      <c r="BE1361" s="86"/>
      <c r="BF1361" s="86"/>
      <c r="BG1361" s="86"/>
      <c r="BH1361" s="86"/>
      <c r="BI1361" s="86"/>
      <c r="BJ1361" s="86"/>
      <c r="BK1361" s="86"/>
      <c r="BL1361" s="86"/>
      <c r="BM1361" s="86"/>
      <c r="BN1361" s="86"/>
      <c r="BO1361" s="86"/>
      <c r="BP1361" s="86"/>
      <c r="BQ1361" s="86"/>
      <c r="BR1361" s="86"/>
      <c r="BS1361" s="86"/>
      <c r="BT1361" s="86"/>
      <c r="BU1361" s="86"/>
      <c r="BV1361" s="86"/>
      <c r="BW1361" s="86"/>
      <c r="BX1361" s="86"/>
      <c r="BY1361" s="86"/>
      <c r="BZ1361" s="86"/>
      <c r="CA1361" s="86"/>
      <c r="CB1361" s="86"/>
      <c r="CC1361" s="86"/>
      <c r="CD1361" s="86"/>
      <c r="CE1361" s="86"/>
      <c r="CF1361" s="86"/>
      <c r="CG1361" s="86"/>
      <c r="CH1361" s="86"/>
      <c r="CI1361" s="86"/>
      <c r="CJ1361" s="86"/>
      <c r="CK1361" s="86"/>
      <c r="CL1361" s="86"/>
      <c r="CM1361" s="86"/>
      <c r="CN1361" s="86"/>
      <c r="CO1361" s="86"/>
      <c r="CP1361" s="86"/>
      <c r="CQ1361" s="86"/>
      <c r="CR1361" s="86"/>
      <c r="CS1361" s="86"/>
      <c r="CT1361" s="86"/>
      <c r="CU1361" s="86"/>
      <c r="CV1361" s="86"/>
      <c r="CW1361" s="86"/>
      <c r="CX1361" s="86"/>
      <c r="CY1361" s="86"/>
      <c r="CZ1361" s="86"/>
      <c r="DA1361" s="86"/>
      <c r="DB1361" s="86"/>
      <c r="DC1361" s="86"/>
      <c r="DD1361" s="86"/>
      <c r="DE1361" s="86"/>
      <c r="DF1361" s="86"/>
      <c r="DG1361" s="86"/>
      <c r="DH1361" s="86"/>
      <c r="DI1361" s="86"/>
      <c r="DJ1361" s="86"/>
      <c r="DK1361" s="86"/>
      <c r="DL1361" s="86"/>
      <c r="DM1361" s="86"/>
      <c r="DN1361" s="86"/>
      <c r="DO1361" s="86"/>
      <c r="DP1361" s="86"/>
      <c r="DQ1361" s="86"/>
      <c r="DR1361" s="86"/>
      <c r="DS1361" s="86"/>
      <c r="DT1361" s="86"/>
      <c r="DU1361" s="86"/>
      <c r="DV1361" s="86"/>
      <c r="DW1361" s="86"/>
      <c r="DX1361" s="86"/>
      <c r="DY1361" s="86"/>
      <c r="DZ1361" s="86"/>
      <c r="EA1361" s="86"/>
      <c r="EB1361" s="86"/>
      <c r="EC1361" s="86"/>
      <c r="ED1361" s="86"/>
      <c r="EE1361" s="86"/>
      <c r="EF1361" s="86"/>
      <c r="EG1361" s="86"/>
      <c r="EH1361" s="86"/>
      <c r="EI1361" s="86"/>
      <c r="EJ1361" s="86"/>
      <c r="EK1361" s="86"/>
      <c r="EL1361" s="86"/>
      <c r="EM1361" s="86"/>
      <c r="EN1361" s="86"/>
      <c r="EO1361" s="86"/>
      <c r="EP1361" s="86"/>
      <c r="EQ1361" s="86"/>
      <c r="ER1361" s="86"/>
      <c r="ES1361" s="86"/>
      <c r="ET1361" s="86"/>
      <c r="EU1361" s="86"/>
      <c r="EV1361" s="86"/>
      <c r="EW1361" s="86"/>
      <c r="EX1361" s="86"/>
      <c r="EY1361" s="86"/>
      <c r="EZ1361" s="86"/>
      <c r="FA1361" s="86"/>
      <c r="FB1361" s="86"/>
      <c r="FC1361" s="86"/>
      <c r="FD1361" s="86"/>
      <c r="FE1361" s="86"/>
      <c r="FF1361" s="86"/>
      <c r="FG1361" s="86"/>
      <c r="FH1361" s="86"/>
      <c r="FI1361" s="86"/>
      <c r="FJ1361" s="86"/>
      <c r="FK1361" s="86"/>
      <c r="FL1361" s="86"/>
      <c r="FM1361" s="86"/>
      <c r="FN1361" s="86"/>
      <c r="FO1361" s="86"/>
      <c r="FP1361" s="86"/>
      <c r="FQ1361" s="86"/>
      <c r="FR1361" s="86"/>
      <c r="FS1361" s="86"/>
      <c r="FT1361" s="86"/>
      <c r="FU1361" s="86"/>
      <c r="FV1361" s="86"/>
      <c r="FW1361" s="86"/>
      <c r="FX1361" s="86"/>
      <c r="FY1361" s="86"/>
      <c r="FZ1361" s="86"/>
      <c r="GA1361" s="86"/>
      <c r="GB1361" s="86"/>
      <c r="GC1361" s="86"/>
      <c r="GD1361" s="86"/>
      <c r="GE1361" s="86"/>
      <c r="GF1361" s="86"/>
      <c r="GG1361" s="86"/>
      <c r="GH1361" s="86"/>
      <c r="GI1361" s="86"/>
      <c r="GJ1361" s="86"/>
      <c r="GK1361" s="86"/>
      <c r="GL1361" s="86"/>
      <c r="GM1361" s="86"/>
      <c r="GN1361" s="86"/>
      <c r="GO1361" s="86"/>
      <c r="GP1361" s="86"/>
      <c r="GQ1361" s="86"/>
      <c r="GR1361" s="86"/>
      <c r="GS1361" s="86"/>
      <c r="GT1361" s="86"/>
      <c r="GU1361" s="86"/>
      <c r="GV1361" s="86"/>
      <c r="GW1361" s="86"/>
      <c r="GX1361" s="86"/>
      <c r="GY1361" s="86"/>
    </row>
    <row r="1362" spans="1:207" s="86" customFormat="1" ht="30" customHeight="1" x14ac:dyDescent="0.25">
      <c r="A1362" s="228">
        <v>1058</v>
      </c>
      <c r="B1362" s="234" t="s">
        <v>740</v>
      </c>
      <c r="C1362" s="229">
        <v>1983</v>
      </c>
      <c r="D1362" s="229">
        <v>2013</v>
      </c>
      <c r="E1362" s="229" t="s">
        <v>270</v>
      </c>
      <c r="F1362" s="26">
        <v>5</v>
      </c>
      <c r="G1362" s="26">
        <v>4</v>
      </c>
      <c r="H1362" s="39">
        <v>3399.8</v>
      </c>
      <c r="I1362" s="119">
        <v>271.10000000000002</v>
      </c>
      <c r="J1362" s="39">
        <v>3128.7</v>
      </c>
      <c r="K1362" s="232">
        <f>SUM(L1362:O1362)</f>
        <v>9111653.6899999995</v>
      </c>
      <c r="L1362" s="196">
        <v>0</v>
      </c>
      <c r="M1362" s="196">
        <v>0</v>
      </c>
      <c r="N1362" s="196">
        <v>0</v>
      </c>
      <c r="O1362" s="39">
        <f>'[1]Прод. прилож (2)'!$D$370</f>
        <v>9111653.6899999995</v>
      </c>
      <c r="P1362" s="196">
        <f t="shared" si="364"/>
        <v>2680.0557944584971</v>
      </c>
      <c r="Q1362" s="41">
        <v>9673</v>
      </c>
      <c r="R1362" s="57" t="s">
        <v>33</v>
      </c>
      <c r="S1362" s="131"/>
      <c r="T1362" s="15"/>
      <c r="U1362" s="15"/>
      <c r="V1362" s="116"/>
      <c r="W1362" s="116"/>
      <c r="X1362" s="116"/>
      <c r="Y1362" s="116"/>
      <c r="Z1362" s="116"/>
      <c r="AA1362" s="116"/>
      <c r="AB1362" s="116"/>
      <c r="AC1362" s="116"/>
      <c r="AD1362" s="116"/>
      <c r="AE1362" s="116"/>
      <c r="AF1362" s="116"/>
      <c r="AG1362" s="116"/>
      <c r="AH1362" s="116"/>
      <c r="AI1362" s="116"/>
      <c r="AJ1362" s="116"/>
      <c r="AK1362" s="116"/>
      <c r="AL1362" s="116"/>
      <c r="AM1362" s="116"/>
      <c r="AN1362" s="116"/>
      <c r="AO1362" s="116"/>
      <c r="AP1362" s="116"/>
      <c r="AQ1362" s="116"/>
      <c r="AR1362" s="116"/>
      <c r="AS1362" s="116"/>
      <c r="AT1362" s="116"/>
      <c r="AU1362" s="116"/>
      <c r="AV1362" s="116"/>
      <c r="AW1362" s="116"/>
      <c r="AX1362" s="116"/>
      <c r="AY1362" s="116"/>
      <c r="AZ1362" s="116"/>
      <c r="BA1362" s="116"/>
      <c r="BB1362" s="116"/>
      <c r="BC1362" s="116"/>
      <c r="BD1362" s="116"/>
      <c r="BE1362" s="116"/>
      <c r="BF1362" s="116"/>
      <c r="BG1362" s="116"/>
      <c r="BH1362" s="116"/>
      <c r="BI1362" s="116"/>
      <c r="BJ1362" s="116"/>
      <c r="BK1362" s="116"/>
      <c r="BL1362" s="116"/>
      <c r="BM1362" s="116"/>
      <c r="BN1362" s="116"/>
      <c r="BO1362" s="116"/>
      <c r="BP1362" s="116"/>
      <c r="BQ1362" s="116"/>
      <c r="BR1362" s="116"/>
      <c r="BS1362" s="116"/>
      <c r="BT1362" s="116"/>
      <c r="BU1362" s="116"/>
      <c r="BV1362" s="116"/>
      <c r="BW1362" s="116"/>
      <c r="BX1362" s="116"/>
      <c r="BY1362" s="116"/>
      <c r="BZ1362" s="116"/>
      <c r="CA1362" s="116"/>
      <c r="CB1362" s="116"/>
      <c r="CC1362" s="116"/>
      <c r="CD1362" s="116"/>
      <c r="CE1362" s="116"/>
      <c r="CF1362" s="116"/>
      <c r="CG1362" s="116"/>
      <c r="CH1362" s="116"/>
      <c r="CI1362" s="116"/>
      <c r="CJ1362" s="116"/>
      <c r="CK1362" s="116"/>
      <c r="CL1362" s="116"/>
      <c r="CM1362" s="116"/>
      <c r="CN1362" s="116"/>
      <c r="CO1362" s="116"/>
      <c r="CP1362" s="116"/>
      <c r="CQ1362" s="116"/>
      <c r="CR1362" s="116"/>
      <c r="CS1362" s="116"/>
      <c r="CT1362" s="116"/>
      <c r="CU1362" s="116"/>
      <c r="CV1362" s="116"/>
      <c r="CW1362" s="116"/>
      <c r="CX1362" s="116"/>
      <c r="CY1362" s="116"/>
      <c r="CZ1362" s="116"/>
      <c r="DA1362" s="116"/>
      <c r="DB1362" s="116"/>
      <c r="DC1362" s="116"/>
      <c r="DD1362" s="116"/>
      <c r="DE1362" s="116"/>
      <c r="DF1362" s="116"/>
      <c r="DG1362" s="116"/>
      <c r="DH1362" s="116"/>
      <c r="DI1362" s="116"/>
      <c r="DJ1362" s="116"/>
      <c r="DK1362" s="116"/>
      <c r="DL1362" s="116"/>
      <c r="DM1362" s="116"/>
      <c r="DN1362" s="116"/>
      <c r="DO1362" s="116"/>
      <c r="DP1362" s="116"/>
      <c r="DQ1362" s="116"/>
      <c r="DR1362" s="116"/>
      <c r="DS1362" s="116"/>
      <c r="DT1362" s="116"/>
      <c r="DU1362" s="116"/>
      <c r="DV1362" s="116"/>
      <c r="DW1362" s="116"/>
      <c r="DX1362" s="116"/>
      <c r="DY1362" s="116"/>
      <c r="DZ1362" s="116"/>
      <c r="EA1362" s="116"/>
      <c r="EB1362" s="116"/>
      <c r="EC1362" s="116"/>
      <c r="ED1362" s="116"/>
      <c r="EE1362" s="116"/>
      <c r="EF1362" s="116"/>
      <c r="EG1362" s="116"/>
      <c r="EH1362" s="116"/>
      <c r="EI1362" s="116"/>
      <c r="EJ1362" s="116"/>
      <c r="EK1362" s="116"/>
      <c r="EL1362" s="116"/>
      <c r="EM1362" s="116"/>
      <c r="EN1362" s="116"/>
      <c r="EO1362" s="116"/>
      <c r="EP1362" s="116"/>
      <c r="EQ1362" s="116"/>
      <c r="ER1362" s="116"/>
      <c r="ES1362" s="116"/>
      <c r="ET1362" s="116"/>
      <c r="EU1362" s="116"/>
      <c r="EV1362" s="116"/>
      <c r="EW1362" s="116"/>
      <c r="EX1362" s="116"/>
      <c r="EY1362" s="116"/>
      <c r="EZ1362" s="116"/>
      <c r="FA1362" s="116"/>
      <c r="FB1362" s="116"/>
      <c r="FC1362" s="116"/>
      <c r="FD1362" s="116"/>
      <c r="FE1362" s="116"/>
      <c r="FF1362" s="116"/>
      <c r="FG1362" s="116"/>
      <c r="FH1362" s="116"/>
      <c r="FI1362" s="116"/>
      <c r="FJ1362" s="116"/>
      <c r="FK1362" s="116"/>
      <c r="FL1362" s="116"/>
      <c r="FM1362" s="116"/>
      <c r="FN1362" s="116"/>
      <c r="FO1362" s="116"/>
      <c r="FP1362" s="116"/>
      <c r="FQ1362" s="116"/>
      <c r="FR1362" s="116"/>
      <c r="FS1362" s="116"/>
      <c r="FT1362" s="116"/>
      <c r="FU1362" s="116"/>
      <c r="FV1362" s="116"/>
      <c r="FW1362" s="116"/>
      <c r="FX1362" s="116"/>
      <c r="FY1362" s="116"/>
      <c r="FZ1362" s="116"/>
      <c r="GA1362" s="116"/>
      <c r="GB1362" s="116"/>
      <c r="GC1362" s="116"/>
      <c r="GD1362" s="116"/>
      <c r="GE1362" s="116"/>
      <c r="GF1362" s="116"/>
      <c r="GG1362" s="116"/>
      <c r="GH1362" s="116"/>
      <c r="GI1362" s="116"/>
      <c r="GJ1362" s="116"/>
      <c r="GK1362" s="116"/>
      <c r="GL1362" s="116"/>
      <c r="GM1362" s="116"/>
      <c r="GN1362" s="116"/>
      <c r="GO1362" s="116"/>
      <c r="GP1362" s="116"/>
      <c r="GQ1362" s="116"/>
      <c r="GR1362" s="116"/>
      <c r="GS1362" s="116"/>
      <c r="GT1362" s="116"/>
      <c r="GU1362" s="116"/>
      <c r="GV1362" s="116"/>
      <c r="GW1362" s="116"/>
      <c r="GX1362" s="116"/>
      <c r="GY1362" s="116"/>
    </row>
    <row r="1363" spans="1:207" ht="30" customHeight="1" x14ac:dyDescent="0.25">
      <c r="A1363" s="228">
        <v>1059</v>
      </c>
      <c r="B1363" s="234" t="s">
        <v>741</v>
      </c>
      <c r="C1363" s="229">
        <v>1984</v>
      </c>
      <c r="D1363" s="229">
        <v>2013</v>
      </c>
      <c r="E1363" s="229" t="s">
        <v>270</v>
      </c>
      <c r="F1363" s="26">
        <v>5</v>
      </c>
      <c r="G1363" s="26">
        <v>3</v>
      </c>
      <c r="H1363" s="39">
        <v>3603.1</v>
      </c>
      <c r="I1363" s="119">
        <v>315.3</v>
      </c>
      <c r="J1363" s="39">
        <v>3287.8</v>
      </c>
      <c r="K1363" s="232">
        <f>SUM(L1363:O1363)</f>
        <v>9995814.8399999999</v>
      </c>
      <c r="L1363" s="196">
        <v>0</v>
      </c>
      <c r="M1363" s="196">
        <v>0</v>
      </c>
      <c r="N1363" s="196">
        <v>0</v>
      </c>
      <c r="O1363" s="39">
        <f>'[1]Прод. прилож (2)'!$D$1018</f>
        <v>9995814.8399999999</v>
      </c>
      <c r="P1363" s="196">
        <f t="shared" si="364"/>
        <v>2774.2263162276927</v>
      </c>
      <c r="Q1363" s="41">
        <v>9673</v>
      </c>
      <c r="R1363" s="57" t="s">
        <v>34</v>
      </c>
      <c r="S1363" s="14"/>
    </row>
    <row r="1364" spans="1:207" s="116" customFormat="1" ht="30" customHeight="1" x14ac:dyDescent="0.25">
      <c r="A1364" s="228">
        <v>1060</v>
      </c>
      <c r="B1364" s="234" t="s">
        <v>720</v>
      </c>
      <c r="C1364" s="229">
        <v>1964</v>
      </c>
      <c r="D1364" s="230" t="s">
        <v>141</v>
      </c>
      <c r="E1364" s="229" t="s">
        <v>16</v>
      </c>
      <c r="F1364" s="229">
        <v>2</v>
      </c>
      <c r="G1364" s="229">
        <v>2</v>
      </c>
      <c r="H1364" s="39">
        <v>372.8</v>
      </c>
      <c r="I1364" s="39">
        <v>52</v>
      </c>
      <c r="J1364" s="39">
        <v>369.8</v>
      </c>
      <c r="K1364" s="232">
        <f t="shared" ref="K1364:K1368" si="365">SUM(L1364:O1364)</f>
        <v>21293.63</v>
      </c>
      <c r="L1364" s="196">
        <v>0</v>
      </c>
      <c r="M1364" s="196">
        <v>0</v>
      </c>
      <c r="N1364" s="196">
        <v>0</v>
      </c>
      <c r="O1364" s="39">
        <f>'[2]Прод. прилож (2)'!$D$1583</f>
        <v>21293.63</v>
      </c>
      <c r="P1364" s="196">
        <f t="shared" si="364"/>
        <v>57.118106223175964</v>
      </c>
      <c r="Q1364" s="41">
        <v>9673</v>
      </c>
      <c r="R1364" s="57" t="s">
        <v>35</v>
      </c>
      <c r="S1364" s="53"/>
      <c r="T1364" s="15"/>
      <c r="U1364" s="15"/>
    </row>
    <row r="1365" spans="1:207" ht="30" customHeight="1" x14ac:dyDescent="0.25">
      <c r="A1365" s="228">
        <v>1061</v>
      </c>
      <c r="B1365" s="234" t="s">
        <v>721</v>
      </c>
      <c r="C1365" s="229">
        <v>1964</v>
      </c>
      <c r="D1365" s="230" t="s">
        <v>141</v>
      </c>
      <c r="E1365" s="229" t="s">
        <v>16</v>
      </c>
      <c r="F1365" s="229">
        <v>2</v>
      </c>
      <c r="G1365" s="229">
        <v>2</v>
      </c>
      <c r="H1365" s="39">
        <v>376</v>
      </c>
      <c r="I1365" s="39">
        <v>53.1</v>
      </c>
      <c r="J1365" s="39">
        <v>374.4</v>
      </c>
      <c r="K1365" s="232">
        <f t="shared" si="365"/>
        <v>22147.06</v>
      </c>
      <c r="L1365" s="196">
        <v>0</v>
      </c>
      <c r="M1365" s="196">
        <v>0</v>
      </c>
      <c r="N1365" s="196">
        <v>0</v>
      </c>
      <c r="O1365" s="39">
        <f>'[2]Прод. прилож (2)'!$D$1584</f>
        <v>22147.06</v>
      </c>
      <c r="P1365" s="196">
        <f t="shared" si="364"/>
        <v>58.90175531914894</v>
      </c>
      <c r="Q1365" s="41">
        <v>9673</v>
      </c>
      <c r="R1365" s="57" t="s">
        <v>35</v>
      </c>
      <c r="S1365" s="17"/>
    </row>
    <row r="1366" spans="1:207" ht="30" customHeight="1" x14ac:dyDescent="0.25">
      <c r="A1366" s="228">
        <v>1062</v>
      </c>
      <c r="B1366" s="234" t="s">
        <v>722</v>
      </c>
      <c r="C1366" s="229">
        <v>1964</v>
      </c>
      <c r="D1366" s="230" t="s">
        <v>141</v>
      </c>
      <c r="E1366" s="229" t="s">
        <v>16</v>
      </c>
      <c r="F1366" s="229">
        <v>2</v>
      </c>
      <c r="G1366" s="229">
        <v>2</v>
      </c>
      <c r="H1366" s="39">
        <v>376</v>
      </c>
      <c r="I1366" s="39">
        <v>49.8</v>
      </c>
      <c r="J1366" s="39">
        <v>387.5</v>
      </c>
      <c r="K1366" s="232">
        <f t="shared" si="365"/>
        <v>22959.16</v>
      </c>
      <c r="L1366" s="196">
        <v>0</v>
      </c>
      <c r="M1366" s="196">
        <v>0</v>
      </c>
      <c r="N1366" s="196">
        <v>0</v>
      </c>
      <c r="O1366" s="39">
        <f>'[2]Прод. прилож (2)'!$D$1585</f>
        <v>22959.16</v>
      </c>
      <c r="P1366" s="196">
        <f t="shared" si="364"/>
        <v>61.061595744680851</v>
      </c>
      <c r="Q1366" s="41">
        <v>9673</v>
      </c>
      <c r="R1366" s="57" t="s">
        <v>35</v>
      </c>
      <c r="S1366" s="17"/>
    </row>
    <row r="1367" spans="1:207" ht="30" customHeight="1" x14ac:dyDescent="0.25">
      <c r="A1367" s="228">
        <v>1063</v>
      </c>
      <c r="B1367" s="234" t="s">
        <v>723</v>
      </c>
      <c r="C1367" s="229">
        <v>1964</v>
      </c>
      <c r="D1367" s="230" t="s">
        <v>141</v>
      </c>
      <c r="E1367" s="229" t="s">
        <v>16</v>
      </c>
      <c r="F1367" s="229">
        <v>2</v>
      </c>
      <c r="G1367" s="229">
        <v>2</v>
      </c>
      <c r="H1367" s="39">
        <v>380.06</v>
      </c>
      <c r="I1367" s="39">
        <v>51.6</v>
      </c>
      <c r="J1367" s="39">
        <v>375.5</v>
      </c>
      <c r="K1367" s="232">
        <f t="shared" si="365"/>
        <v>21527.63</v>
      </c>
      <c r="L1367" s="196">
        <v>0</v>
      </c>
      <c r="M1367" s="196">
        <v>0</v>
      </c>
      <c r="N1367" s="196">
        <v>0</v>
      </c>
      <c r="O1367" s="39">
        <f>'[2]Прод. прилож (2)'!$D$1586</f>
        <v>21527.63</v>
      </c>
      <c r="P1367" s="196">
        <f t="shared" si="364"/>
        <v>56.642714308267117</v>
      </c>
      <c r="Q1367" s="41">
        <v>9673</v>
      </c>
      <c r="R1367" s="57" t="s">
        <v>35</v>
      </c>
      <c r="S1367" s="17"/>
    </row>
    <row r="1368" spans="1:207" s="116" customFormat="1" ht="30" customHeight="1" x14ac:dyDescent="0.25">
      <c r="A1368" s="228">
        <v>1064</v>
      </c>
      <c r="B1368" s="234" t="s">
        <v>724</v>
      </c>
      <c r="C1368" s="229">
        <v>1964</v>
      </c>
      <c r="D1368" s="230" t="s">
        <v>141</v>
      </c>
      <c r="E1368" s="229" t="s">
        <v>16</v>
      </c>
      <c r="F1368" s="26">
        <v>2</v>
      </c>
      <c r="G1368" s="26">
        <v>2</v>
      </c>
      <c r="H1368" s="39">
        <v>341</v>
      </c>
      <c r="I1368" s="119">
        <v>0</v>
      </c>
      <c r="J1368" s="119">
        <v>341</v>
      </c>
      <c r="K1368" s="232">
        <f t="shared" si="365"/>
        <v>21199.01</v>
      </c>
      <c r="L1368" s="196">
        <v>0</v>
      </c>
      <c r="M1368" s="196">
        <v>0</v>
      </c>
      <c r="N1368" s="196">
        <v>0</v>
      </c>
      <c r="O1368" s="39">
        <f>'[1]Прод. прилож (2)'!$D$1002</f>
        <v>21199.01</v>
      </c>
      <c r="P1368" s="196">
        <f t="shared" ref="P1368" si="366">K1368/H1368</f>
        <v>62.167184750733135</v>
      </c>
      <c r="Q1368" s="41">
        <v>9673</v>
      </c>
      <c r="R1368" s="57" t="s">
        <v>34</v>
      </c>
      <c r="S1368" s="53"/>
      <c r="T1368" s="15"/>
      <c r="U1368" s="15"/>
    </row>
    <row r="1369" spans="1:207" s="116" customFormat="1" ht="30" customHeight="1" x14ac:dyDescent="0.25">
      <c r="A1369" s="228">
        <v>1065</v>
      </c>
      <c r="B1369" s="234" t="s">
        <v>728</v>
      </c>
      <c r="C1369" s="229">
        <v>1962</v>
      </c>
      <c r="D1369" s="230" t="s">
        <v>141</v>
      </c>
      <c r="E1369" s="229" t="s">
        <v>16</v>
      </c>
      <c r="F1369" s="229">
        <v>2</v>
      </c>
      <c r="G1369" s="229">
        <v>2</v>
      </c>
      <c r="H1369" s="39">
        <v>351.2</v>
      </c>
      <c r="I1369" s="39">
        <v>0</v>
      </c>
      <c r="J1369" s="39">
        <v>351.2</v>
      </c>
      <c r="K1369" s="232">
        <f t="shared" ref="K1369:K1429" si="367">SUM(L1369:O1369)</f>
        <v>8715.01</v>
      </c>
      <c r="L1369" s="196">
        <v>0</v>
      </c>
      <c r="M1369" s="196">
        <v>0</v>
      </c>
      <c r="N1369" s="196">
        <v>0</v>
      </c>
      <c r="O1369" s="39">
        <f>'[2]Прод. прилож (2)'!$D$1587</f>
        <v>8715.01</v>
      </c>
      <c r="P1369" s="196">
        <f t="shared" ref="P1369:P1429" si="368">K1369/H1369</f>
        <v>24.81494874715262</v>
      </c>
      <c r="Q1369" s="41">
        <v>9673</v>
      </c>
      <c r="R1369" s="57" t="s">
        <v>35</v>
      </c>
      <c r="S1369" s="53"/>
      <c r="T1369" s="15"/>
      <c r="U1369" s="15"/>
    </row>
    <row r="1370" spans="1:207" ht="30" customHeight="1" x14ac:dyDescent="0.25">
      <c r="A1370" s="228">
        <v>1066</v>
      </c>
      <c r="B1370" s="234" t="s">
        <v>729</v>
      </c>
      <c r="C1370" s="229">
        <v>1962</v>
      </c>
      <c r="D1370" s="230" t="s">
        <v>141</v>
      </c>
      <c r="E1370" s="229" t="s">
        <v>16</v>
      </c>
      <c r="F1370" s="229">
        <v>2</v>
      </c>
      <c r="G1370" s="229">
        <v>2</v>
      </c>
      <c r="H1370" s="39">
        <v>384.5</v>
      </c>
      <c r="I1370" s="39">
        <v>0</v>
      </c>
      <c r="J1370" s="39">
        <v>384.5</v>
      </c>
      <c r="K1370" s="232">
        <f t="shared" si="367"/>
        <v>7681.6</v>
      </c>
      <c r="L1370" s="196">
        <v>0</v>
      </c>
      <c r="M1370" s="196">
        <v>0</v>
      </c>
      <c r="N1370" s="196">
        <v>0</v>
      </c>
      <c r="O1370" s="39">
        <f>'[2]Прод. прилож (2)'!$D$1588</f>
        <v>7681.6</v>
      </c>
      <c r="P1370" s="196">
        <f t="shared" si="368"/>
        <v>19.978153446033811</v>
      </c>
      <c r="Q1370" s="41">
        <v>9673</v>
      </c>
      <c r="R1370" s="57" t="s">
        <v>35</v>
      </c>
      <c r="S1370" s="17"/>
    </row>
    <row r="1371" spans="1:207" ht="30" customHeight="1" x14ac:dyDescent="0.25">
      <c r="A1371" s="228">
        <v>1067</v>
      </c>
      <c r="B1371" s="234" t="s">
        <v>730</v>
      </c>
      <c r="C1371" s="229">
        <v>1962</v>
      </c>
      <c r="D1371" s="230" t="s">
        <v>141</v>
      </c>
      <c r="E1371" s="229" t="s">
        <v>16</v>
      </c>
      <c r="F1371" s="229">
        <v>2</v>
      </c>
      <c r="G1371" s="229">
        <v>2</v>
      </c>
      <c r="H1371" s="39">
        <v>379.3</v>
      </c>
      <c r="I1371" s="39">
        <v>0</v>
      </c>
      <c r="J1371" s="39">
        <v>379.3</v>
      </c>
      <c r="K1371" s="232">
        <f t="shared" si="367"/>
        <v>8029.28</v>
      </c>
      <c r="L1371" s="196">
        <v>0</v>
      </c>
      <c r="M1371" s="196">
        <v>0</v>
      </c>
      <c r="N1371" s="196">
        <v>0</v>
      </c>
      <c r="O1371" s="39">
        <f>'[2]Прод. прилож (2)'!$D$1589</f>
        <v>8029.28</v>
      </c>
      <c r="P1371" s="196">
        <f t="shared" si="368"/>
        <v>21.168679145794883</v>
      </c>
      <c r="Q1371" s="41">
        <v>9673</v>
      </c>
      <c r="R1371" s="57" t="s">
        <v>35</v>
      </c>
      <c r="S1371" s="17"/>
    </row>
    <row r="1372" spans="1:207" ht="30" customHeight="1" x14ac:dyDescent="0.25">
      <c r="A1372" s="228">
        <v>1068</v>
      </c>
      <c r="B1372" s="234" t="s">
        <v>731</v>
      </c>
      <c r="C1372" s="229">
        <v>1966</v>
      </c>
      <c r="D1372" s="230" t="s">
        <v>141</v>
      </c>
      <c r="E1372" s="229" t="s">
        <v>16</v>
      </c>
      <c r="F1372" s="229">
        <v>2</v>
      </c>
      <c r="G1372" s="229">
        <v>2</v>
      </c>
      <c r="H1372" s="39">
        <v>373.8</v>
      </c>
      <c r="I1372" s="39">
        <v>0</v>
      </c>
      <c r="J1372" s="39">
        <v>373.8</v>
      </c>
      <c r="K1372" s="232">
        <f t="shared" si="367"/>
        <v>7848.32</v>
      </c>
      <c r="L1372" s="196">
        <v>0</v>
      </c>
      <c r="M1372" s="196">
        <v>0</v>
      </c>
      <c r="N1372" s="196">
        <v>0</v>
      </c>
      <c r="O1372" s="39">
        <f>'[2]Прод. прилож (2)'!$D$1590</f>
        <v>7848.32</v>
      </c>
      <c r="P1372" s="196">
        <f t="shared" si="368"/>
        <v>20.996040663456391</v>
      </c>
      <c r="Q1372" s="41">
        <v>9673</v>
      </c>
      <c r="R1372" s="57" t="s">
        <v>35</v>
      </c>
      <c r="S1372" s="17"/>
    </row>
    <row r="1373" spans="1:207" ht="30" customHeight="1" x14ac:dyDescent="0.25">
      <c r="A1373" s="228">
        <v>1069</v>
      </c>
      <c r="B1373" s="234" t="s">
        <v>732</v>
      </c>
      <c r="C1373" s="229">
        <v>1967</v>
      </c>
      <c r="D1373" s="230" t="s">
        <v>141</v>
      </c>
      <c r="E1373" s="229" t="s">
        <v>16</v>
      </c>
      <c r="F1373" s="229">
        <v>2</v>
      </c>
      <c r="G1373" s="229">
        <v>2</v>
      </c>
      <c r="H1373" s="39">
        <v>370.8</v>
      </c>
      <c r="I1373" s="39">
        <v>0</v>
      </c>
      <c r="J1373" s="39">
        <v>370.8</v>
      </c>
      <c r="K1373" s="232">
        <f t="shared" si="367"/>
        <v>7848.32</v>
      </c>
      <c r="L1373" s="196">
        <v>0</v>
      </c>
      <c r="M1373" s="196">
        <v>0</v>
      </c>
      <c r="N1373" s="196">
        <v>0</v>
      </c>
      <c r="O1373" s="39">
        <f>'[2]Прод. прилож (2)'!$D$1591</f>
        <v>7848.32</v>
      </c>
      <c r="P1373" s="196">
        <f t="shared" si="368"/>
        <v>21.165911542610569</v>
      </c>
      <c r="Q1373" s="41">
        <v>9673</v>
      </c>
      <c r="R1373" s="57" t="s">
        <v>35</v>
      </c>
      <c r="S1373" s="17"/>
    </row>
    <row r="1374" spans="1:207" s="116" customFormat="1" ht="30" customHeight="1" x14ac:dyDescent="0.25">
      <c r="A1374" s="228">
        <v>1070</v>
      </c>
      <c r="B1374" s="234" t="s">
        <v>775</v>
      </c>
      <c r="C1374" s="229">
        <v>1958</v>
      </c>
      <c r="D1374" s="230" t="s">
        <v>141</v>
      </c>
      <c r="E1374" s="229" t="s">
        <v>16</v>
      </c>
      <c r="F1374" s="26">
        <v>2</v>
      </c>
      <c r="G1374" s="26">
        <v>2</v>
      </c>
      <c r="H1374" s="39">
        <v>374.8</v>
      </c>
      <c r="I1374" s="119">
        <v>0</v>
      </c>
      <c r="J1374" s="119">
        <v>374.8</v>
      </c>
      <c r="K1374" s="232">
        <f t="shared" si="367"/>
        <v>8436.52</v>
      </c>
      <c r="L1374" s="196">
        <v>0</v>
      </c>
      <c r="M1374" s="196">
        <v>0</v>
      </c>
      <c r="N1374" s="196">
        <v>0</v>
      </c>
      <c r="O1374" s="39">
        <f>'[1]Прод. прилож (2)'!$D$1004</f>
        <v>8436.52</v>
      </c>
      <c r="P1374" s="196">
        <f t="shared" si="368"/>
        <v>22.509391675560298</v>
      </c>
      <c r="Q1374" s="41">
        <v>9673</v>
      </c>
      <c r="R1374" s="57" t="s">
        <v>34</v>
      </c>
      <c r="S1374" s="46"/>
      <c r="T1374" s="15"/>
      <c r="U1374" s="15"/>
    </row>
    <row r="1375" spans="1:207" s="116" customFormat="1" ht="30" customHeight="1" x14ac:dyDescent="0.25">
      <c r="A1375" s="228">
        <v>1071</v>
      </c>
      <c r="B1375" s="234" t="s">
        <v>776</v>
      </c>
      <c r="C1375" s="229">
        <v>1959</v>
      </c>
      <c r="D1375" s="230" t="s">
        <v>141</v>
      </c>
      <c r="E1375" s="229" t="s">
        <v>16</v>
      </c>
      <c r="F1375" s="26">
        <v>2</v>
      </c>
      <c r="G1375" s="26">
        <v>2</v>
      </c>
      <c r="H1375" s="39">
        <v>377.1</v>
      </c>
      <c r="I1375" s="119">
        <v>0</v>
      </c>
      <c r="J1375" s="39">
        <v>377.1</v>
      </c>
      <c r="K1375" s="232">
        <f t="shared" si="367"/>
        <v>8450.5</v>
      </c>
      <c r="L1375" s="196">
        <v>0</v>
      </c>
      <c r="M1375" s="196">
        <v>0</v>
      </c>
      <c r="N1375" s="196">
        <v>0</v>
      </c>
      <c r="O1375" s="39">
        <f>'[1]Прод. прилож (2)'!$D$1005</f>
        <v>8450.5</v>
      </c>
      <c r="P1375" s="196">
        <f t="shared" si="368"/>
        <v>22.409175285070273</v>
      </c>
      <c r="Q1375" s="41">
        <v>9673</v>
      </c>
      <c r="R1375" s="57" t="s">
        <v>34</v>
      </c>
      <c r="S1375" s="15"/>
      <c r="T1375" s="15"/>
      <c r="U1375" s="15"/>
    </row>
    <row r="1376" spans="1:207" ht="30" customHeight="1" x14ac:dyDescent="0.25">
      <c r="A1376" s="228">
        <v>1072</v>
      </c>
      <c r="B1376" s="199" t="s">
        <v>777</v>
      </c>
      <c r="C1376" s="210">
        <v>1963</v>
      </c>
      <c r="D1376" s="201" t="s">
        <v>141</v>
      </c>
      <c r="E1376" s="210" t="s">
        <v>16</v>
      </c>
      <c r="F1376" s="207">
        <v>2</v>
      </c>
      <c r="G1376" s="207">
        <v>2</v>
      </c>
      <c r="H1376" s="39">
        <v>484.3</v>
      </c>
      <c r="I1376" s="205">
        <v>0</v>
      </c>
      <c r="J1376" s="39">
        <v>484.3</v>
      </c>
      <c r="K1376" s="225">
        <f t="shared" si="367"/>
        <v>10573.22</v>
      </c>
      <c r="L1376" s="238">
        <v>0</v>
      </c>
      <c r="M1376" s="238">
        <v>0</v>
      </c>
      <c r="N1376" s="238">
        <v>0</v>
      </c>
      <c r="O1376" s="203">
        <f>'[1]Прод. прилож (2)'!$D$1006</f>
        <v>10573.22</v>
      </c>
      <c r="P1376" s="238">
        <f t="shared" si="368"/>
        <v>21.831963658889116</v>
      </c>
      <c r="Q1376" s="240">
        <v>9673</v>
      </c>
      <c r="R1376" s="250" t="s">
        <v>34</v>
      </c>
      <c r="S1376" s="14"/>
    </row>
    <row r="1377" spans="1:21" s="116" customFormat="1" ht="30" customHeight="1" x14ac:dyDescent="0.25">
      <c r="A1377" s="228">
        <v>1073</v>
      </c>
      <c r="B1377" s="234" t="s">
        <v>778</v>
      </c>
      <c r="C1377" s="229">
        <v>1964</v>
      </c>
      <c r="D1377" s="230" t="s">
        <v>141</v>
      </c>
      <c r="E1377" s="229" t="s">
        <v>16</v>
      </c>
      <c r="F1377" s="26">
        <v>2</v>
      </c>
      <c r="G1377" s="26">
        <v>2</v>
      </c>
      <c r="H1377" s="39">
        <v>371.6</v>
      </c>
      <c r="I1377" s="119">
        <v>0</v>
      </c>
      <c r="J1377" s="39">
        <v>371.6</v>
      </c>
      <c r="K1377" s="232">
        <f t="shared" si="367"/>
        <v>8929.6</v>
      </c>
      <c r="L1377" s="196">
        <v>0</v>
      </c>
      <c r="M1377" s="196">
        <v>0</v>
      </c>
      <c r="N1377" s="196">
        <v>0</v>
      </c>
      <c r="O1377" s="39">
        <f>'[1]Прод. прилож (2)'!$D$1007</f>
        <v>8929.6</v>
      </c>
      <c r="P1377" s="196">
        <f t="shared" si="368"/>
        <v>24.030139935414425</v>
      </c>
      <c r="Q1377" s="41">
        <v>9673</v>
      </c>
      <c r="R1377" s="57" t="s">
        <v>34</v>
      </c>
      <c r="S1377" s="15"/>
      <c r="T1377" s="15"/>
      <c r="U1377" s="15"/>
    </row>
    <row r="1378" spans="1:21" s="116" customFormat="1" ht="30" customHeight="1" x14ac:dyDescent="0.25">
      <c r="A1378" s="228">
        <v>1074</v>
      </c>
      <c r="B1378" s="234" t="s">
        <v>779</v>
      </c>
      <c r="C1378" s="229">
        <v>1972</v>
      </c>
      <c r="D1378" s="230" t="s">
        <v>141</v>
      </c>
      <c r="E1378" s="229" t="s">
        <v>16</v>
      </c>
      <c r="F1378" s="26">
        <v>2</v>
      </c>
      <c r="G1378" s="26">
        <v>2</v>
      </c>
      <c r="H1378" s="39">
        <v>532.29999999999995</v>
      </c>
      <c r="I1378" s="119">
        <v>0</v>
      </c>
      <c r="J1378" s="39">
        <v>532.29999999999995</v>
      </c>
      <c r="K1378" s="232">
        <f t="shared" si="367"/>
        <v>10916.69</v>
      </c>
      <c r="L1378" s="196">
        <v>0</v>
      </c>
      <c r="M1378" s="196">
        <v>0</v>
      </c>
      <c r="N1378" s="196">
        <v>0</v>
      </c>
      <c r="O1378" s="39">
        <f>'[1]Прод. прилож (2)'!$D$1008</f>
        <v>10916.69</v>
      </c>
      <c r="P1378" s="196">
        <f t="shared" si="368"/>
        <v>20.508529024985911</v>
      </c>
      <c r="Q1378" s="41">
        <v>9673</v>
      </c>
      <c r="R1378" s="57" t="s">
        <v>34</v>
      </c>
      <c r="S1378" s="46"/>
      <c r="T1378" s="15"/>
      <c r="U1378" s="15"/>
    </row>
    <row r="1379" spans="1:21" s="116" customFormat="1" ht="30" customHeight="1" x14ac:dyDescent="0.25">
      <c r="A1379" s="228">
        <v>1075</v>
      </c>
      <c r="B1379" s="234" t="s">
        <v>780</v>
      </c>
      <c r="C1379" s="229">
        <v>1975</v>
      </c>
      <c r="D1379" s="230" t="s">
        <v>141</v>
      </c>
      <c r="E1379" s="229" t="s">
        <v>16</v>
      </c>
      <c r="F1379" s="26">
        <v>2</v>
      </c>
      <c r="G1379" s="26">
        <v>2</v>
      </c>
      <c r="H1379" s="39">
        <v>940.7</v>
      </c>
      <c r="I1379" s="119">
        <v>0</v>
      </c>
      <c r="J1379" s="39">
        <v>940.7</v>
      </c>
      <c r="K1379" s="232">
        <f t="shared" si="367"/>
        <v>18236.98</v>
      </c>
      <c r="L1379" s="196">
        <v>0</v>
      </c>
      <c r="M1379" s="196">
        <v>0</v>
      </c>
      <c r="N1379" s="196">
        <v>0</v>
      </c>
      <c r="O1379" s="39">
        <f>'[1]Прод. прилож (2)'!$D$1009</f>
        <v>18236.98</v>
      </c>
      <c r="P1379" s="196">
        <f t="shared" si="368"/>
        <v>19.386605719145315</v>
      </c>
      <c r="Q1379" s="41">
        <v>9673</v>
      </c>
      <c r="R1379" s="57" t="s">
        <v>34</v>
      </c>
      <c r="S1379" s="46"/>
      <c r="T1379" s="15"/>
      <c r="U1379" s="15"/>
    </row>
    <row r="1380" spans="1:21" s="116" customFormat="1" ht="30" customHeight="1" x14ac:dyDescent="0.25">
      <c r="A1380" s="228">
        <v>1076</v>
      </c>
      <c r="B1380" s="234" t="s">
        <v>781</v>
      </c>
      <c r="C1380" s="229">
        <v>1984</v>
      </c>
      <c r="D1380" s="230" t="s">
        <v>141</v>
      </c>
      <c r="E1380" s="229" t="s">
        <v>16</v>
      </c>
      <c r="F1380" s="26">
        <v>2</v>
      </c>
      <c r="G1380" s="26">
        <v>2</v>
      </c>
      <c r="H1380" s="39">
        <v>1032</v>
      </c>
      <c r="I1380" s="119">
        <v>0</v>
      </c>
      <c r="J1380" s="119">
        <v>853.9</v>
      </c>
      <c r="K1380" s="232">
        <f t="shared" si="367"/>
        <v>17947.55</v>
      </c>
      <c r="L1380" s="196">
        <v>0</v>
      </c>
      <c r="M1380" s="196">
        <v>0</v>
      </c>
      <c r="N1380" s="196">
        <v>0</v>
      </c>
      <c r="O1380" s="39">
        <f>'[1]Прод. прилож (2)'!$D$1010</f>
        <v>17947.55</v>
      </c>
      <c r="P1380" s="196">
        <f t="shared" si="368"/>
        <v>17.391036821705427</v>
      </c>
      <c r="Q1380" s="41">
        <v>9673</v>
      </c>
      <c r="R1380" s="57" t="s">
        <v>34</v>
      </c>
      <c r="S1380" s="46"/>
      <c r="T1380" s="15"/>
      <c r="U1380" s="15"/>
    </row>
    <row r="1381" spans="1:21" s="116" customFormat="1" ht="30" customHeight="1" x14ac:dyDescent="0.25">
      <c r="A1381" s="228">
        <v>1077</v>
      </c>
      <c r="B1381" s="234" t="s">
        <v>763</v>
      </c>
      <c r="C1381" s="229">
        <v>1963</v>
      </c>
      <c r="D1381" s="230" t="s">
        <v>141</v>
      </c>
      <c r="E1381" s="229" t="s">
        <v>16</v>
      </c>
      <c r="F1381" s="26">
        <v>2</v>
      </c>
      <c r="G1381" s="26">
        <v>2</v>
      </c>
      <c r="H1381" s="39">
        <v>389.3</v>
      </c>
      <c r="I1381" s="119">
        <v>0</v>
      </c>
      <c r="J1381" s="119">
        <v>375</v>
      </c>
      <c r="K1381" s="232">
        <f t="shared" si="367"/>
        <v>5326627.53</v>
      </c>
      <c r="L1381" s="196">
        <v>0</v>
      </c>
      <c r="M1381" s="196">
        <v>0</v>
      </c>
      <c r="N1381" s="196">
        <v>0</v>
      </c>
      <c r="O1381" s="39">
        <f>'[1]Прод. прилож (2)'!$D$379</f>
        <v>5326627.53</v>
      </c>
      <c r="P1381" s="196">
        <f t="shared" si="368"/>
        <v>13682.577780631904</v>
      </c>
      <c r="Q1381" s="41">
        <v>9673</v>
      </c>
      <c r="R1381" s="57" t="s">
        <v>33</v>
      </c>
      <c r="S1381" s="141"/>
      <c r="T1381" s="15"/>
      <c r="U1381" s="15"/>
    </row>
    <row r="1382" spans="1:21" s="116" customFormat="1" ht="30" customHeight="1" x14ac:dyDescent="0.25">
      <c r="A1382" s="228">
        <v>1078</v>
      </c>
      <c r="B1382" s="234" t="s">
        <v>764</v>
      </c>
      <c r="C1382" s="229">
        <v>1962</v>
      </c>
      <c r="D1382" s="230" t="s">
        <v>141</v>
      </c>
      <c r="E1382" s="229" t="s">
        <v>16</v>
      </c>
      <c r="F1382" s="26">
        <v>2</v>
      </c>
      <c r="G1382" s="26">
        <v>2</v>
      </c>
      <c r="H1382" s="39">
        <v>432</v>
      </c>
      <c r="I1382" s="119">
        <v>0</v>
      </c>
      <c r="J1382" s="39">
        <v>432</v>
      </c>
      <c r="K1382" s="232">
        <f t="shared" si="367"/>
        <v>4842208.0199999996</v>
      </c>
      <c r="L1382" s="196">
        <v>0</v>
      </c>
      <c r="M1382" s="196">
        <v>0</v>
      </c>
      <c r="N1382" s="196">
        <v>0</v>
      </c>
      <c r="O1382" s="39">
        <f>'[1]Прод. прилож (2)'!$D$380</f>
        <v>4842208.0199999996</v>
      </c>
      <c r="P1382" s="196">
        <f t="shared" si="368"/>
        <v>11208.81486111111</v>
      </c>
      <c r="Q1382" s="41">
        <v>9673</v>
      </c>
      <c r="R1382" s="57" t="s">
        <v>33</v>
      </c>
      <c r="S1382" s="141"/>
      <c r="T1382" s="16"/>
      <c r="U1382" s="15"/>
    </row>
    <row r="1383" spans="1:21" s="116" customFormat="1" ht="30" customHeight="1" x14ac:dyDescent="0.25">
      <c r="A1383" s="228">
        <v>1079</v>
      </c>
      <c r="B1383" s="234" t="s">
        <v>765</v>
      </c>
      <c r="C1383" s="229">
        <v>1959</v>
      </c>
      <c r="D1383" s="230" t="s">
        <v>141</v>
      </c>
      <c r="E1383" s="229" t="s">
        <v>16</v>
      </c>
      <c r="F1383" s="26">
        <v>2</v>
      </c>
      <c r="G1383" s="26">
        <v>2</v>
      </c>
      <c r="H1383" s="39">
        <v>366.2</v>
      </c>
      <c r="I1383" s="119">
        <v>0</v>
      </c>
      <c r="J1383" s="39">
        <v>366.2</v>
      </c>
      <c r="K1383" s="232">
        <f t="shared" si="367"/>
        <v>2816861.4899999998</v>
      </c>
      <c r="L1383" s="196">
        <v>0</v>
      </c>
      <c r="M1383" s="196">
        <v>0</v>
      </c>
      <c r="N1383" s="196">
        <v>0</v>
      </c>
      <c r="O1383" s="39">
        <f>'[1]Прод. прилож (2)'!$D$381</f>
        <v>2816861.4899999998</v>
      </c>
      <c r="P1383" s="196">
        <f t="shared" si="368"/>
        <v>7692.1395139268152</v>
      </c>
      <c r="Q1383" s="41">
        <v>9673</v>
      </c>
      <c r="R1383" s="57" t="s">
        <v>33</v>
      </c>
      <c r="S1383" s="141"/>
      <c r="T1383" s="15"/>
      <c r="U1383" s="15"/>
    </row>
    <row r="1384" spans="1:21" s="295" customFormat="1" ht="30" customHeight="1" x14ac:dyDescent="0.25">
      <c r="A1384" s="340">
        <v>1080</v>
      </c>
      <c r="B1384" s="335" t="s">
        <v>766</v>
      </c>
      <c r="C1384" s="341">
        <v>1965</v>
      </c>
      <c r="D1384" s="330" t="s">
        <v>141</v>
      </c>
      <c r="E1384" s="341" t="s">
        <v>16</v>
      </c>
      <c r="F1384" s="26">
        <v>2</v>
      </c>
      <c r="G1384" s="26">
        <v>2</v>
      </c>
      <c r="H1384" s="39">
        <v>380.9</v>
      </c>
      <c r="I1384" s="119">
        <v>0</v>
      </c>
      <c r="J1384" s="39">
        <v>380.9</v>
      </c>
      <c r="K1384" s="343">
        <f t="shared" si="367"/>
        <v>5132283.26</v>
      </c>
      <c r="L1384" s="196">
        <v>0</v>
      </c>
      <c r="M1384" s="196">
        <v>0</v>
      </c>
      <c r="N1384" s="196">
        <v>0</v>
      </c>
      <c r="O1384" s="39">
        <f>'[1]Прод. прилож (2)'!$D$382</f>
        <v>5132283.26</v>
      </c>
      <c r="P1384" s="196">
        <f t="shared" si="368"/>
        <v>13474.096245733788</v>
      </c>
      <c r="Q1384" s="41">
        <v>9673</v>
      </c>
      <c r="R1384" s="57" t="s">
        <v>33</v>
      </c>
      <c r="S1384" s="293"/>
      <c r="T1384" s="294"/>
      <c r="U1384" s="294"/>
    </row>
    <row r="1385" spans="1:21" ht="30" customHeight="1" x14ac:dyDescent="0.25">
      <c r="A1385" s="308">
        <v>1081</v>
      </c>
      <c r="B1385" s="299" t="s">
        <v>767</v>
      </c>
      <c r="C1385" s="301">
        <v>1967</v>
      </c>
      <c r="D1385" s="297" t="s">
        <v>141</v>
      </c>
      <c r="E1385" s="301" t="s">
        <v>16</v>
      </c>
      <c r="F1385" s="309">
        <v>2</v>
      </c>
      <c r="G1385" s="309">
        <v>2</v>
      </c>
      <c r="H1385" s="311">
        <v>527.4</v>
      </c>
      <c r="I1385" s="312">
        <v>0</v>
      </c>
      <c r="J1385" s="311">
        <v>527.4</v>
      </c>
      <c r="K1385" s="317">
        <f t="shared" si="367"/>
        <v>6319714.3799999999</v>
      </c>
      <c r="L1385" s="332">
        <v>0</v>
      </c>
      <c r="M1385" s="332">
        <v>0</v>
      </c>
      <c r="N1385" s="332">
        <v>0</v>
      </c>
      <c r="O1385" s="311">
        <f>'[1]Прод. прилож (2)'!$D$383</f>
        <v>6319714.3799999999</v>
      </c>
      <c r="P1385" s="332">
        <f t="shared" si="368"/>
        <v>11982.772810011376</v>
      </c>
      <c r="Q1385" s="316">
        <v>9673</v>
      </c>
      <c r="R1385" s="318" t="s">
        <v>33</v>
      </c>
      <c r="U1385" s="17"/>
    </row>
    <row r="1386" spans="1:21" s="116" customFormat="1" ht="30" customHeight="1" x14ac:dyDescent="0.25">
      <c r="A1386" s="228">
        <v>1082</v>
      </c>
      <c r="B1386" s="234" t="s">
        <v>768</v>
      </c>
      <c r="C1386" s="229">
        <v>1966</v>
      </c>
      <c r="D1386" s="230" t="s">
        <v>141</v>
      </c>
      <c r="E1386" s="229" t="s">
        <v>16</v>
      </c>
      <c r="F1386" s="26">
        <v>2</v>
      </c>
      <c r="G1386" s="26">
        <v>2</v>
      </c>
      <c r="H1386" s="39">
        <v>524</v>
      </c>
      <c r="I1386" s="119">
        <v>0</v>
      </c>
      <c r="J1386" s="39">
        <v>524</v>
      </c>
      <c r="K1386" s="232">
        <f t="shared" si="367"/>
        <v>6399036.7800000003</v>
      </c>
      <c r="L1386" s="196">
        <v>0</v>
      </c>
      <c r="M1386" s="196">
        <v>0</v>
      </c>
      <c r="N1386" s="196">
        <v>0</v>
      </c>
      <c r="O1386" s="39">
        <f>'[1]Прод. прилож (2)'!$D$384</f>
        <v>6399036.7800000003</v>
      </c>
      <c r="P1386" s="196">
        <f t="shared" si="368"/>
        <v>12211.902251908397</v>
      </c>
      <c r="Q1386" s="41">
        <v>9673</v>
      </c>
      <c r="R1386" s="57" t="s">
        <v>33</v>
      </c>
      <c r="S1386" s="141"/>
      <c r="T1386" s="15"/>
      <c r="U1386" s="15"/>
    </row>
    <row r="1387" spans="1:21" s="116" customFormat="1" ht="30" customHeight="1" x14ac:dyDescent="0.25">
      <c r="A1387" s="228">
        <v>1083</v>
      </c>
      <c r="B1387" s="234" t="s">
        <v>762</v>
      </c>
      <c r="C1387" s="229">
        <v>1966</v>
      </c>
      <c r="D1387" s="230" t="s">
        <v>141</v>
      </c>
      <c r="E1387" s="229" t="s">
        <v>16</v>
      </c>
      <c r="F1387" s="26">
        <v>2</v>
      </c>
      <c r="G1387" s="26">
        <v>2</v>
      </c>
      <c r="H1387" s="39">
        <v>375.3</v>
      </c>
      <c r="I1387" s="119">
        <v>0</v>
      </c>
      <c r="J1387" s="119">
        <v>250.2</v>
      </c>
      <c r="K1387" s="232">
        <f t="shared" si="367"/>
        <v>2976000</v>
      </c>
      <c r="L1387" s="196">
        <v>0</v>
      </c>
      <c r="M1387" s="196">
        <v>0</v>
      </c>
      <c r="N1387" s="196">
        <v>0</v>
      </c>
      <c r="O1387" s="39">
        <f>'[1]Прод. прилож (2)'!$D$385</f>
        <v>2976000</v>
      </c>
      <c r="P1387" s="196">
        <f t="shared" si="368"/>
        <v>7929.656274980016</v>
      </c>
      <c r="Q1387" s="41">
        <v>9673</v>
      </c>
      <c r="R1387" s="57" t="s">
        <v>33</v>
      </c>
      <c r="S1387" s="141"/>
      <c r="T1387" s="16"/>
      <c r="U1387" s="15"/>
    </row>
    <row r="1388" spans="1:21" s="116" customFormat="1" ht="30" customHeight="1" x14ac:dyDescent="0.25">
      <c r="A1388" s="383">
        <v>1084</v>
      </c>
      <c r="B1388" s="356" t="s">
        <v>879</v>
      </c>
      <c r="C1388" s="358">
        <v>1970</v>
      </c>
      <c r="D1388" s="358" t="s">
        <v>141</v>
      </c>
      <c r="E1388" s="358" t="s">
        <v>16</v>
      </c>
      <c r="F1388" s="368">
        <v>2</v>
      </c>
      <c r="G1388" s="368">
        <v>2</v>
      </c>
      <c r="H1388" s="370">
        <v>575.9</v>
      </c>
      <c r="I1388" s="372">
        <v>0</v>
      </c>
      <c r="J1388" s="372">
        <v>517.9</v>
      </c>
      <c r="K1388" s="38">
        <f t="shared" si="367"/>
        <v>3845374.87</v>
      </c>
      <c r="L1388" s="38">
        <v>0</v>
      </c>
      <c r="M1388" s="38">
        <v>0</v>
      </c>
      <c r="N1388" s="38">
        <v>0</v>
      </c>
      <c r="O1388" s="38">
        <f>'[1]Прод. прилож (2)'!$D$1033</f>
        <v>3845374.87</v>
      </c>
      <c r="P1388" s="196">
        <f>K1388/H1388</f>
        <v>6677.1572668866129</v>
      </c>
      <c r="Q1388" s="41">
        <v>9673</v>
      </c>
      <c r="R1388" s="57" t="s">
        <v>34</v>
      </c>
      <c r="S1388" s="66"/>
    </row>
    <row r="1389" spans="1:21" s="116" customFormat="1" ht="30" customHeight="1" x14ac:dyDescent="0.25">
      <c r="A1389" s="407"/>
      <c r="B1389" s="357"/>
      <c r="C1389" s="359"/>
      <c r="D1389" s="359"/>
      <c r="E1389" s="359"/>
      <c r="F1389" s="369"/>
      <c r="G1389" s="369"/>
      <c r="H1389" s="371"/>
      <c r="I1389" s="371"/>
      <c r="J1389" s="371"/>
      <c r="K1389" s="38">
        <f t="shared" si="367"/>
        <v>11893.21</v>
      </c>
      <c r="L1389" s="38">
        <v>0</v>
      </c>
      <c r="M1389" s="38">
        <v>0</v>
      </c>
      <c r="N1389" s="38">
        <v>0</v>
      </c>
      <c r="O1389" s="38">
        <f>'[2]Прод. прилож (2)'!$D$1592</f>
        <v>11893.21</v>
      </c>
      <c r="P1389" s="196">
        <f>K1389/H1388</f>
        <v>20.651519361000172</v>
      </c>
      <c r="Q1389" s="41">
        <v>9673</v>
      </c>
      <c r="R1389" s="57" t="s">
        <v>35</v>
      </c>
      <c r="S1389" s="66"/>
    </row>
    <row r="1390" spans="1:21" s="117" customFormat="1" ht="30" customHeight="1" x14ac:dyDescent="0.25">
      <c r="A1390" s="354">
        <v>1085</v>
      </c>
      <c r="B1390" s="356" t="s">
        <v>743</v>
      </c>
      <c r="C1390" s="358">
        <v>1965</v>
      </c>
      <c r="D1390" s="360" t="s">
        <v>141</v>
      </c>
      <c r="E1390" s="358" t="s">
        <v>16</v>
      </c>
      <c r="F1390" s="362">
        <v>2</v>
      </c>
      <c r="G1390" s="362">
        <v>2</v>
      </c>
      <c r="H1390" s="364">
        <v>247.9</v>
      </c>
      <c r="I1390" s="366">
        <v>0</v>
      </c>
      <c r="J1390" s="366">
        <v>247.9</v>
      </c>
      <c r="K1390" s="224">
        <f t="shared" si="367"/>
        <v>8864.81</v>
      </c>
      <c r="L1390" s="237">
        <v>0</v>
      </c>
      <c r="M1390" s="237">
        <v>0</v>
      </c>
      <c r="N1390" s="237">
        <v>0</v>
      </c>
      <c r="O1390" s="202">
        <f>'[1]Прод. прилож (2)'!$D$1020</f>
        <v>8864.81</v>
      </c>
      <c r="P1390" s="237">
        <f t="shared" si="368"/>
        <v>35.759620814844695</v>
      </c>
      <c r="Q1390" s="239">
        <v>9673</v>
      </c>
      <c r="R1390" s="279" t="s">
        <v>34</v>
      </c>
      <c r="S1390" s="169"/>
      <c r="T1390" s="118"/>
      <c r="U1390" s="118"/>
    </row>
    <row r="1391" spans="1:21" s="116" customFormat="1" ht="30" customHeight="1" x14ac:dyDescent="0.25">
      <c r="A1391" s="355"/>
      <c r="B1391" s="357"/>
      <c r="C1391" s="359"/>
      <c r="D1391" s="361"/>
      <c r="E1391" s="359"/>
      <c r="F1391" s="363"/>
      <c r="G1391" s="363"/>
      <c r="H1391" s="365"/>
      <c r="I1391" s="367"/>
      <c r="J1391" s="367"/>
      <c r="K1391" s="232">
        <f t="shared" si="367"/>
        <v>2939885</v>
      </c>
      <c r="L1391" s="196">
        <v>0</v>
      </c>
      <c r="M1391" s="196">
        <v>0</v>
      </c>
      <c r="N1391" s="196">
        <v>0</v>
      </c>
      <c r="O1391" s="39">
        <f>'[2]Прод. прилож (2)'!$D$1595</f>
        <v>2939885</v>
      </c>
      <c r="P1391" s="196">
        <f>K1391/H1390</f>
        <v>11859.156918112141</v>
      </c>
      <c r="Q1391" s="41">
        <v>9673</v>
      </c>
      <c r="R1391" s="57" t="s">
        <v>35</v>
      </c>
      <c r="S1391" s="15"/>
      <c r="T1391" s="15"/>
      <c r="U1391" s="15"/>
    </row>
    <row r="1392" spans="1:21" s="116" customFormat="1" ht="30" customHeight="1" x14ac:dyDescent="0.25">
      <c r="A1392" s="354">
        <v>1086</v>
      </c>
      <c r="B1392" s="356" t="s">
        <v>744</v>
      </c>
      <c r="C1392" s="358">
        <v>1964</v>
      </c>
      <c r="D1392" s="360" t="s">
        <v>141</v>
      </c>
      <c r="E1392" s="358" t="s">
        <v>16</v>
      </c>
      <c r="F1392" s="362">
        <v>2</v>
      </c>
      <c r="G1392" s="362">
        <v>2</v>
      </c>
      <c r="H1392" s="364">
        <v>401.7</v>
      </c>
      <c r="I1392" s="366">
        <v>0</v>
      </c>
      <c r="J1392" s="366">
        <v>401.2</v>
      </c>
      <c r="K1392" s="232">
        <f t="shared" si="367"/>
        <v>12166.13</v>
      </c>
      <c r="L1392" s="196">
        <v>0</v>
      </c>
      <c r="M1392" s="196">
        <v>0</v>
      </c>
      <c r="N1392" s="196">
        <v>0</v>
      </c>
      <c r="O1392" s="39">
        <f>'[1]Прод. прилож (2)'!$D$1021</f>
        <v>12166.13</v>
      </c>
      <c r="P1392" s="196">
        <f t="shared" ref="P1392" si="369">K1392/H1392</f>
        <v>30.286606920587502</v>
      </c>
      <c r="Q1392" s="41">
        <v>9673</v>
      </c>
      <c r="R1392" s="57" t="s">
        <v>34</v>
      </c>
      <c r="S1392" s="46"/>
      <c r="T1392" s="15"/>
      <c r="U1392" s="15"/>
    </row>
    <row r="1393" spans="1:207" s="116" customFormat="1" ht="30" customHeight="1" x14ac:dyDescent="0.25">
      <c r="A1393" s="355"/>
      <c r="B1393" s="357"/>
      <c r="C1393" s="359"/>
      <c r="D1393" s="361"/>
      <c r="E1393" s="359"/>
      <c r="F1393" s="363"/>
      <c r="G1393" s="363"/>
      <c r="H1393" s="365"/>
      <c r="I1393" s="367"/>
      <c r="J1393" s="367"/>
      <c r="K1393" s="232">
        <f t="shared" si="367"/>
        <v>4122147.5</v>
      </c>
      <c r="L1393" s="196">
        <v>0</v>
      </c>
      <c r="M1393" s="196">
        <v>0</v>
      </c>
      <c r="N1393" s="196">
        <v>0</v>
      </c>
      <c r="O1393" s="39">
        <f>'[2]Прод. прилож (2)'!$D$1596</f>
        <v>4122147.5</v>
      </c>
      <c r="P1393" s="196">
        <f>K1393/H1392</f>
        <v>10261.756285785412</v>
      </c>
      <c r="Q1393" s="41">
        <v>9673</v>
      </c>
      <c r="R1393" s="57" t="s">
        <v>35</v>
      </c>
      <c r="S1393" s="46"/>
      <c r="T1393" s="15"/>
      <c r="U1393" s="15"/>
    </row>
    <row r="1394" spans="1:207" s="116" customFormat="1" ht="30" customHeight="1" x14ac:dyDescent="0.25">
      <c r="A1394" s="228">
        <v>1087</v>
      </c>
      <c r="B1394" s="234" t="s">
        <v>745</v>
      </c>
      <c r="C1394" s="229">
        <v>1965</v>
      </c>
      <c r="D1394" s="230" t="s">
        <v>141</v>
      </c>
      <c r="E1394" s="229" t="s">
        <v>16</v>
      </c>
      <c r="F1394" s="229">
        <v>2</v>
      </c>
      <c r="G1394" s="229">
        <v>2</v>
      </c>
      <c r="H1394" s="39">
        <v>375.8</v>
      </c>
      <c r="I1394" s="39">
        <v>0</v>
      </c>
      <c r="J1394" s="39">
        <v>244.2</v>
      </c>
      <c r="K1394" s="232">
        <f t="shared" si="367"/>
        <v>2960500</v>
      </c>
      <c r="L1394" s="196">
        <v>0</v>
      </c>
      <c r="M1394" s="196">
        <v>0</v>
      </c>
      <c r="N1394" s="196">
        <v>0</v>
      </c>
      <c r="O1394" s="39">
        <f>'[2]Прод. прилож (2)'!$D$1593</f>
        <v>2960500</v>
      </c>
      <c r="P1394" s="196">
        <f t="shared" ref="P1394:P1395" si="370">K1394/H1394</f>
        <v>7877.8605641298564</v>
      </c>
      <c r="Q1394" s="41">
        <v>9673</v>
      </c>
      <c r="R1394" s="57" t="s">
        <v>35</v>
      </c>
      <c r="S1394" s="46"/>
      <c r="T1394" s="15"/>
      <c r="U1394" s="15"/>
    </row>
    <row r="1395" spans="1:207" s="116" customFormat="1" ht="30" customHeight="1" x14ac:dyDescent="0.25">
      <c r="A1395" s="228">
        <v>1088</v>
      </c>
      <c r="B1395" s="234" t="s">
        <v>746</v>
      </c>
      <c r="C1395" s="229">
        <v>1965</v>
      </c>
      <c r="D1395" s="230" t="s">
        <v>141</v>
      </c>
      <c r="E1395" s="229" t="s">
        <v>16</v>
      </c>
      <c r="F1395" s="229">
        <v>2</v>
      </c>
      <c r="G1395" s="229">
        <v>2</v>
      </c>
      <c r="H1395" s="39">
        <v>260.39999999999998</v>
      </c>
      <c r="I1395" s="39">
        <v>0</v>
      </c>
      <c r="J1395" s="39">
        <v>260.39999999999998</v>
      </c>
      <c r="K1395" s="232">
        <f t="shared" si="367"/>
        <v>5323.66</v>
      </c>
      <c r="L1395" s="196">
        <v>0</v>
      </c>
      <c r="M1395" s="196">
        <v>0</v>
      </c>
      <c r="N1395" s="196">
        <v>0</v>
      </c>
      <c r="O1395" s="39">
        <f>'[2]Прод. прилож (2)'!$D$1594</f>
        <v>5323.66</v>
      </c>
      <c r="P1395" s="196">
        <f t="shared" si="370"/>
        <v>20.444162826420893</v>
      </c>
      <c r="Q1395" s="41">
        <v>9673</v>
      </c>
      <c r="R1395" s="57" t="s">
        <v>35</v>
      </c>
      <c r="S1395" s="46"/>
      <c r="T1395" s="15"/>
      <c r="U1395" s="15"/>
    </row>
    <row r="1396" spans="1:207" s="116" customFormat="1" ht="30" customHeight="1" x14ac:dyDescent="0.25">
      <c r="A1396" s="354">
        <v>1089</v>
      </c>
      <c r="B1396" s="356" t="s">
        <v>747</v>
      </c>
      <c r="C1396" s="358">
        <v>1962</v>
      </c>
      <c r="D1396" s="360" t="s">
        <v>141</v>
      </c>
      <c r="E1396" s="358" t="s">
        <v>16</v>
      </c>
      <c r="F1396" s="362">
        <v>2</v>
      </c>
      <c r="G1396" s="362">
        <v>2</v>
      </c>
      <c r="H1396" s="364">
        <v>392</v>
      </c>
      <c r="I1396" s="366">
        <v>0</v>
      </c>
      <c r="J1396" s="366">
        <v>380</v>
      </c>
      <c r="K1396" s="232">
        <f t="shared" si="367"/>
        <v>22433.98</v>
      </c>
      <c r="L1396" s="196">
        <v>0</v>
      </c>
      <c r="M1396" s="196">
        <v>0</v>
      </c>
      <c r="N1396" s="196">
        <v>0</v>
      </c>
      <c r="O1396" s="39">
        <f>'[1]Прод. прилож (2)'!$D$1024</f>
        <v>22433.98</v>
      </c>
      <c r="P1396" s="196">
        <f>K1396/H1396</f>
        <v>57.229540816326526</v>
      </c>
      <c r="Q1396" s="41">
        <v>9673</v>
      </c>
      <c r="R1396" s="57" t="s">
        <v>34</v>
      </c>
      <c r="S1396" s="15"/>
      <c r="T1396" s="15"/>
      <c r="U1396" s="15"/>
    </row>
    <row r="1397" spans="1:207" s="116" customFormat="1" ht="30" customHeight="1" x14ac:dyDescent="0.25">
      <c r="A1397" s="355"/>
      <c r="B1397" s="357"/>
      <c r="C1397" s="359"/>
      <c r="D1397" s="361"/>
      <c r="E1397" s="359"/>
      <c r="F1397" s="363"/>
      <c r="G1397" s="363"/>
      <c r="H1397" s="365"/>
      <c r="I1397" s="367"/>
      <c r="J1397" s="367"/>
      <c r="K1397" s="232">
        <f t="shared" si="367"/>
        <v>5084564.2</v>
      </c>
      <c r="L1397" s="196">
        <v>0</v>
      </c>
      <c r="M1397" s="196">
        <v>0</v>
      </c>
      <c r="N1397" s="196">
        <v>0</v>
      </c>
      <c r="O1397" s="39">
        <f>'[2]Прод. прилож (2)'!$D$1597</f>
        <v>5084564.2</v>
      </c>
      <c r="P1397" s="196">
        <f>K1397/H1396</f>
        <v>12970.827040816326</v>
      </c>
      <c r="Q1397" s="41">
        <v>9673</v>
      </c>
      <c r="R1397" s="57" t="s">
        <v>35</v>
      </c>
      <c r="S1397" s="46"/>
      <c r="T1397" s="15"/>
      <c r="U1397" s="15"/>
    </row>
    <row r="1398" spans="1:207" s="86" customFormat="1" ht="30" customHeight="1" x14ac:dyDescent="0.25">
      <c r="A1398" s="228">
        <v>1090</v>
      </c>
      <c r="B1398" s="234" t="s">
        <v>1108</v>
      </c>
      <c r="C1398" s="230">
        <v>1989</v>
      </c>
      <c r="D1398" s="230" t="s">
        <v>141</v>
      </c>
      <c r="E1398" s="230" t="s">
        <v>16</v>
      </c>
      <c r="F1398" s="52">
        <v>2</v>
      </c>
      <c r="G1398" s="52">
        <v>2</v>
      </c>
      <c r="H1398" s="196">
        <v>572.79999999999995</v>
      </c>
      <c r="I1398" s="196">
        <v>48</v>
      </c>
      <c r="J1398" s="196">
        <v>524.79999999999995</v>
      </c>
      <c r="K1398" s="196">
        <f t="shared" si="367"/>
        <v>32649.3</v>
      </c>
      <c r="L1398" s="196">
        <v>0</v>
      </c>
      <c r="M1398" s="196">
        <v>0</v>
      </c>
      <c r="N1398" s="196">
        <v>0</v>
      </c>
      <c r="O1398" s="196">
        <f>'[2]Прод. прилож (2)'!$D$1598</f>
        <v>32649.3</v>
      </c>
      <c r="P1398" s="41">
        <f t="shared" si="368"/>
        <v>56.999476256983243</v>
      </c>
      <c r="Q1398" s="196">
        <v>9673</v>
      </c>
      <c r="R1398" s="281" t="s">
        <v>35</v>
      </c>
      <c r="S1398" s="87"/>
      <c r="T1398" s="85"/>
      <c r="U1398" s="85"/>
    </row>
    <row r="1399" spans="1:207" ht="30" customHeight="1" x14ac:dyDescent="0.25">
      <c r="A1399" s="228">
        <v>1091</v>
      </c>
      <c r="B1399" s="234" t="s">
        <v>742</v>
      </c>
      <c r="C1399" s="229">
        <v>1964</v>
      </c>
      <c r="D1399" s="230" t="s">
        <v>141</v>
      </c>
      <c r="E1399" s="229" t="s">
        <v>16</v>
      </c>
      <c r="F1399" s="26">
        <v>2</v>
      </c>
      <c r="G1399" s="26">
        <v>2</v>
      </c>
      <c r="H1399" s="39">
        <v>385.2</v>
      </c>
      <c r="I1399" s="119">
        <v>0</v>
      </c>
      <c r="J1399" s="39">
        <v>450</v>
      </c>
      <c r="K1399" s="232">
        <f>SUM(L1399:O1399)</f>
        <v>4507206.8499999996</v>
      </c>
      <c r="L1399" s="196">
        <v>0</v>
      </c>
      <c r="M1399" s="196">
        <v>0</v>
      </c>
      <c r="N1399" s="196">
        <v>0</v>
      </c>
      <c r="O1399" s="39">
        <f>'[1]Прод. прилож (2)'!$D$371</f>
        <v>4507206.8499999996</v>
      </c>
      <c r="P1399" s="196">
        <f>K1399/H1399</f>
        <v>11700.952362409138</v>
      </c>
      <c r="Q1399" s="41">
        <v>9673</v>
      </c>
      <c r="R1399" s="57" t="s">
        <v>33</v>
      </c>
    </row>
    <row r="1400" spans="1:207" s="116" customFormat="1" ht="30" customHeight="1" x14ac:dyDescent="0.25">
      <c r="A1400" s="228">
        <v>1092</v>
      </c>
      <c r="B1400" s="234" t="s">
        <v>750</v>
      </c>
      <c r="C1400" s="229">
        <v>1965</v>
      </c>
      <c r="D1400" s="230" t="s">
        <v>141</v>
      </c>
      <c r="E1400" s="229" t="s">
        <v>16</v>
      </c>
      <c r="F1400" s="26">
        <v>2</v>
      </c>
      <c r="G1400" s="26">
        <v>2</v>
      </c>
      <c r="H1400" s="39">
        <v>398</v>
      </c>
      <c r="I1400" s="119">
        <v>0</v>
      </c>
      <c r="J1400" s="39">
        <v>398</v>
      </c>
      <c r="K1400" s="232">
        <f t="shared" ref="K1400:K1416" si="371">SUM(L1400:O1400)</f>
        <v>28150.240000000002</v>
      </c>
      <c r="L1400" s="196">
        <v>0</v>
      </c>
      <c r="M1400" s="196">
        <v>0</v>
      </c>
      <c r="N1400" s="196">
        <v>0</v>
      </c>
      <c r="O1400" s="39">
        <f>'[1]Прод. прилож (2)'!$D$1026</f>
        <v>28150.240000000002</v>
      </c>
      <c r="P1400" s="196">
        <f t="shared" ref="P1400:P1402" si="372">K1400/H1400</f>
        <v>70.729246231155784</v>
      </c>
      <c r="Q1400" s="41">
        <v>9673</v>
      </c>
      <c r="R1400" s="57" t="s">
        <v>34</v>
      </c>
      <c r="S1400" s="46"/>
      <c r="T1400" s="15"/>
      <c r="U1400" s="15"/>
    </row>
    <row r="1401" spans="1:207" s="116" customFormat="1" ht="30" customHeight="1" x14ac:dyDescent="0.25">
      <c r="A1401" s="228">
        <v>1093</v>
      </c>
      <c r="B1401" s="234" t="s">
        <v>751</v>
      </c>
      <c r="C1401" s="229">
        <v>1965</v>
      </c>
      <c r="D1401" s="230" t="s">
        <v>141</v>
      </c>
      <c r="E1401" s="229" t="s">
        <v>16</v>
      </c>
      <c r="F1401" s="26">
        <v>2</v>
      </c>
      <c r="G1401" s="26">
        <v>2</v>
      </c>
      <c r="H1401" s="39">
        <v>372</v>
      </c>
      <c r="I1401" s="119">
        <v>0</v>
      </c>
      <c r="J1401" s="39">
        <v>372</v>
      </c>
      <c r="K1401" s="232">
        <f t="shared" si="371"/>
        <v>21543.94</v>
      </c>
      <c r="L1401" s="196">
        <v>0</v>
      </c>
      <c r="M1401" s="196">
        <v>0</v>
      </c>
      <c r="N1401" s="196">
        <v>0</v>
      </c>
      <c r="O1401" s="39">
        <f>'[1]Прод. прилож (2)'!$D$1027</f>
        <v>21543.94</v>
      </c>
      <c r="P1401" s="196">
        <f t="shared" si="372"/>
        <v>57.913817204301068</v>
      </c>
      <c r="Q1401" s="41">
        <v>9673</v>
      </c>
      <c r="R1401" s="57" t="s">
        <v>34</v>
      </c>
      <c r="S1401" s="46"/>
      <c r="T1401" s="15"/>
      <c r="U1401" s="15"/>
    </row>
    <row r="1402" spans="1:207" s="116" customFormat="1" ht="30" customHeight="1" x14ac:dyDescent="0.25">
      <c r="A1402" s="354">
        <v>1094</v>
      </c>
      <c r="B1402" s="356" t="s">
        <v>752</v>
      </c>
      <c r="C1402" s="358">
        <v>1965</v>
      </c>
      <c r="D1402" s="360" t="s">
        <v>141</v>
      </c>
      <c r="E1402" s="358" t="s">
        <v>16</v>
      </c>
      <c r="F1402" s="362">
        <v>2</v>
      </c>
      <c r="G1402" s="362">
        <v>2</v>
      </c>
      <c r="H1402" s="364">
        <v>373.2</v>
      </c>
      <c r="I1402" s="366">
        <v>0</v>
      </c>
      <c r="J1402" s="366">
        <v>373.2</v>
      </c>
      <c r="K1402" s="232">
        <f t="shared" si="371"/>
        <v>243111.13</v>
      </c>
      <c r="L1402" s="196">
        <v>0</v>
      </c>
      <c r="M1402" s="39">
        <f>'[1]Прод. прилож (2)'!$D$1028</f>
        <v>243111.13</v>
      </c>
      <c r="N1402" s="196">
        <v>0</v>
      </c>
      <c r="O1402" s="39">
        <v>0</v>
      </c>
      <c r="P1402" s="196">
        <f t="shared" si="372"/>
        <v>651.42317792068604</v>
      </c>
      <c r="Q1402" s="41">
        <v>9673</v>
      </c>
      <c r="R1402" s="57" t="s">
        <v>34</v>
      </c>
      <c r="S1402" s="46"/>
      <c r="T1402" s="15"/>
      <c r="U1402" s="15"/>
    </row>
    <row r="1403" spans="1:207" s="116" customFormat="1" ht="30" customHeight="1" x14ac:dyDescent="0.25">
      <c r="A1403" s="355"/>
      <c r="B1403" s="357"/>
      <c r="C1403" s="359"/>
      <c r="D1403" s="361"/>
      <c r="E1403" s="359"/>
      <c r="F1403" s="363"/>
      <c r="G1403" s="363"/>
      <c r="H1403" s="365"/>
      <c r="I1403" s="367"/>
      <c r="J1403" s="367"/>
      <c r="K1403" s="232">
        <f t="shared" si="371"/>
        <v>2933375</v>
      </c>
      <c r="L1403" s="196">
        <v>0</v>
      </c>
      <c r="M1403" s="196">
        <v>0</v>
      </c>
      <c r="N1403" s="196">
        <v>0</v>
      </c>
      <c r="O1403" s="39">
        <f>'[2]Прод. прилож (2)'!$D$1599</f>
        <v>2933375</v>
      </c>
      <c r="P1403" s="196">
        <f>K1403/H1402</f>
        <v>7860.0616291532697</v>
      </c>
      <c r="Q1403" s="41">
        <v>9673</v>
      </c>
      <c r="R1403" s="57" t="s">
        <v>35</v>
      </c>
      <c r="S1403" s="46"/>
      <c r="T1403" s="15"/>
      <c r="U1403" s="15"/>
    </row>
    <row r="1404" spans="1:207" s="116" customFormat="1" ht="30" customHeight="1" x14ac:dyDescent="0.25">
      <c r="A1404" s="228">
        <v>1095</v>
      </c>
      <c r="B1404" s="234" t="s">
        <v>753</v>
      </c>
      <c r="C1404" s="229">
        <v>1965</v>
      </c>
      <c r="D1404" s="230" t="s">
        <v>141</v>
      </c>
      <c r="E1404" s="229" t="s">
        <v>16</v>
      </c>
      <c r="F1404" s="26">
        <v>2</v>
      </c>
      <c r="G1404" s="26">
        <v>2</v>
      </c>
      <c r="H1404" s="39">
        <v>383.5</v>
      </c>
      <c r="I1404" s="119">
        <v>0</v>
      </c>
      <c r="J1404" s="39">
        <v>383.5</v>
      </c>
      <c r="K1404" s="232">
        <f t="shared" si="371"/>
        <v>21288.47</v>
      </c>
      <c r="L1404" s="196">
        <v>0</v>
      </c>
      <c r="M1404" s="196">
        <v>0</v>
      </c>
      <c r="N1404" s="196">
        <v>0</v>
      </c>
      <c r="O1404" s="39">
        <f>'[1]Прод. прилож (2)'!$D$1029</f>
        <v>21288.47</v>
      </c>
      <c r="P1404" s="196">
        <f>K1404/H1404</f>
        <v>55.511003911342897</v>
      </c>
      <c r="Q1404" s="41">
        <v>9673</v>
      </c>
      <c r="R1404" s="57" t="s">
        <v>34</v>
      </c>
      <c r="S1404" s="46"/>
      <c r="T1404" s="15"/>
      <c r="U1404" s="15"/>
    </row>
    <row r="1405" spans="1:207" s="86" customFormat="1" ht="30" customHeight="1" x14ac:dyDescent="0.25">
      <c r="A1405" s="354">
        <v>1096</v>
      </c>
      <c r="B1405" s="356" t="s">
        <v>739</v>
      </c>
      <c r="C1405" s="358">
        <v>1960</v>
      </c>
      <c r="D1405" s="360" t="s">
        <v>141</v>
      </c>
      <c r="E1405" s="358" t="s">
        <v>16</v>
      </c>
      <c r="F1405" s="362">
        <v>2</v>
      </c>
      <c r="G1405" s="362">
        <v>2</v>
      </c>
      <c r="H1405" s="364">
        <v>406.2</v>
      </c>
      <c r="I1405" s="366">
        <v>0</v>
      </c>
      <c r="J1405" s="366">
        <v>278.10000000000002</v>
      </c>
      <c r="K1405" s="44">
        <f t="shared" si="371"/>
        <v>22715.35</v>
      </c>
      <c r="L1405" s="283">
        <v>0</v>
      </c>
      <c r="M1405" s="283">
        <v>0</v>
      </c>
      <c r="N1405" s="283">
        <v>0</v>
      </c>
      <c r="O1405" s="39">
        <f>'[1]Прод. прилож (2)'!$D$1014</f>
        <v>22715.35</v>
      </c>
      <c r="P1405" s="283">
        <f>K1405/H1405</f>
        <v>55.921590349581486</v>
      </c>
      <c r="Q1405" s="39">
        <v>9673</v>
      </c>
      <c r="R1405" s="57" t="s">
        <v>34</v>
      </c>
      <c r="S1405" s="15"/>
      <c r="T1405" s="15"/>
      <c r="U1405" s="15"/>
      <c r="V1405" s="15"/>
      <c r="W1405" s="15"/>
      <c r="X1405" s="15"/>
      <c r="Y1405" s="15"/>
      <c r="Z1405" s="15"/>
      <c r="AA1405" s="15"/>
      <c r="AB1405" s="15"/>
      <c r="AC1405" s="15"/>
      <c r="AD1405" s="15"/>
      <c r="AE1405" s="15"/>
      <c r="AF1405" s="15"/>
      <c r="AG1405" s="15"/>
      <c r="AH1405" s="15"/>
      <c r="AI1405" s="15"/>
      <c r="AJ1405" s="15"/>
      <c r="AK1405" s="15"/>
      <c r="AL1405" s="15"/>
      <c r="AM1405" s="15"/>
      <c r="AN1405" s="15"/>
      <c r="AO1405" s="15"/>
      <c r="AP1405" s="15"/>
      <c r="AQ1405" s="15"/>
      <c r="AR1405" s="15"/>
      <c r="AS1405" s="15"/>
      <c r="AT1405" s="15"/>
      <c r="AU1405" s="15"/>
      <c r="AV1405" s="15"/>
      <c r="AW1405" s="15"/>
      <c r="AX1405" s="15"/>
      <c r="AY1405" s="15"/>
      <c r="AZ1405" s="15"/>
      <c r="BA1405" s="15"/>
      <c r="BB1405" s="15"/>
      <c r="BC1405" s="15"/>
      <c r="BD1405" s="15"/>
      <c r="BE1405" s="15"/>
      <c r="BF1405" s="15"/>
      <c r="BG1405" s="15"/>
      <c r="BH1405" s="15"/>
      <c r="BI1405" s="15"/>
      <c r="BJ1405" s="15"/>
      <c r="BK1405" s="15"/>
      <c r="BL1405" s="15"/>
      <c r="BM1405" s="15"/>
      <c r="BN1405" s="15"/>
      <c r="BO1405" s="15"/>
      <c r="BP1405" s="15"/>
      <c r="BQ1405" s="15"/>
      <c r="BR1405" s="15"/>
      <c r="BS1405" s="15"/>
      <c r="BT1405" s="15"/>
      <c r="BU1405" s="15"/>
      <c r="BV1405" s="15"/>
      <c r="BW1405" s="15"/>
      <c r="BX1405" s="15"/>
      <c r="BY1405" s="15"/>
      <c r="BZ1405" s="15"/>
      <c r="CA1405" s="15"/>
      <c r="CB1405" s="15"/>
      <c r="CC1405" s="15"/>
      <c r="CD1405" s="15"/>
      <c r="CE1405" s="15"/>
      <c r="CF1405" s="15"/>
      <c r="CG1405" s="15"/>
      <c r="CH1405" s="15"/>
      <c r="CI1405" s="15"/>
      <c r="CJ1405" s="15"/>
      <c r="CK1405" s="15"/>
      <c r="CL1405" s="15"/>
      <c r="CM1405" s="15"/>
      <c r="CN1405" s="15"/>
      <c r="CO1405" s="15"/>
      <c r="CP1405" s="15"/>
      <c r="CQ1405" s="15"/>
      <c r="CR1405" s="15"/>
      <c r="CS1405" s="15"/>
      <c r="CT1405" s="15"/>
      <c r="CU1405" s="15"/>
      <c r="CV1405" s="15"/>
      <c r="CW1405" s="15"/>
      <c r="CX1405" s="15"/>
      <c r="CY1405" s="15"/>
      <c r="CZ1405" s="15"/>
      <c r="DA1405" s="15"/>
      <c r="DB1405" s="15"/>
      <c r="DC1405" s="15"/>
      <c r="DD1405" s="15"/>
      <c r="DE1405" s="15"/>
      <c r="DF1405" s="15"/>
      <c r="DG1405" s="15"/>
      <c r="DH1405" s="15"/>
      <c r="DI1405" s="15"/>
      <c r="DJ1405" s="15"/>
      <c r="DK1405" s="15"/>
      <c r="DL1405" s="15"/>
      <c r="DM1405" s="15"/>
      <c r="DN1405" s="15"/>
      <c r="DO1405" s="15"/>
      <c r="DP1405" s="15"/>
      <c r="DQ1405" s="15"/>
      <c r="DR1405" s="15"/>
      <c r="DS1405" s="15"/>
      <c r="DT1405" s="15"/>
      <c r="DU1405" s="15"/>
      <c r="DV1405" s="15"/>
      <c r="DW1405" s="15"/>
      <c r="DX1405" s="15"/>
      <c r="DY1405" s="15"/>
      <c r="DZ1405" s="15"/>
      <c r="EA1405" s="15"/>
      <c r="EB1405" s="15"/>
      <c r="EC1405" s="15"/>
      <c r="ED1405" s="15"/>
      <c r="EE1405" s="15"/>
      <c r="EF1405" s="15"/>
      <c r="EG1405" s="15"/>
      <c r="EH1405" s="15"/>
      <c r="EI1405" s="15"/>
      <c r="EJ1405" s="15"/>
      <c r="EK1405" s="15"/>
      <c r="EL1405" s="15"/>
      <c r="EM1405" s="15"/>
      <c r="EN1405" s="15"/>
      <c r="EO1405" s="15"/>
      <c r="EP1405" s="15"/>
      <c r="EQ1405" s="15"/>
      <c r="ER1405" s="15"/>
      <c r="ES1405" s="15"/>
      <c r="ET1405" s="15"/>
      <c r="EU1405" s="15"/>
      <c r="EV1405" s="15"/>
      <c r="EW1405" s="15"/>
      <c r="EX1405" s="15"/>
      <c r="EY1405" s="15"/>
      <c r="EZ1405" s="15"/>
      <c r="FA1405" s="15"/>
      <c r="FB1405" s="15"/>
      <c r="FC1405" s="15"/>
      <c r="FD1405" s="15"/>
      <c r="FE1405" s="15"/>
      <c r="FF1405" s="15"/>
      <c r="FG1405" s="15"/>
      <c r="FH1405" s="15"/>
      <c r="FI1405" s="15"/>
      <c r="FJ1405" s="15"/>
      <c r="FK1405" s="15"/>
      <c r="FL1405" s="15"/>
      <c r="FM1405" s="15"/>
      <c r="FN1405" s="15"/>
      <c r="FO1405" s="15"/>
      <c r="FP1405" s="15"/>
      <c r="FQ1405" s="15"/>
      <c r="FR1405" s="15"/>
      <c r="FS1405" s="15"/>
      <c r="FT1405" s="15"/>
      <c r="FU1405" s="15"/>
      <c r="FV1405" s="15"/>
      <c r="FW1405" s="15"/>
      <c r="FX1405" s="15"/>
      <c r="FY1405" s="15"/>
      <c r="FZ1405" s="15"/>
      <c r="GA1405" s="15"/>
      <c r="GB1405" s="15"/>
      <c r="GC1405" s="15"/>
      <c r="GD1405" s="15"/>
      <c r="GE1405" s="15"/>
      <c r="GF1405" s="15"/>
      <c r="GG1405" s="15"/>
      <c r="GH1405" s="15"/>
      <c r="GI1405" s="15"/>
      <c r="GJ1405" s="15"/>
      <c r="GK1405" s="15"/>
      <c r="GL1405" s="15"/>
      <c r="GM1405" s="15"/>
      <c r="GN1405" s="15"/>
      <c r="GO1405" s="15"/>
      <c r="GP1405" s="15"/>
      <c r="GQ1405" s="15"/>
      <c r="GR1405" s="15"/>
      <c r="GS1405" s="15"/>
      <c r="GT1405" s="15"/>
      <c r="GU1405" s="15"/>
      <c r="GV1405" s="15"/>
      <c r="GW1405" s="15"/>
      <c r="GX1405" s="15"/>
      <c r="GY1405" s="15"/>
    </row>
    <row r="1406" spans="1:207" s="86" customFormat="1" ht="30" customHeight="1" x14ac:dyDescent="0.25">
      <c r="A1406" s="355"/>
      <c r="B1406" s="357"/>
      <c r="C1406" s="359"/>
      <c r="D1406" s="361"/>
      <c r="E1406" s="359"/>
      <c r="F1406" s="363"/>
      <c r="G1406" s="363"/>
      <c r="H1406" s="365"/>
      <c r="I1406" s="367"/>
      <c r="J1406" s="367"/>
      <c r="K1406" s="44">
        <f t="shared" si="371"/>
        <v>3544075</v>
      </c>
      <c r="L1406" s="283">
        <v>0</v>
      </c>
      <c r="M1406" s="283">
        <v>0</v>
      </c>
      <c r="N1406" s="283">
        <v>0</v>
      </c>
      <c r="O1406" s="39">
        <f>'[2]Прод. прилож (2)'!$D$1600</f>
        <v>3544075</v>
      </c>
      <c r="P1406" s="283">
        <f>K1406/H1405</f>
        <v>8724.9507631708511</v>
      </c>
      <c r="Q1406" s="41">
        <v>9673</v>
      </c>
      <c r="R1406" s="57" t="s">
        <v>35</v>
      </c>
      <c r="S1406" s="46"/>
      <c r="T1406" s="15"/>
      <c r="U1406" s="15"/>
      <c r="V1406" s="15"/>
      <c r="W1406" s="15"/>
      <c r="X1406" s="15"/>
      <c r="Y1406" s="15"/>
      <c r="Z1406" s="15"/>
      <c r="AA1406" s="15"/>
      <c r="AB1406" s="15"/>
      <c r="AC1406" s="15"/>
      <c r="AD1406" s="15"/>
      <c r="AE1406" s="15"/>
      <c r="AF1406" s="15"/>
      <c r="AG1406" s="15"/>
      <c r="AH1406" s="15"/>
      <c r="AI1406" s="15"/>
      <c r="AJ1406" s="15"/>
      <c r="AK1406" s="15"/>
      <c r="AL1406" s="15"/>
      <c r="AM1406" s="15"/>
      <c r="AN1406" s="15"/>
      <c r="AO1406" s="15"/>
      <c r="AP1406" s="15"/>
      <c r="AQ1406" s="15"/>
      <c r="AR1406" s="15"/>
      <c r="AS1406" s="15"/>
      <c r="AT1406" s="15"/>
      <c r="AU1406" s="15"/>
      <c r="AV1406" s="15"/>
      <c r="AW1406" s="15"/>
      <c r="AX1406" s="15"/>
      <c r="AY1406" s="15"/>
      <c r="AZ1406" s="15"/>
      <c r="BA1406" s="15"/>
      <c r="BB1406" s="15"/>
      <c r="BC1406" s="15"/>
      <c r="BD1406" s="15"/>
      <c r="BE1406" s="15"/>
      <c r="BF1406" s="15"/>
      <c r="BG1406" s="15"/>
      <c r="BH1406" s="15"/>
      <c r="BI1406" s="15"/>
      <c r="BJ1406" s="15"/>
      <c r="BK1406" s="15"/>
      <c r="BL1406" s="15"/>
      <c r="BM1406" s="15"/>
      <c r="BN1406" s="15"/>
      <c r="BO1406" s="15"/>
      <c r="BP1406" s="15"/>
      <c r="BQ1406" s="15"/>
      <c r="BR1406" s="15"/>
      <c r="BS1406" s="15"/>
      <c r="BT1406" s="15"/>
      <c r="BU1406" s="15"/>
      <c r="BV1406" s="15"/>
      <c r="BW1406" s="15"/>
      <c r="BX1406" s="15"/>
      <c r="BY1406" s="15"/>
      <c r="BZ1406" s="15"/>
      <c r="CA1406" s="15"/>
      <c r="CB1406" s="15"/>
      <c r="CC1406" s="15"/>
      <c r="CD1406" s="15"/>
      <c r="CE1406" s="15"/>
      <c r="CF1406" s="15"/>
      <c r="CG1406" s="15"/>
      <c r="CH1406" s="15"/>
      <c r="CI1406" s="15"/>
      <c r="CJ1406" s="15"/>
      <c r="CK1406" s="15"/>
      <c r="CL1406" s="15"/>
      <c r="CM1406" s="15"/>
      <c r="CN1406" s="15"/>
      <c r="CO1406" s="15"/>
      <c r="CP1406" s="15"/>
      <c r="CQ1406" s="15"/>
      <c r="CR1406" s="15"/>
      <c r="CS1406" s="15"/>
      <c r="CT1406" s="15"/>
      <c r="CU1406" s="15"/>
      <c r="CV1406" s="15"/>
      <c r="CW1406" s="15"/>
      <c r="CX1406" s="15"/>
      <c r="CY1406" s="15"/>
      <c r="CZ1406" s="15"/>
      <c r="DA1406" s="15"/>
      <c r="DB1406" s="15"/>
      <c r="DC1406" s="15"/>
      <c r="DD1406" s="15"/>
      <c r="DE1406" s="15"/>
      <c r="DF1406" s="15"/>
      <c r="DG1406" s="15"/>
      <c r="DH1406" s="15"/>
      <c r="DI1406" s="15"/>
      <c r="DJ1406" s="15"/>
      <c r="DK1406" s="15"/>
      <c r="DL1406" s="15"/>
      <c r="DM1406" s="15"/>
      <c r="DN1406" s="15"/>
      <c r="DO1406" s="15"/>
      <c r="DP1406" s="15"/>
      <c r="DQ1406" s="15"/>
      <c r="DR1406" s="15"/>
      <c r="DS1406" s="15"/>
      <c r="DT1406" s="15"/>
      <c r="DU1406" s="15"/>
      <c r="DV1406" s="15"/>
      <c r="DW1406" s="15"/>
      <c r="DX1406" s="15"/>
      <c r="DY1406" s="15"/>
      <c r="DZ1406" s="15"/>
      <c r="EA1406" s="15"/>
      <c r="EB1406" s="15"/>
      <c r="EC1406" s="15"/>
      <c r="ED1406" s="15"/>
      <c r="EE1406" s="15"/>
      <c r="EF1406" s="15"/>
      <c r="EG1406" s="15"/>
      <c r="EH1406" s="15"/>
      <c r="EI1406" s="15"/>
      <c r="EJ1406" s="15"/>
      <c r="EK1406" s="15"/>
      <c r="EL1406" s="15"/>
      <c r="EM1406" s="15"/>
      <c r="EN1406" s="15"/>
      <c r="EO1406" s="15"/>
      <c r="EP1406" s="15"/>
      <c r="EQ1406" s="15"/>
      <c r="ER1406" s="15"/>
      <c r="ES1406" s="15"/>
      <c r="ET1406" s="15"/>
      <c r="EU1406" s="15"/>
      <c r="EV1406" s="15"/>
      <c r="EW1406" s="15"/>
      <c r="EX1406" s="15"/>
      <c r="EY1406" s="15"/>
      <c r="EZ1406" s="15"/>
      <c r="FA1406" s="15"/>
      <c r="FB1406" s="15"/>
      <c r="FC1406" s="15"/>
      <c r="FD1406" s="15"/>
      <c r="FE1406" s="15"/>
      <c r="FF1406" s="15"/>
      <c r="FG1406" s="15"/>
      <c r="FH1406" s="15"/>
      <c r="FI1406" s="15"/>
      <c r="FJ1406" s="15"/>
      <c r="FK1406" s="15"/>
      <c r="FL1406" s="15"/>
      <c r="FM1406" s="15"/>
      <c r="FN1406" s="15"/>
      <c r="FO1406" s="15"/>
      <c r="FP1406" s="15"/>
      <c r="FQ1406" s="15"/>
      <c r="FR1406" s="15"/>
      <c r="FS1406" s="15"/>
      <c r="FT1406" s="15"/>
      <c r="FU1406" s="15"/>
      <c r="FV1406" s="15"/>
      <c r="FW1406" s="15"/>
      <c r="FX1406" s="15"/>
      <c r="FY1406" s="15"/>
      <c r="FZ1406" s="15"/>
      <c r="GA1406" s="15"/>
      <c r="GB1406" s="15"/>
      <c r="GC1406" s="15"/>
      <c r="GD1406" s="15"/>
      <c r="GE1406" s="15"/>
      <c r="GF1406" s="15"/>
      <c r="GG1406" s="15"/>
      <c r="GH1406" s="15"/>
      <c r="GI1406" s="15"/>
      <c r="GJ1406" s="15"/>
      <c r="GK1406" s="15"/>
      <c r="GL1406" s="15"/>
      <c r="GM1406" s="15"/>
      <c r="GN1406" s="15"/>
      <c r="GO1406" s="15"/>
      <c r="GP1406" s="15"/>
      <c r="GQ1406" s="15"/>
      <c r="GR1406" s="15"/>
      <c r="GS1406" s="15"/>
      <c r="GT1406" s="15"/>
      <c r="GU1406" s="15"/>
      <c r="GV1406" s="15"/>
      <c r="GW1406" s="15"/>
      <c r="GX1406" s="15"/>
      <c r="GY1406" s="15"/>
    </row>
    <row r="1407" spans="1:207" s="116" customFormat="1" ht="30" customHeight="1" x14ac:dyDescent="0.25">
      <c r="A1407" s="228">
        <v>1097</v>
      </c>
      <c r="B1407" s="234" t="s">
        <v>757</v>
      </c>
      <c r="C1407" s="229">
        <v>1963</v>
      </c>
      <c r="D1407" s="230" t="s">
        <v>141</v>
      </c>
      <c r="E1407" s="229" t="s">
        <v>16</v>
      </c>
      <c r="F1407" s="229">
        <v>2</v>
      </c>
      <c r="G1407" s="229">
        <v>2</v>
      </c>
      <c r="H1407" s="39">
        <v>656.25</v>
      </c>
      <c r="I1407" s="39">
        <v>287.60000000000002</v>
      </c>
      <c r="J1407" s="39">
        <v>368.65</v>
      </c>
      <c r="K1407" s="232">
        <f t="shared" si="371"/>
        <v>20908.2</v>
      </c>
      <c r="L1407" s="196">
        <v>0</v>
      </c>
      <c r="M1407" s="196">
        <v>0</v>
      </c>
      <c r="N1407" s="196">
        <v>0</v>
      </c>
      <c r="O1407" s="39">
        <f>'[2]Прод. прилож (2)'!$D$1601</f>
        <v>20908.2</v>
      </c>
      <c r="P1407" s="196">
        <f t="shared" ref="P1407:P1409" si="373">K1407/H1407</f>
        <v>31.860114285714285</v>
      </c>
      <c r="Q1407" s="41">
        <v>9673</v>
      </c>
      <c r="R1407" s="57" t="s">
        <v>35</v>
      </c>
      <c r="S1407" s="46"/>
      <c r="T1407" s="15"/>
      <c r="U1407" s="15"/>
    </row>
    <row r="1408" spans="1:207" s="116" customFormat="1" ht="30" customHeight="1" x14ac:dyDescent="0.25">
      <c r="A1408" s="228">
        <v>1098</v>
      </c>
      <c r="B1408" s="234" t="s">
        <v>758</v>
      </c>
      <c r="C1408" s="229">
        <v>1962</v>
      </c>
      <c r="D1408" s="230" t="s">
        <v>141</v>
      </c>
      <c r="E1408" s="229" t="s">
        <v>16</v>
      </c>
      <c r="F1408" s="229">
        <v>2</v>
      </c>
      <c r="G1408" s="229">
        <v>2</v>
      </c>
      <c r="H1408" s="39">
        <v>648.70000000000005</v>
      </c>
      <c r="I1408" s="39">
        <v>287.60000000000002</v>
      </c>
      <c r="J1408" s="39">
        <v>361.1</v>
      </c>
      <c r="K1408" s="232">
        <f t="shared" si="371"/>
        <v>21142.2</v>
      </c>
      <c r="L1408" s="196">
        <v>0</v>
      </c>
      <c r="M1408" s="196">
        <v>0</v>
      </c>
      <c r="N1408" s="196">
        <v>0</v>
      </c>
      <c r="O1408" s="39">
        <f>'[2]Прод. прилож (2)'!$D$1602</f>
        <v>21142.2</v>
      </c>
      <c r="P1408" s="196">
        <f t="shared" si="373"/>
        <v>32.591644828117772</v>
      </c>
      <c r="Q1408" s="41">
        <v>9673</v>
      </c>
      <c r="R1408" s="57" t="s">
        <v>35</v>
      </c>
      <c r="S1408" s="46"/>
      <c r="T1408" s="15"/>
      <c r="U1408" s="15"/>
    </row>
    <row r="1409" spans="1:207" s="116" customFormat="1" ht="30" customHeight="1" x14ac:dyDescent="0.25">
      <c r="A1409" s="228">
        <v>1099</v>
      </c>
      <c r="B1409" s="234" t="s">
        <v>759</v>
      </c>
      <c r="C1409" s="229">
        <v>1962</v>
      </c>
      <c r="D1409" s="230" t="s">
        <v>141</v>
      </c>
      <c r="E1409" s="229" t="s">
        <v>16</v>
      </c>
      <c r="F1409" s="229">
        <v>2</v>
      </c>
      <c r="G1409" s="229">
        <v>2</v>
      </c>
      <c r="H1409" s="39">
        <v>656.2</v>
      </c>
      <c r="I1409" s="39">
        <v>289.3</v>
      </c>
      <c r="J1409" s="39">
        <v>366.9</v>
      </c>
      <c r="K1409" s="232">
        <f t="shared" si="371"/>
        <v>21169.73</v>
      </c>
      <c r="L1409" s="196">
        <v>0</v>
      </c>
      <c r="M1409" s="196">
        <v>0</v>
      </c>
      <c r="N1409" s="196">
        <v>0</v>
      </c>
      <c r="O1409" s="39">
        <f>'[2]Прод. прилож (2)'!$D$1603</f>
        <v>21169.73</v>
      </c>
      <c r="P1409" s="196">
        <f t="shared" si="373"/>
        <v>32.261094178604083</v>
      </c>
      <c r="Q1409" s="41">
        <v>9673</v>
      </c>
      <c r="R1409" s="57" t="s">
        <v>35</v>
      </c>
      <c r="S1409" s="46"/>
      <c r="T1409" s="15"/>
      <c r="U1409" s="15"/>
    </row>
    <row r="1410" spans="1:207" s="116" customFormat="1" ht="30" customHeight="1" x14ac:dyDescent="0.25">
      <c r="A1410" s="228">
        <v>1100</v>
      </c>
      <c r="B1410" s="234" t="s">
        <v>1274</v>
      </c>
      <c r="C1410" s="229">
        <v>1971</v>
      </c>
      <c r="D1410" s="230" t="s">
        <v>141</v>
      </c>
      <c r="E1410" s="229" t="s">
        <v>18</v>
      </c>
      <c r="F1410" s="229">
        <v>5</v>
      </c>
      <c r="G1410" s="229">
        <v>4</v>
      </c>
      <c r="H1410" s="39">
        <v>5657.37</v>
      </c>
      <c r="I1410" s="39">
        <v>45.01</v>
      </c>
      <c r="J1410" s="39">
        <v>4224.26</v>
      </c>
      <c r="K1410" s="232">
        <f t="shared" si="371"/>
        <v>5767848</v>
      </c>
      <c r="L1410" s="196">
        <v>0</v>
      </c>
      <c r="M1410" s="196">
        <v>0</v>
      </c>
      <c r="N1410" s="196">
        <v>0</v>
      </c>
      <c r="O1410" s="39">
        <f>'[2]Прод. прилож (2)'!$D$1604</f>
        <v>5767848</v>
      </c>
      <c r="P1410" s="196">
        <f>K1410/H1410</f>
        <v>1019.5281553089156</v>
      </c>
      <c r="Q1410" s="41">
        <v>9673</v>
      </c>
      <c r="R1410" s="57" t="s">
        <v>35</v>
      </c>
      <c r="S1410" s="15"/>
      <c r="T1410" s="15"/>
      <c r="U1410" s="15"/>
    </row>
    <row r="1411" spans="1:207" s="116" customFormat="1" ht="30" customHeight="1" x14ac:dyDescent="0.25">
      <c r="A1411" s="228">
        <v>1101</v>
      </c>
      <c r="B1411" s="234" t="s">
        <v>760</v>
      </c>
      <c r="C1411" s="229">
        <v>1966</v>
      </c>
      <c r="D1411" s="230" t="s">
        <v>141</v>
      </c>
      <c r="E1411" s="229" t="s">
        <v>18</v>
      </c>
      <c r="F1411" s="229">
        <v>2</v>
      </c>
      <c r="G1411" s="229">
        <v>2</v>
      </c>
      <c r="H1411" s="39">
        <v>1021.8</v>
      </c>
      <c r="I1411" s="39">
        <v>372.6</v>
      </c>
      <c r="J1411" s="39">
        <v>648.6</v>
      </c>
      <c r="K1411" s="232">
        <f t="shared" si="371"/>
        <v>30502.06</v>
      </c>
      <c r="L1411" s="196">
        <v>0</v>
      </c>
      <c r="M1411" s="196">
        <v>0</v>
      </c>
      <c r="N1411" s="196">
        <v>0</v>
      </c>
      <c r="O1411" s="39">
        <f>'[2]Прод. прилож (2)'!$D$1605</f>
        <v>30502.06</v>
      </c>
      <c r="P1411" s="196">
        <f t="shared" ref="P1411:P1412" si="374">K1411/H1411</f>
        <v>29.851301624584071</v>
      </c>
      <c r="Q1411" s="41">
        <v>9673</v>
      </c>
      <c r="R1411" s="57" t="s">
        <v>35</v>
      </c>
      <c r="S1411" s="15"/>
      <c r="T1411" s="15"/>
      <c r="U1411" s="15"/>
    </row>
    <row r="1412" spans="1:207" s="116" customFormat="1" ht="30" customHeight="1" x14ac:dyDescent="0.25">
      <c r="A1412" s="228">
        <v>1102</v>
      </c>
      <c r="B1412" s="234" t="s">
        <v>761</v>
      </c>
      <c r="C1412" s="229">
        <v>1966</v>
      </c>
      <c r="D1412" s="230" t="s">
        <v>141</v>
      </c>
      <c r="E1412" s="229" t="s">
        <v>18</v>
      </c>
      <c r="F1412" s="229">
        <v>2</v>
      </c>
      <c r="G1412" s="229">
        <v>2</v>
      </c>
      <c r="H1412" s="39">
        <v>1021.6</v>
      </c>
      <c r="I1412" s="39">
        <v>372.6</v>
      </c>
      <c r="J1412" s="39">
        <v>648.20000000000005</v>
      </c>
      <c r="K1412" s="232">
        <f t="shared" si="371"/>
        <v>31080.16</v>
      </c>
      <c r="L1412" s="196">
        <v>0</v>
      </c>
      <c r="M1412" s="196">
        <v>0</v>
      </c>
      <c r="N1412" s="196">
        <v>0</v>
      </c>
      <c r="O1412" s="39">
        <f>'[2]Прод. прилож (2)'!$D$1606</f>
        <v>31080.16</v>
      </c>
      <c r="P1412" s="196">
        <f t="shared" si="374"/>
        <v>30.423022709475333</v>
      </c>
      <c r="Q1412" s="41">
        <v>9673</v>
      </c>
      <c r="R1412" s="57" t="s">
        <v>35</v>
      </c>
      <c r="S1412" s="46"/>
      <c r="T1412" s="15"/>
      <c r="U1412" s="15"/>
    </row>
    <row r="1413" spans="1:207" s="116" customFormat="1" ht="30" customHeight="1" x14ac:dyDescent="0.25">
      <c r="A1413" s="228">
        <v>1103</v>
      </c>
      <c r="B1413" s="234" t="s">
        <v>782</v>
      </c>
      <c r="C1413" s="229">
        <v>1964</v>
      </c>
      <c r="D1413" s="230" t="s">
        <v>141</v>
      </c>
      <c r="E1413" s="229" t="s">
        <v>16</v>
      </c>
      <c r="F1413" s="26">
        <v>2</v>
      </c>
      <c r="G1413" s="26">
        <v>2</v>
      </c>
      <c r="H1413" s="39">
        <v>370.8</v>
      </c>
      <c r="I1413" s="119">
        <v>0</v>
      </c>
      <c r="J1413" s="119">
        <v>370.8</v>
      </c>
      <c r="K1413" s="232">
        <f t="shared" si="371"/>
        <v>4205369.38</v>
      </c>
      <c r="L1413" s="196">
        <v>0</v>
      </c>
      <c r="M1413" s="196">
        <v>0</v>
      </c>
      <c r="N1413" s="196">
        <v>0</v>
      </c>
      <c r="O1413" s="39">
        <f>'[1]Прод. прилож (2)'!$D$1034</f>
        <v>4205369.38</v>
      </c>
      <c r="P1413" s="196">
        <f t="shared" ref="P1413:P1418" si="375">K1413/H1413</f>
        <v>11341.341370010787</v>
      </c>
      <c r="Q1413" s="41">
        <v>9673</v>
      </c>
      <c r="R1413" s="57" t="s">
        <v>34</v>
      </c>
      <c r="S1413" s="46"/>
      <c r="T1413" s="15"/>
      <c r="U1413" s="15"/>
    </row>
    <row r="1414" spans="1:207" ht="30" customHeight="1" x14ac:dyDescent="0.25">
      <c r="A1414" s="228">
        <v>1104</v>
      </c>
      <c r="B1414" s="234" t="s">
        <v>783</v>
      </c>
      <c r="C1414" s="229">
        <v>1965</v>
      </c>
      <c r="D1414" s="230" t="s">
        <v>141</v>
      </c>
      <c r="E1414" s="229" t="s">
        <v>16</v>
      </c>
      <c r="F1414" s="26">
        <v>2</v>
      </c>
      <c r="G1414" s="26">
        <v>2</v>
      </c>
      <c r="H1414" s="39">
        <v>370.8</v>
      </c>
      <c r="I1414" s="119">
        <v>0</v>
      </c>
      <c r="J1414" s="119">
        <v>370.8</v>
      </c>
      <c r="K1414" s="232">
        <f t="shared" si="371"/>
        <v>4394733.71</v>
      </c>
      <c r="L1414" s="196">
        <v>0</v>
      </c>
      <c r="M1414" s="196">
        <v>0</v>
      </c>
      <c r="N1414" s="196">
        <v>0</v>
      </c>
      <c r="O1414" s="39">
        <f>'[1]Прод. прилож (2)'!$D$1035</f>
        <v>4394733.71</v>
      </c>
      <c r="P1414" s="196">
        <f t="shared" si="375"/>
        <v>11852.032659115426</v>
      </c>
      <c r="Q1414" s="41">
        <v>9673</v>
      </c>
      <c r="R1414" s="57" t="s">
        <v>34</v>
      </c>
      <c r="S1414" s="14"/>
    </row>
    <row r="1415" spans="1:207" ht="30" customHeight="1" x14ac:dyDescent="0.25">
      <c r="A1415" s="228">
        <v>1105</v>
      </c>
      <c r="B1415" s="198" t="s">
        <v>784</v>
      </c>
      <c r="C1415" s="209">
        <v>1965</v>
      </c>
      <c r="D1415" s="200" t="s">
        <v>141</v>
      </c>
      <c r="E1415" s="209" t="s">
        <v>16</v>
      </c>
      <c r="F1415" s="206">
        <v>2</v>
      </c>
      <c r="G1415" s="206">
        <v>2</v>
      </c>
      <c r="H1415" s="202">
        <v>370.8</v>
      </c>
      <c r="I1415" s="204">
        <v>0</v>
      </c>
      <c r="J1415" s="204">
        <v>370.8</v>
      </c>
      <c r="K1415" s="224">
        <f t="shared" si="371"/>
        <v>4377041.2</v>
      </c>
      <c r="L1415" s="237">
        <v>0</v>
      </c>
      <c r="M1415" s="237">
        <v>0</v>
      </c>
      <c r="N1415" s="237">
        <v>0</v>
      </c>
      <c r="O1415" s="202">
        <f>'[1]Прод. прилож (2)'!$D$1036</f>
        <v>4377041.2</v>
      </c>
      <c r="P1415" s="237">
        <f t="shared" si="375"/>
        <v>11804.318230852212</v>
      </c>
      <c r="Q1415" s="239">
        <v>9673</v>
      </c>
      <c r="R1415" s="279" t="s">
        <v>34</v>
      </c>
      <c r="S1415" s="14"/>
    </row>
    <row r="1416" spans="1:207" s="116" customFormat="1" ht="30" customHeight="1" x14ac:dyDescent="0.25">
      <c r="A1416" s="228">
        <v>1106</v>
      </c>
      <c r="B1416" s="234" t="s">
        <v>785</v>
      </c>
      <c r="C1416" s="229">
        <v>1964</v>
      </c>
      <c r="D1416" s="230" t="s">
        <v>141</v>
      </c>
      <c r="E1416" s="229" t="s">
        <v>16</v>
      </c>
      <c r="F1416" s="26">
        <v>2</v>
      </c>
      <c r="G1416" s="26">
        <v>2</v>
      </c>
      <c r="H1416" s="39">
        <v>370.8</v>
      </c>
      <c r="I1416" s="119">
        <v>0</v>
      </c>
      <c r="J1416" s="119">
        <v>370.8</v>
      </c>
      <c r="K1416" s="232">
        <f t="shared" si="371"/>
        <v>4412283.57</v>
      </c>
      <c r="L1416" s="196">
        <v>0</v>
      </c>
      <c r="M1416" s="196">
        <v>0</v>
      </c>
      <c r="N1416" s="196">
        <v>0</v>
      </c>
      <c r="O1416" s="39">
        <f>'[1]Прод. прилож (2)'!$D$1037</f>
        <v>4412283.57</v>
      </c>
      <c r="P1416" s="196">
        <f t="shared" si="375"/>
        <v>11899.362378640777</v>
      </c>
      <c r="Q1416" s="41">
        <v>9673</v>
      </c>
      <c r="R1416" s="57" t="s">
        <v>34</v>
      </c>
      <c r="S1416" s="15"/>
      <c r="T1416" s="15"/>
      <c r="U1416" s="15"/>
    </row>
    <row r="1417" spans="1:207" s="116" customFormat="1" ht="30" customHeight="1" x14ac:dyDescent="0.25">
      <c r="A1417" s="228">
        <v>1107</v>
      </c>
      <c r="B1417" s="234" t="s">
        <v>1112</v>
      </c>
      <c r="C1417" s="229">
        <v>1965</v>
      </c>
      <c r="D1417" s="230" t="s">
        <v>141</v>
      </c>
      <c r="E1417" s="229" t="s">
        <v>16</v>
      </c>
      <c r="F1417" s="26">
        <v>5</v>
      </c>
      <c r="G1417" s="26">
        <v>2</v>
      </c>
      <c r="H1417" s="39">
        <v>1652.3</v>
      </c>
      <c r="I1417" s="119">
        <v>0</v>
      </c>
      <c r="J1417" s="39">
        <v>1652.3</v>
      </c>
      <c r="K1417" s="232">
        <f t="shared" si="367"/>
        <v>4015204.25</v>
      </c>
      <c r="L1417" s="196">
        <v>0</v>
      </c>
      <c r="M1417" s="196">
        <v>0</v>
      </c>
      <c r="N1417" s="196">
        <v>0</v>
      </c>
      <c r="O1417" s="39">
        <f>'[1]Прод. прилож (2)'!$D$373</f>
        <v>4015204.25</v>
      </c>
      <c r="P1417" s="196">
        <f t="shared" si="375"/>
        <v>2430.0697512558254</v>
      </c>
      <c r="Q1417" s="41">
        <v>9673</v>
      </c>
      <c r="R1417" s="57" t="s">
        <v>33</v>
      </c>
      <c r="S1417" s="141"/>
      <c r="T1417" s="15"/>
      <c r="U1417" s="15"/>
    </row>
    <row r="1418" spans="1:207" s="116" customFormat="1" ht="30" customHeight="1" x14ac:dyDescent="0.25">
      <c r="A1418" s="354">
        <v>1108</v>
      </c>
      <c r="B1418" s="356" t="s">
        <v>1236</v>
      </c>
      <c r="C1418" s="358">
        <v>1985</v>
      </c>
      <c r="D1418" s="360" t="s">
        <v>141</v>
      </c>
      <c r="E1418" s="358" t="s">
        <v>16</v>
      </c>
      <c r="F1418" s="362">
        <v>3</v>
      </c>
      <c r="G1418" s="362">
        <v>2</v>
      </c>
      <c r="H1418" s="364">
        <v>955.3</v>
      </c>
      <c r="I1418" s="366">
        <v>0</v>
      </c>
      <c r="J1418" s="364">
        <v>955.3</v>
      </c>
      <c r="K1418" s="232">
        <f t="shared" si="367"/>
        <v>3197402.29</v>
      </c>
      <c r="L1418" s="196">
        <v>0</v>
      </c>
      <c r="M1418" s="196">
        <v>0</v>
      </c>
      <c r="N1418" s="196">
        <v>0</v>
      </c>
      <c r="O1418" s="39">
        <f>'[1]Прод. прилож (2)'!$D$1022</f>
        <v>3197402.29</v>
      </c>
      <c r="P1418" s="196">
        <f t="shared" si="375"/>
        <v>3347.0138071809906</v>
      </c>
      <c r="Q1418" s="41">
        <v>9673</v>
      </c>
      <c r="R1418" s="57" t="s">
        <v>34</v>
      </c>
      <c r="S1418" s="141"/>
      <c r="T1418" s="15"/>
      <c r="U1418" s="15"/>
    </row>
    <row r="1419" spans="1:207" s="116" customFormat="1" ht="30" customHeight="1" x14ac:dyDescent="0.25">
      <c r="A1419" s="355"/>
      <c r="B1419" s="357"/>
      <c r="C1419" s="359"/>
      <c r="D1419" s="361"/>
      <c r="E1419" s="359"/>
      <c r="F1419" s="363"/>
      <c r="G1419" s="363"/>
      <c r="H1419" s="365"/>
      <c r="I1419" s="367"/>
      <c r="J1419" s="365"/>
      <c r="K1419" s="232">
        <f t="shared" si="367"/>
        <v>3410443.61</v>
      </c>
      <c r="L1419" s="196">
        <v>0</v>
      </c>
      <c r="M1419" s="196">
        <v>0</v>
      </c>
      <c r="N1419" s="196">
        <v>0</v>
      </c>
      <c r="O1419" s="39">
        <f>'[2]Прод. прилож (2)'!$D$1607</f>
        <v>3410443.61</v>
      </c>
      <c r="P1419" s="196">
        <f>K1419/H1418</f>
        <v>3570.0236679577097</v>
      </c>
      <c r="Q1419" s="41">
        <v>9673</v>
      </c>
      <c r="R1419" s="57" t="s">
        <v>35</v>
      </c>
      <c r="S1419" s="141"/>
      <c r="T1419" s="15"/>
      <c r="U1419" s="15"/>
    </row>
    <row r="1420" spans="1:207" s="116" customFormat="1" ht="30" customHeight="1" x14ac:dyDescent="0.25">
      <c r="A1420" s="228">
        <v>1109</v>
      </c>
      <c r="B1420" s="234" t="s">
        <v>786</v>
      </c>
      <c r="C1420" s="229">
        <v>1964</v>
      </c>
      <c r="D1420" s="230" t="s">
        <v>141</v>
      </c>
      <c r="E1420" s="229" t="s">
        <v>16</v>
      </c>
      <c r="F1420" s="26">
        <v>2</v>
      </c>
      <c r="G1420" s="26">
        <v>2</v>
      </c>
      <c r="H1420" s="39">
        <v>371.9</v>
      </c>
      <c r="I1420" s="119">
        <v>0</v>
      </c>
      <c r="J1420" s="39">
        <v>371.9</v>
      </c>
      <c r="K1420" s="232">
        <f>SUM(L1420:O1420)</f>
        <v>1514842.56</v>
      </c>
      <c r="L1420" s="196">
        <v>0</v>
      </c>
      <c r="M1420" s="196">
        <v>0</v>
      </c>
      <c r="N1420" s="196">
        <v>0</v>
      </c>
      <c r="O1420" s="39">
        <f>'[1]Прод. прилож (2)'!$D$1012</f>
        <v>1514842.56</v>
      </c>
      <c r="P1420" s="196">
        <f>K1420/H1420</f>
        <v>4073.2523796719552</v>
      </c>
      <c r="Q1420" s="41">
        <v>9673</v>
      </c>
      <c r="R1420" s="57" t="s">
        <v>34</v>
      </c>
      <c r="S1420" s="46"/>
      <c r="T1420" s="15"/>
      <c r="U1420" s="15"/>
    </row>
    <row r="1421" spans="1:207" s="15" customFormat="1" ht="30" customHeight="1" x14ac:dyDescent="0.25">
      <c r="A1421" s="340">
        <v>1110</v>
      </c>
      <c r="B1421" s="335" t="s">
        <v>733</v>
      </c>
      <c r="C1421" s="341">
        <v>1965</v>
      </c>
      <c r="D1421" s="330" t="s">
        <v>141</v>
      </c>
      <c r="E1421" s="341" t="s">
        <v>16</v>
      </c>
      <c r="F1421" s="341">
        <v>2</v>
      </c>
      <c r="G1421" s="341">
        <v>2</v>
      </c>
      <c r="H1421" s="39">
        <v>705.3</v>
      </c>
      <c r="I1421" s="39">
        <v>126</v>
      </c>
      <c r="J1421" s="39">
        <v>705.3</v>
      </c>
      <c r="K1421" s="44">
        <f t="shared" si="367"/>
        <v>22835.26</v>
      </c>
      <c r="L1421" s="321">
        <v>0</v>
      </c>
      <c r="M1421" s="321">
        <v>0</v>
      </c>
      <c r="N1421" s="321">
        <v>0</v>
      </c>
      <c r="O1421" s="39">
        <f>'[2]Прод. прилож (2)'!$D$1608</f>
        <v>22835.26</v>
      </c>
      <c r="P1421" s="321">
        <f t="shared" si="368"/>
        <v>32.376662413157518</v>
      </c>
      <c r="Q1421" s="39">
        <v>9673</v>
      </c>
      <c r="R1421" s="57" t="s">
        <v>35</v>
      </c>
      <c r="S1421" s="53"/>
      <c r="V1421" s="116"/>
      <c r="W1421" s="116"/>
      <c r="X1421" s="116"/>
      <c r="Y1421" s="116"/>
      <c r="Z1421" s="116"/>
      <c r="AA1421" s="116"/>
      <c r="AB1421" s="116"/>
      <c r="AC1421" s="116"/>
      <c r="AD1421" s="116"/>
      <c r="AE1421" s="116"/>
      <c r="AF1421" s="116"/>
      <c r="AG1421" s="116"/>
      <c r="AH1421" s="116"/>
      <c r="AI1421" s="116"/>
      <c r="AJ1421" s="116"/>
      <c r="AK1421" s="116"/>
      <c r="AL1421" s="116"/>
      <c r="AM1421" s="116"/>
      <c r="AN1421" s="116"/>
      <c r="AO1421" s="116"/>
      <c r="AP1421" s="116"/>
      <c r="AQ1421" s="116"/>
      <c r="AR1421" s="116"/>
      <c r="AS1421" s="116"/>
      <c r="AT1421" s="116"/>
      <c r="AU1421" s="116"/>
      <c r="AV1421" s="116"/>
      <c r="AW1421" s="116"/>
      <c r="AX1421" s="116"/>
      <c r="AY1421" s="116"/>
      <c r="AZ1421" s="116"/>
      <c r="BA1421" s="116"/>
      <c r="BB1421" s="116"/>
      <c r="BC1421" s="116"/>
      <c r="BD1421" s="116"/>
      <c r="BE1421" s="116"/>
      <c r="BF1421" s="116"/>
      <c r="BG1421" s="116"/>
      <c r="BH1421" s="116"/>
      <c r="BI1421" s="116"/>
      <c r="BJ1421" s="116"/>
      <c r="BK1421" s="116"/>
      <c r="BL1421" s="116"/>
      <c r="BM1421" s="116"/>
      <c r="BN1421" s="116"/>
      <c r="BO1421" s="116"/>
      <c r="BP1421" s="116"/>
      <c r="BQ1421" s="116"/>
      <c r="BR1421" s="116"/>
      <c r="BS1421" s="116"/>
      <c r="BT1421" s="116"/>
      <c r="BU1421" s="116"/>
      <c r="BV1421" s="116"/>
      <c r="BW1421" s="116"/>
      <c r="BX1421" s="116"/>
      <c r="BY1421" s="116"/>
      <c r="BZ1421" s="116"/>
      <c r="CA1421" s="116"/>
      <c r="CB1421" s="116"/>
      <c r="CC1421" s="116"/>
      <c r="CD1421" s="116"/>
      <c r="CE1421" s="116"/>
      <c r="CF1421" s="116"/>
      <c r="CG1421" s="116"/>
      <c r="CH1421" s="116"/>
      <c r="CI1421" s="116"/>
      <c r="CJ1421" s="116"/>
      <c r="CK1421" s="116"/>
      <c r="CL1421" s="116"/>
      <c r="CM1421" s="116"/>
      <c r="CN1421" s="116"/>
      <c r="CO1421" s="116"/>
      <c r="CP1421" s="116"/>
      <c r="CQ1421" s="116"/>
      <c r="CR1421" s="116"/>
      <c r="CS1421" s="116"/>
      <c r="CT1421" s="116"/>
      <c r="CU1421" s="116"/>
      <c r="CV1421" s="116"/>
      <c r="CW1421" s="116"/>
      <c r="CX1421" s="116"/>
      <c r="CY1421" s="116"/>
      <c r="CZ1421" s="116"/>
      <c r="DA1421" s="116"/>
      <c r="DB1421" s="116"/>
      <c r="DC1421" s="116"/>
      <c r="DD1421" s="116"/>
      <c r="DE1421" s="116"/>
      <c r="DF1421" s="116"/>
      <c r="DG1421" s="116"/>
      <c r="DH1421" s="116"/>
      <c r="DI1421" s="116"/>
      <c r="DJ1421" s="116"/>
      <c r="DK1421" s="116"/>
      <c r="DL1421" s="116"/>
      <c r="DM1421" s="116"/>
      <c r="DN1421" s="116"/>
      <c r="DO1421" s="116"/>
      <c r="DP1421" s="116"/>
      <c r="DQ1421" s="116"/>
      <c r="DR1421" s="116"/>
      <c r="DS1421" s="116"/>
      <c r="DT1421" s="116"/>
      <c r="DU1421" s="116"/>
      <c r="DV1421" s="116"/>
      <c r="DW1421" s="116"/>
      <c r="DX1421" s="116"/>
      <c r="DY1421" s="116"/>
      <c r="DZ1421" s="116"/>
      <c r="EA1421" s="116"/>
      <c r="EB1421" s="116"/>
      <c r="EC1421" s="116"/>
      <c r="ED1421" s="116"/>
      <c r="EE1421" s="116"/>
      <c r="EF1421" s="116"/>
      <c r="EG1421" s="116"/>
      <c r="EH1421" s="116"/>
      <c r="EI1421" s="116"/>
      <c r="EJ1421" s="116"/>
      <c r="EK1421" s="116"/>
      <c r="EL1421" s="116"/>
      <c r="EM1421" s="116"/>
      <c r="EN1421" s="116"/>
      <c r="EO1421" s="116"/>
      <c r="EP1421" s="116"/>
      <c r="EQ1421" s="116"/>
      <c r="ER1421" s="116"/>
      <c r="ES1421" s="116"/>
      <c r="ET1421" s="116"/>
      <c r="EU1421" s="116"/>
      <c r="EV1421" s="116"/>
      <c r="EW1421" s="116"/>
      <c r="EX1421" s="116"/>
      <c r="EY1421" s="116"/>
      <c r="EZ1421" s="116"/>
      <c r="FA1421" s="116"/>
      <c r="FB1421" s="116"/>
      <c r="FC1421" s="116"/>
      <c r="FD1421" s="116"/>
      <c r="FE1421" s="116"/>
      <c r="FF1421" s="116"/>
      <c r="FG1421" s="116"/>
      <c r="FH1421" s="116"/>
      <c r="FI1421" s="116"/>
      <c r="FJ1421" s="116"/>
      <c r="FK1421" s="116"/>
      <c r="FL1421" s="116"/>
      <c r="FM1421" s="116"/>
      <c r="FN1421" s="116"/>
      <c r="FO1421" s="116"/>
      <c r="FP1421" s="116"/>
      <c r="FQ1421" s="116"/>
      <c r="FR1421" s="116"/>
      <c r="FS1421" s="116"/>
      <c r="FT1421" s="116"/>
      <c r="FU1421" s="116"/>
      <c r="FV1421" s="116"/>
      <c r="FW1421" s="116"/>
      <c r="FX1421" s="116"/>
      <c r="FY1421" s="116"/>
      <c r="FZ1421" s="116"/>
      <c r="GA1421" s="116"/>
      <c r="GB1421" s="116"/>
      <c r="GC1421" s="116"/>
      <c r="GD1421" s="116"/>
      <c r="GE1421" s="116"/>
      <c r="GF1421" s="116"/>
      <c r="GG1421" s="116"/>
      <c r="GH1421" s="116"/>
      <c r="GI1421" s="116"/>
      <c r="GJ1421" s="116"/>
      <c r="GK1421" s="116"/>
      <c r="GL1421" s="116"/>
      <c r="GM1421" s="116"/>
      <c r="GN1421" s="116"/>
      <c r="GO1421" s="116"/>
      <c r="GP1421" s="116"/>
      <c r="GQ1421" s="116"/>
      <c r="GR1421" s="116"/>
      <c r="GS1421" s="116"/>
      <c r="GT1421" s="116"/>
      <c r="GU1421" s="116"/>
      <c r="GV1421" s="116"/>
      <c r="GW1421" s="116"/>
      <c r="GX1421" s="116"/>
      <c r="GY1421" s="116"/>
    </row>
    <row r="1422" spans="1:207" s="15" customFormat="1" ht="30" customHeight="1" x14ac:dyDescent="0.25">
      <c r="A1422" s="228">
        <v>1111</v>
      </c>
      <c r="B1422" s="234" t="s">
        <v>734</v>
      </c>
      <c r="C1422" s="229">
        <v>1964</v>
      </c>
      <c r="D1422" s="230" t="s">
        <v>141</v>
      </c>
      <c r="E1422" s="229" t="s">
        <v>16</v>
      </c>
      <c r="F1422" s="229">
        <v>2</v>
      </c>
      <c r="G1422" s="229">
        <v>2</v>
      </c>
      <c r="H1422" s="39">
        <v>382.2</v>
      </c>
      <c r="I1422" s="39">
        <v>123</v>
      </c>
      <c r="J1422" s="39">
        <v>382.2</v>
      </c>
      <c r="K1422" s="44">
        <f t="shared" si="367"/>
        <v>23000.400000000001</v>
      </c>
      <c r="L1422" s="283">
        <v>0</v>
      </c>
      <c r="M1422" s="283">
        <v>0</v>
      </c>
      <c r="N1422" s="283">
        <v>0</v>
      </c>
      <c r="O1422" s="39">
        <f>'[2]Прод. прилож (2)'!$D$1609</f>
        <v>23000.400000000001</v>
      </c>
      <c r="P1422" s="283">
        <f t="shared" si="368"/>
        <v>60.178963893249616</v>
      </c>
      <c r="Q1422" s="39">
        <v>9673</v>
      </c>
      <c r="R1422" s="57" t="s">
        <v>35</v>
      </c>
      <c r="S1422" s="53"/>
      <c r="V1422" s="116"/>
      <c r="W1422" s="116"/>
      <c r="X1422" s="116"/>
      <c r="Y1422" s="116"/>
      <c r="Z1422" s="116"/>
      <c r="AA1422" s="116"/>
      <c r="AB1422" s="116"/>
      <c r="AC1422" s="116"/>
      <c r="AD1422" s="116"/>
      <c r="AE1422" s="116"/>
      <c r="AF1422" s="116"/>
      <c r="AG1422" s="116"/>
      <c r="AH1422" s="116"/>
      <c r="AI1422" s="116"/>
      <c r="AJ1422" s="116"/>
      <c r="AK1422" s="116"/>
      <c r="AL1422" s="116"/>
      <c r="AM1422" s="116"/>
      <c r="AN1422" s="116"/>
      <c r="AO1422" s="116"/>
      <c r="AP1422" s="116"/>
      <c r="AQ1422" s="116"/>
      <c r="AR1422" s="116"/>
      <c r="AS1422" s="116"/>
      <c r="AT1422" s="116"/>
      <c r="AU1422" s="116"/>
      <c r="AV1422" s="116"/>
      <c r="AW1422" s="116"/>
      <c r="AX1422" s="116"/>
      <c r="AY1422" s="116"/>
      <c r="AZ1422" s="116"/>
      <c r="BA1422" s="116"/>
      <c r="BB1422" s="116"/>
      <c r="BC1422" s="116"/>
      <c r="BD1422" s="116"/>
      <c r="BE1422" s="116"/>
      <c r="BF1422" s="116"/>
      <c r="BG1422" s="116"/>
      <c r="BH1422" s="116"/>
      <c r="BI1422" s="116"/>
      <c r="BJ1422" s="116"/>
      <c r="BK1422" s="116"/>
      <c r="BL1422" s="116"/>
      <c r="BM1422" s="116"/>
      <c r="BN1422" s="116"/>
      <c r="BO1422" s="116"/>
      <c r="BP1422" s="116"/>
      <c r="BQ1422" s="116"/>
      <c r="BR1422" s="116"/>
      <c r="BS1422" s="116"/>
      <c r="BT1422" s="116"/>
      <c r="BU1422" s="116"/>
      <c r="BV1422" s="116"/>
      <c r="BW1422" s="116"/>
      <c r="BX1422" s="116"/>
      <c r="BY1422" s="116"/>
      <c r="BZ1422" s="116"/>
      <c r="CA1422" s="116"/>
      <c r="CB1422" s="116"/>
      <c r="CC1422" s="116"/>
      <c r="CD1422" s="116"/>
      <c r="CE1422" s="116"/>
      <c r="CF1422" s="116"/>
      <c r="CG1422" s="116"/>
      <c r="CH1422" s="116"/>
      <c r="CI1422" s="116"/>
      <c r="CJ1422" s="116"/>
      <c r="CK1422" s="116"/>
      <c r="CL1422" s="116"/>
      <c r="CM1422" s="116"/>
      <c r="CN1422" s="116"/>
      <c r="CO1422" s="116"/>
      <c r="CP1422" s="116"/>
      <c r="CQ1422" s="116"/>
      <c r="CR1422" s="116"/>
      <c r="CS1422" s="116"/>
      <c r="CT1422" s="116"/>
      <c r="CU1422" s="116"/>
      <c r="CV1422" s="116"/>
      <c r="CW1422" s="116"/>
      <c r="CX1422" s="116"/>
      <c r="CY1422" s="116"/>
      <c r="CZ1422" s="116"/>
      <c r="DA1422" s="116"/>
      <c r="DB1422" s="116"/>
      <c r="DC1422" s="116"/>
      <c r="DD1422" s="116"/>
      <c r="DE1422" s="116"/>
      <c r="DF1422" s="116"/>
      <c r="DG1422" s="116"/>
      <c r="DH1422" s="116"/>
      <c r="DI1422" s="116"/>
      <c r="DJ1422" s="116"/>
      <c r="DK1422" s="116"/>
      <c r="DL1422" s="116"/>
      <c r="DM1422" s="116"/>
      <c r="DN1422" s="116"/>
      <c r="DO1422" s="116"/>
      <c r="DP1422" s="116"/>
      <c r="DQ1422" s="116"/>
      <c r="DR1422" s="116"/>
      <c r="DS1422" s="116"/>
      <c r="DT1422" s="116"/>
      <c r="DU1422" s="116"/>
      <c r="DV1422" s="116"/>
      <c r="DW1422" s="116"/>
      <c r="DX1422" s="116"/>
      <c r="DY1422" s="116"/>
      <c r="DZ1422" s="116"/>
      <c r="EA1422" s="116"/>
      <c r="EB1422" s="116"/>
      <c r="EC1422" s="116"/>
      <c r="ED1422" s="116"/>
      <c r="EE1422" s="116"/>
      <c r="EF1422" s="116"/>
      <c r="EG1422" s="116"/>
      <c r="EH1422" s="116"/>
      <c r="EI1422" s="116"/>
      <c r="EJ1422" s="116"/>
      <c r="EK1422" s="116"/>
      <c r="EL1422" s="116"/>
      <c r="EM1422" s="116"/>
      <c r="EN1422" s="116"/>
      <c r="EO1422" s="116"/>
      <c r="EP1422" s="116"/>
      <c r="EQ1422" s="116"/>
      <c r="ER1422" s="116"/>
      <c r="ES1422" s="116"/>
      <c r="ET1422" s="116"/>
      <c r="EU1422" s="116"/>
      <c r="EV1422" s="116"/>
      <c r="EW1422" s="116"/>
      <c r="EX1422" s="116"/>
      <c r="EY1422" s="116"/>
      <c r="EZ1422" s="116"/>
      <c r="FA1422" s="116"/>
      <c r="FB1422" s="116"/>
      <c r="FC1422" s="116"/>
      <c r="FD1422" s="116"/>
      <c r="FE1422" s="116"/>
      <c r="FF1422" s="116"/>
      <c r="FG1422" s="116"/>
      <c r="FH1422" s="116"/>
      <c r="FI1422" s="116"/>
      <c r="FJ1422" s="116"/>
      <c r="FK1422" s="116"/>
      <c r="FL1422" s="116"/>
      <c r="FM1422" s="116"/>
      <c r="FN1422" s="116"/>
      <c r="FO1422" s="116"/>
      <c r="FP1422" s="116"/>
      <c r="FQ1422" s="116"/>
      <c r="FR1422" s="116"/>
      <c r="FS1422" s="116"/>
      <c r="FT1422" s="116"/>
      <c r="FU1422" s="116"/>
      <c r="FV1422" s="116"/>
      <c r="FW1422" s="116"/>
      <c r="FX1422" s="116"/>
      <c r="FY1422" s="116"/>
      <c r="FZ1422" s="116"/>
      <c r="GA1422" s="116"/>
      <c r="GB1422" s="116"/>
      <c r="GC1422" s="116"/>
      <c r="GD1422" s="116"/>
      <c r="GE1422" s="116"/>
      <c r="GF1422" s="116"/>
      <c r="GG1422" s="116"/>
      <c r="GH1422" s="116"/>
      <c r="GI1422" s="116"/>
      <c r="GJ1422" s="116"/>
      <c r="GK1422" s="116"/>
      <c r="GL1422" s="116"/>
      <c r="GM1422" s="116"/>
      <c r="GN1422" s="116"/>
      <c r="GO1422" s="116"/>
      <c r="GP1422" s="116"/>
      <c r="GQ1422" s="116"/>
      <c r="GR1422" s="116"/>
      <c r="GS1422" s="116"/>
      <c r="GT1422" s="116"/>
      <c r="GU1422" s="116"/>
      <c r="GV1422" s="116"/>
      <c r="GW1422" s="116"/>
      <c r="GX1422" s="116"/>
      <c r="GY1422" s="116"/>
    </row>
    <row r="1423" spans="1:207" s="15" customFormat="1" ht="30" customHeight="1" x14ac:dyDescent="0.25">
      <c r="A1423" s="228">
        <v>1112</v>
      </c>
      <c r="B1423" s="234" t="s">
        <v>735</v>
      </c>
      <c r="C1423" s="229">
        <v>1963</v>
      </c>
      <c r="D1423" s="230" t="s">
        <v>141</v>
      </c>
      <c r="E1423" s="229" t="s">
        <v>16</v>
      </c>
      <c r="F1423" s="26">
        <v>2</v>
      </c>
      <c r="G1423" s="26">
        <v>2</v>
      </c>
      <c r="H1423" s="39">
        <v>697.1</v>
      </c>
      <c r="I1423" s="119">
        <v>127</v>
      </c>
      <c r="J1423" s="39">
        <v>697.1</v>
      </c>
      <c r="K1423" s="44">
        <f t="shared" si="367"/>
        <v>21301.200000000001</v>
      </c>
      <c r="L1423" s="283">
        <v>0</v>
      </c>
      <c r="M1423" s="283">
        <v>0</v>
      </c>
      <c r="N1423" s="283">
        <v>0</v>
      </c>
      <c r="O1423" s="39">
        <f>'[1]Прод. прилож (2)'!$D$1015</f>
        <v>21301.200000000001</v>
      </c>
      <c r="P1423" s="283">
        <f t="shared" si="368"/>
        <v>30.55687849662889</v>
      </c>
      <c r="Q1423" s="39">
        <v>9673</v>
      </c>
      <c r="R1423" s="57" t="s">
        <v>34</v>
      </c>
      <c r="S1423" s="53"/>
      <c r="V1423" s="116"/>
      <c r="W1423" s="116"/>
      <c r="X1423" s="116"/>
      <c r="Y1423" s="116"/>
      <c r="Z1423" s="116"/>
      <c r="AA1423" s="116"/>
      <c r="AB1423" s="116"/>
      <c r="AC1423" s="116"/>
      <c r="AD1423" s="116"/>
      <c r="AE1423" s="116"/>
      <c r="AF1423" s="116"/>
      <c r="AG1423" s="116"/>
      <c r="AH1423" s="116"/>
      <c r="AI1423" s="116"/>
      <c r="AJ1423" s="116"/>
      <c r="AK1423" s="116"/>
      <c r="AL1423" s="116"/>
      <c r="AM1423" s="116"/>
      <c r="AN1423" s="116"/>
      <c r="AO1423" s="116"/>
      <c r="AP1423" s="116"/>
      <c r="AQ1423" s="116"/>
      <c r="AR1423" s="116"/>
      <c r="AS1423" s="116"/>
      <c r="AT1423" s="116"/>
      <c r="AU1423" s="116"/>
      <c r="AV1423" s="116"/>
      <c r="AW1423" s="116"/>
      <c r="AX1423" s="116"/>
      <c r="AY1423" s="116"/>
      <c r="AZ1423" s="116"/>
      <c r="BA1423" s="116"/>
      <c r="BB1423" s="116"/>
      <c r="BC1423" s="116"/>
      <c r="BD1423" s="116"/>
      <c r="BE1423" s="116"/>
      <c r="BF1423" s="116"/>
      <c r="BG1423" s="116"/>
      <c r="BH1423" s="116"/>
      <c r="BI1423" s="116"/>
      <c r="BJ1423" s="116"/>
      <c r="BK1423" s="116"/>
      <c r="BL1423" s="116"/>
      <c r="BM1423" s="116"/>
      <c r="BN1423" s="116"/>
      <c r="BO1423" s="116"/>
      <c r="BP1423" s="116"/>
      <c r="BQ1423" s="116"/>
      <c r="BR1423" s="116"/>
      <c r="BS1423" s="116"/>
      <c r="BT1423" s="116"/>
      <c r="BU1423" s="116"/>
      <c r="BV1423" s="116"/>
      <c r="BW1423" s="116"/>
      <c r="BX1423" s="116"/>
      <c r="BY1423" s="116"/>
      <c r="BZ1423" s="116"/>
      <c r="CA1423" s="116"/>
      <c r="CB1423" s="116"/>
      <c r="CC1423" s="116"/>
      <c r="CD1423" s="116"/>
      <c r="CE1423" s="116"/>
      <c r="CF1423" s="116"/>
      <c r="CG1423" s="116"/>
      <c r="CH1423" s="116"/>
      <c r="CI1423" s="116"/>
      <c r="CJ1423" s="116"/>
      <c r="CK1423" s="116"/>
      <c r="CL1423" s="116"/>
      <c r="CM1423" s="116"/>
      <c r="CN1423" s="116"/>
      <c r="CO1423" s="116"/>
      <c r="CP1423" s="116"/>
      <c r="CQ1423" s="116"/>
      <c r="CR1423" s="116"/>
      <c r="CS1423" s="116"/>
      <c r="CT1423" s="116"/>
      <c r="CU1423" s="116"/>
      <c r="CV1423" s="116"/>
      <c r="CW1423" s="116"/>
      <c r="CX1423" s="116"/>
      <c r="CY1423" s="116"/>
      <c r="CZ1423" s="116"/>
      <c r="DA1423" s="116"/>
      <c r="DB1423" s="116"/>
      <c r="DC1423" s="116"/>
      <c r="DD1423" s="116"/>
      <c r="DE1423" s="116"/>
      <c r="DF1423" s="116"/>
      <c r="DG1423" s="116"/>
      <c r="DH1423" s="116"/>
      <c r="DI1423" s="116"/>
      <c r="DJ1423" s="116"/>
      <c r="DK1423" s="116"/>
      <c r="DL1423" s="116"/>
      <c r="DM1423" s="116"/>
      <c r="DN1423" s="116"/>
      <c r="DO1423" s="116"/>
      <c r="DP1423" s="116"/>
      <c r="DQ1423" s="116"/>
      <c r="DR1423" s="116"/>
      <c r="DS1423" s="116"/>
      <c r="DT1423" s="116"/>
      <c r="DU1423" s="116"/>
      <c r="DV1423" s="116"/>
      <c r="DW1423" s="116"/>
      <c r="DX1423" s="116"/>
      <c r="DY1423" s="116"/>
      <c r="DZ1423" s="116"/>
      <c r="EA1423" s="116"/>
      <c r="EB1423" s="116"/>
      <c r="EC1423" s="116"/>
      <c r="ED1423" s="116"/>
      <c r="EE1423" s="116"/>
      <c r="EF1423" s="116"/>
      <c r="EG1423" s="116"/>
      <c r="EH1423" s="116"/>
      <c r="EI1423" s="116"/>
      <c r="EJ1423" s="116"/>
      <c r="EK1423" s="116"/>
      <c r="EL1423" s="116"/>
      <c r="EM1423" s="116"/>
      <c r="EN1423" s="116"/>
      <c r="EO1423" s="116"/>
      <c r="EP1423" s="116"/>
      <c r="EQ1423" s="116"/>
      <c r="ER1423" s="116"/>
      <c r="ES1423" s="116"/>
      <c r="ET1423" s="116"/>
      <c r="EU1423" s="116"/>
      <c r="EV1423" s="116"/>
      <c r="EW1423" s="116"/>
      <c r="EX1423" s="116"/>
      <c r="EY1423" s="116"/>
      <c r="EZ1423" s="116"/>
      <c r="FA1423" s="116"/>
      <c r="FB1423" s="116"/>
      <c r="FC1423" s="116"/>
      <c r="FD1423" s="116"/>
      <c r="FE1423" s="116"/>
      <c r="FF1423" s="116"/>
      <c r="FG1423" s="116"/>
      <c r="FH1423" s="116"/>
      <c r="FI1423" s="116"/>
      <c r="FJ1423" s="116"/>
      <c r="FK1423" s="116"/>
      <c r="FL1423" s="116"/>
      <c r="FM1423" s="116"/>
      <c r="FN1423" s="116"/>
      <c r="FO1423" s="116"/>
      <c r="FP1423" s="116"/>
      <c r="FQ1423" s="116"/>
      <c r="FR1423" s="116"/>
      <c r="FS1423" s="116"/>
      <c r="FT1423" s="116"/>
      <c r="FU1423" s="116"/>
      <c r="FV1423" s="116"/>
      <c r="FW1423" s="116"/>
      <c r="FX1423" s="116"/>
      <c r="FY1423" s="116"/>
      <c r="FZ1423" s="116"/>
      <c r="GA1423" s="116"/>
      <c r="GB1423" s="116"/>
      <c r="GC1423" s="116"/>
      <c r="GD1423" s="116"/>
      <c r="GE1423" s="116"/>
      <c r="GF1423" s="116"/>
      <c r="GG1423" s="116"/>
      <c r="GH1423" s="116"/>
      <c r="GI1423" s="116"/>
      <c r="GJ1423" s="116"/>
      <c r="GK1423" s="116"/>
      <c r="GL1423" s="116"/>
      <c r="GM1423" s="116"/>
      <c r="GN1423" s="116"/>
      <c r="GO1423" s="116"/>
      <c r="GP1423" s="116"/>
      <c r="GQ1423" s="116"/>
      <c r="GR1423" s="116"/>
      <c r="GS1423" s="116"/>
      <c r="GT1423" s="116"/>
      <c r="GU1423" s="116"/>
      <c r="GV1423" s="116"/>
      <c r="GW1423" s="116"/>
      <c r="GX1423" s="116"/>
      <c r="GY1423" s="116"/>
    </row>
    <row r="1424" spans="1:207" s="15" customFormat="1" ht="30" customHeight="1" x14ac:dyDescent="0.25">
      <c r="A1424" s="228">
        <v>1113</v>
      </c>
      <c r="B1424" s="234" t="s">
        <v>736</v>
      </c>
      <c r="C1424" s="229">
        <v>1962</v>
      </c>
      <c r="D1424" s="230" t="s">
        <v>141</v>
      </c>
      <c r="E1424" s="229" t="s">
        <v>16</v>
      </c>
      <c r="F1424" s="26">
        <v>2</v>
      </c>
      <c r="G1424" s="26">
        <v>2</v>
      </c>
      <c r="H1424" s="39">
        <v>702.6</v>
      </c>
      <c r="I1424" s="119">
        <v>127</v>
      </c>
      <c r="J1424" s="39">
        <v>702.6</v>
      </c>
      <c r="K1424" s="44">
        <f t="shared" si="367"/>
        <v>20547.240000000002</v>
      </c>
      <c r="L1424" s="283">
        <v>0</v>
      </c>
      <c r="M1424" s="283">
        <v>0</v>
      </c>
      <c r="N1424" s="283">
        <v>0</v>
      </c>
      <c r="O1424" s="39">
        <f>'[1]Прод. прилож (2)'!$D$1016</f>
        <v>20547.240000000002</v>
      </c>
      <c r="P1424" s="283">
        <f t="shared" si="368"/>
        <v>29.244577284372333</v>
      </c>
      <c r="Q1424" s="39">
        <v>9673</v>
      </c>
      <c r="R1424" s="57" t="s">
        <v>34</v>
      </c>
      <c r="S1424" s="53"/>
      <c r="V1424" s="116"/>
      <c r="W1424" s="116"/>
      <c r="X1424" s="116"/>
      <c r="Y1424" s="116"/>
      <c r="Z1424" s="116"/>
      <c r="AA1424" s="116"/>
      <c r="AB1424" s="116"/>
      <c r="AC1424" s="116"/>
      <c r="AD1424" s="116"/>
      <c r="AE1424" s="116"/>
      <c r="AF1424" s="116"/>
      <c r="AG1424" s="116"/>
      <c r="AH1424" s="116"/>
      <c r="AI1424" s="116"/>
      <c r="AJ1424" s="116"/>
      <c r="AK1424" s="116"/>
      <c r="AL1424" s="116"/>
      <c r="AM1424" s="116"/>
      <c r="AN1424" s="116"/>
      <c r="AO1424" s="116"/>
      <c r="AP1424" s="116"/>
      <c r="AQ1424" s="116"/>
      <c r="AR1424" s="116"/>
      <c r="AS1424" s="116"/>
      <c r="AT1424" s="116"/>
      <c r="AU1424" s="116"/>
      <c r="AV1424" s="116"/>
      <c r="AW1424" s="116"/>
      <c r="AX1424" s="116"/>
      <c r="AY1424" s="116"/>
      <c r="AZ1424" s="116"/>
      <c r="BA1424" s="116"/>
      <c r="BB1424" s="116"/>
      <c r="BC1424" s="116"/>
      <c r="BD1424" s="116"/>
      <c r="BE1424" s="116"/>
      <c r="BF1424" s="116"/>
      <c r="BG1424" s="116"/>
      <c r="BH1424" s="116"/>
      <c r="BI1424" s="116"/>
      <c r="BJ1424" s="116"/>
      <c r="BK1424" s="116"/>
      <c r="BL1424" s="116"/>
      <c r="BM1424" s="116"/>
      <c r="BN1424" s="116"/>
      <c r="BO1424" s="116"/>
      <c r="BP1424" s="116"/>
      <c r="BQ1424" s="116"/>
      <c r="BR1424" s="116"/>
      <c r="BS1424" s="116"/>
      <c r="BT1424" s="116"/>
      <c r="BU1424" s="116"/>
      <c r="BV1424" s="116"/>
      <c r="BW1424" s="116"/>
      <c r="BX1424" s="116"/>
      <c r="BY1424" s="116"/>
      <c r="BZ1424" s="116"/>
      <c r="CA1424" s="116"/>
      <c r="CB1424" s="116"/>
      <c r="CC1424" s="116"/>
      <c r="CD1424" s="116"/>
      <c r="CE1424" s="116"/>
      <c r="CF1424" s="116"/>
      <c r="CG1424" s="116"/>
      <c r="CH1424" s="116"/>
      <c r="CI1424" s="116"/>
      <c r="CJ1424" s="116"/>
      <c r="CK1424" s="116"/>
      <c r="CL1424" s="116"/>
      <c r="CM1424" s="116"/>
      <c r="CN1424" s="116"/>
      <c r="CO1424" s="116"/>
      <c r="CP1424" s="116"/>
      <c r="CQ1424" s="116"/>
      <c r="CR1424" s="116"/>
      <c r="CS1424" s="116"/>
      <c r="CT1424" s="116"/>
      <c r="CU1424" s="116"/>
      <c r="CV1424" s="116"/>
      <c r="CW1424" s="116"/>
      <c r="CX1424" s="116"/>
      <c r="CY1424" s="116"/>
      <c r="CZ1424" s="116"/>
      <c r="DA1424" s="116"/>
      <c r="DB1424" s="116"/>
      <c r="DC1424" s="116"/>
      <c r="DD1424" s="116"/>
      <c r="DE1424" s="116"/>
      <c r="DF1424" s="116"/>
      <c r="DG1424" s="116"/>
      <c r="DH1424" s="116"/>
      <c r="DI1424" s="116"/>
      <c r="DJ1424" s="116"/>
      <c r="DK1424" s="116"/>
      <c r="DL1424" s="116"/>
      <c r="DM1424" s="116"/>
      <c r="DN1424" s="116"/>
      <c r="DO1424" s="116"/>
      <c r="DP1424" s="116"/>
      <c r="DQ1424" s="116"/>
      <c r="DR1424" s="116"/>
      <c r="DS1424" s="116"/>
      <c r="DT1424" s="116"/>
      <c r="DU1424" s="116"/>
      <c r="DV1424" s="116"/>
      <c r="DW1424" s="116"/>
      <c r="DX1424" s="116"/>
      <c r="DY1424" s="116"/>
      <c r="DZ1424" s="116"/>
      <c r="EA1424" s="116"/>
      <c r="EB1424" s="116"/>
      <c r="EC1424" s="116"/>
      <c r="ED1424" s="116"/>
      <c r="EE1424" s="116"/>
      <c r="EF1424" s="116"/>
      <c r="EG1424" s="116"/>
      <c r="EH1424" s="116"/>
      <c r="EI1424" s="116"/>
      <c r="EJ1424" s="116"/>
      <c r="EK1424" s="116"/>
      <c r="EL1424" s="116"/>
      <c r="EM1424" s="116"/>
      <c r="EN1424" s="116"/>
      <c r="EO1424" s="116"/>
      <c r="EP1424" s="116"/>
      <c r="EQ1424" s="116"/>
      <c r="ER1424" s="116"/>
      <c r="ES1424" s="116"/>
      <c r="ET1424" s="116"/>
      <c r="EU1424" s="116"/>
      <c r="EV1424" s="116"/>
      <c r="EW1424" s="116"/>
      <c r="EX1424" s="116"/>
      <c r="EY1424" s="116"/>
      <c r="EZ1424" s="116"/>
      <c r="FA1424" s="116"/>
      <c r="FB1424" s="116"/>
      <c r="FC1424" s="116"/>
      <c r="FD1424" s="116"/>
      <c r="FE1424" s="116"/>
      <c r="FF1424" s="116"/>
      <c r="FG1424" s="116"/>
      <c r="FH1424" s="116"/>
      <c r="FI1424" s="116"/>
      <c r="FJ1424" s="116"/>
      <c r="FK1424" s="116"/>
      <c r="FL1424" s="116"/>
      <c r="FM1424" s="116"/>
      <c r="FN1424" s="116"/>
      <c r="FO1424" s="116"/>
      <c r="FP1424" s="116"/>
      <c r="FQ1424" s="116"/>
      <c r="FR1424" s="116"/>
      <c r="FS1424" s="116"/>
      <c r="FT1424" s="116"/>
      <c r="FU1424" s="116"/>
      <c r="FV1424" s="116"/>
      <c r="FW1424" s="116"/>
      <c r="FX1424" s="116"/>
      <c r="FY1424" s="116"/>
      <c r="FZ1424" s="116"/>
      <c r="GA1424" s="116"/>
      <c r="GB1424" s="116"/>
      <c r="GC1424" s="116"/>
      <c r="GD1424" s="116"/>
      <c r="GE1424" s="116"/>
      <c r="GF1424" s="116"/>
      <c r="GG1424" s="116"/>
      <c r="GH1424" s="116"/>
      <c r="GI1424" s="116"/>
      <c r="GJ1424" s="116"/>
      <c r="GK1424" s="116"/>
      <c r="GL1424" s="116"/>
      <c r="GM1424" s="116"/>
      <c r="GN1424" s="116"/>
      <c r="GO1424" s="116"/>
      <c r="GP1424" s="116"/>
      <c r="GQ1424" s="116"/>
      <c r="GR1424" s="116"/>
      <c r="GS1424" s="116"/>
      <c r="GT1424" s="116"/>
      <c r="GU1424" s="116"/>
      <c r="GV1424" s="116"/>
      <c r="GW1424" s="116"/>
      <c r="GX1424" s="116"/>
      <c r="GY1424" s="116"/>
    </row>
    <row r="1425" spans="1:207" s="15" customFormat="1" ht="30" customHeight="1" x14ac:dyDescent="0.25">
      <c r="A1425" s="228">
        <v>1114</v>
      </c>
      <c r="B1425" s="234" t="s">
        <v>737</v>
      </c>
      <c r="C1425" s="229">
        <v>1962</v>
      </c>
      <c r="D1425" s="230" t="s">
        <v>141</v>
      </c>
      <c r="E1425" s="229" t="s">
        <v>16</v>
      </c>
      <c r="F1425" s="26">
        <v>2</v>
      </c>
      <c r="G1425" s="26">
        <v>2</v>
      </c>
      <c r="H1425" s="39">
        <v>700.5</v>
      </c>
      <c r="I1425" s="119">
        <v>127</v>
      </c>
      <c r="J1425" s="39">
        <v>700.5</v>
      </c>
      <c r="K1425" s="44">
        <f t="shared" si="367"/>
        <v>4721982.7299999995</v>
      </c>
      <c r="L1425" s="283">
        <v>0</v>
      </c>
      <c r="M1425" s="283">
        <v>0</v>
      </c>
      <c r="N1425" s="283">
        <v>0</v>
      </c>
      <c r="O1425" s="39">
        <f>'[1]Прод. прилож (2)'!$D$366</f>
        <v>4721982.7299999995</v>
      </c>
      <c r="P1425" s="283">
        <f t="shared" si="368"/>
        <v>6740.8747037830117</v>
      </c>
      <c r="Q1425" s="39">
        <v>9673</v>
      </c>
      <c r="R1425" s="57" t="s">
        <v>33</v>
      </c>
      <c r="S1425" s="141"/>
      <c r="V1425" s="116"/>
      <c r="W1425" s="116"/>
      <c r="X1425" s="116"/>
      <c r="Y1425" s="116"/>
      <c r="Z1425" s="116"/>
      <c r="AA1425" s="116"/>
      <c r="AB1425" s="116"/>
      <c r="AC1425" s="116"/>
      <c r="AD1425" s="116"/>
      <c r="AE1425" s="116"/>
      <c r="AF1425" s="116"/>
      <c r="AG1425" s="116"/>
      <c r="AH1425" s="116"/>
      <c r="AI1425" s="116"/>
      <c r="AJ1425" s="116"/>
      <c r="AK1425" s="116"/>
      <c r="AL1425" s="116"/>
      <c r="AM1425" s="116"/>
      <c r="AN1425" s="116"/>
      <c r="AO1425" s="116"/>
      <c r="AP1425" s="116"/>
      <c r="AQ1425" s="116"/>
      <c r="AR1425" s="116"/>
      <c r="AS1425" s="116"/>
      <c r="AT1425" s="116"/>
      <c r="AU1425" s="116"/>
      <c r="AV1425" s="116"/>
      <c r="AW1425" s="116"/>
      <c r="AX1425" s="116"/>
      <c r="AY1425" s="116"/>
      <c r="AZ1425" s="116"/>
      <c r="BA1425" s="116"/>
      <c r="BB1425" s="116"/>
      <c r="BC1425" s="116"/>
      <c r="BD1425" s="116"/>
      <c r="BE1425" s="116"/>
      <c r="BF1425" s="116"/>
      <c r="BG1425" s="116"/>
      <c r="BH1425" s="116"/>
      <c r="BI1425" s="116"/>
      <c r="BJ1425" s="116"/>
      <c r="BK1425" s="116"/>
      <c r="BL1425" s="116"/>
      <c r="BM1425" s="116"/>
      <c r="BN1425" s="116"/>
      <c r="BO1425" s="116"/>
      <c r="BP1425" s="116"/>
      <c r="BQ1425" s="116"/>
      <c r="BR1425" s="116"/>
      <c r="BS1425" s="116"/>
      <c r="BT1425" s="116"/>
      <c r="BU1425" s="116"/>
      <c r="BV1425" s="116"/>
      <c r="BW1425" s="116"/>
      <c r="BX1425" s="116"/>
      <c r="BY1425" s="116"/>
      <c r="BZ1425" s="116"/>
      <c r="CA1425" s="116"/>
      <c r="CB1425" s="116"/>
      <c r="CC1425" s="116"/>
      <c r="CD1425" s="116"/>
      <c r="CE1425" s="116"/>
      <c r="CF1425" s="116"/>
      <c r="CG1425" s="116"/>
      <c r="CH1425" s="116"/>
      <c r="CI1425" s="116"/>
      <c r="CJ1425" s="116"/>
      <c r="CK1425" s="116"/>
      <c r="CL1425" s="116"/>
      <c r="CM1425" s="116"/>
      <c r="CN1425" s="116"/>
      <c r="CO1425" s="116"/>
      <c r="CP1425" s="116"/>
      <c r="CQ1425" s="116"/>
      <c r="CR1425" s="116"/>
      <c r="CS1425" s="116"/>
      <c r="CT1425" s="116"/>
      <c r="CU1425" s="116"/>
      <c r="CV1425" s="116"/>
      <c r="CW1425" s="116"/>
      <c r="CX1425" s="116"/>
      <c r="CY1425" s="116"/>
      <c r="CZ1425" s="116"/>
      <c r="DA1425" s="116"/>
      <c r="DB1425" s="116"/>
      <c r="DC1425" s="116"/>
      <c r="DD1425" s="116"/>
      <c r="DE1425" s="116"/>
      <c r="DF1425" s="116"/>
      <c r="DG1425" s="116"/>
      <c r="DH1425" s="116"/>
      <c r="DI1425" s="116"/>
      <c r="DJ1425" s="116"/>
      <c r="DK1425" s="116"/>
      <c r="DL1425" s="116"/>
      <c r="DM1425" s="116"/>
      <c r="DN1425" s="116"/>
      <c r="DO1425" s="116"/>
      <c r="DP1425" s="116"/>
      <c r="DQ1425" s="116"/>
      <c r="DR1425" s="116"/>
      <c r="DS1425" s="116"/>
      <c r="DT1425" s="116"/>
      <c r="DU1425" s="116"/>
      <c r="DV1425" s="116"/>
      <c r="DW1425" s="116"/>
      <c r="DX1425" s="116"/>
      <c r="DY1425" s="116"/>
      <c r="DZ1425" s="116"/>
      <c r="EA1425" s="116"/>
      <c r="EB1425" s="116"/>
      <c r="EC1425" s="116"/>
      <c r="ED1425" s="116"/>
      <c r="EE1425" s="116"/>
      <c r="EF1425" s="116"/>
      <c r="EG1425" s="116"/>
      <c r="EH1425" s="116"/>
      <c r="EI1425" s="116"/>
      <c r="EJ1425" s="116"/>
      <c r="EK1425" s="116"/>
      <c r="EL1425" s="116"/>
      <c r="EM1425" s="116"/>
      <c r="EN1425" s="116"/>
      <c r="EO1425" s="116"/>
      <c r="EP1425" s="116"/>
      <c r="EQ1425" s="116"/>
      <c r="ER1425" s="116"/>
      <c r="ES1425" s="116"/>
      <c r="ET1425" s="116"/>
      <c r="EU1425" s="116"/>
      <c r="EV1425" s="116"/>
      <c r="EW1425" s="116"/>
      <c r="EX1425" s="116"/>
      <c r="EY1425" s="116"/>
      <c r="EZ1425" s="116"/>
      <c r="FA1425" s="116"/>
      <c r="FB1425" s="116"/>
      <c r="FC1425" s="116"/>
      <c r="FD1425" s="116"/>
      <c r="FE1425" s="116"/>
      <c r="FF1425" s="116"/>
      <c r="FG1425" s="116"/>
      <c r="FH1425" s="116"/>
      <c r="FI1425" s="116"/>
      <c r="FJ1425" s="116"/>
      <c r="FK1425" s="116"/>
      <c r="FL1425" s="116"/>
      <c r="FM1425" s="116"/>
      <c r="FN1425" s="116"/>
      <c r="FO1425" s="116"/>
      <c r="FP1425" s="116"/>
      <c r="FQ1425" s="116"/>
      <c r="FR1425" s="116"/>
      <c r="FS1425" s="116"/>
      <c r="FT1425" s="116"/>
      <c r="FU1425" s="116"/>
      <c r="FV1425" s="116"/>
      <c r="FW1425" s="116"/>
      <c r="FX1425" s="116"/>
      <c r="FY1425" s="116"/>
      <c r="FZ1425" s="116"/>
      <c r="GA1425" s="116"/>
      <c r="GB1425" s="116"/>
      <c r="GC1425" s="116"/>
      <c r="GD1425" s="116"/>
      <c r="GE1425" s="116"/>
      <c r="GF1425" s="116"/>
      <c r="GG1425" s="116"/>
      <c r="GH1425" s="116"/>
      <c r="GI1425" s="116"/>
      <c r="GJ1425" s="116"/>
      <c r="GK1425" s="116"/>
      <c r="GL1425" s="116"/>
      <c r="GM1425" s="116"/>
      <c r="GN1425" s="116"/>
      <c r="GO1425" s="116"/>
      <c r="GP1425" s="116"/>
      <c r="GQ1425" s="116"/>
      <c r="GR1425" s="116"/>
      <c r="GS1425" s="116"/>
      <c r="GT1425" s="116"/>
      <c r="GU1425" s="116"/>
      <c r="GV1425" s="116"/>
      <c r="GW1425" s="116"/>
      <c r="GX1425" s="116"/>
      <c r="GY1425" s="116"/>
    </row>
    <row r="1426" spans="1:207" s="15" customFormat="1" ht="30" customHeight="1" x14ac:dyDescent="0.25">
      <c r="A1426" s="228">
        <v>1115</v>
      </c>
      <c r="B1426" s="234" t="s">
        <v>738</v>
      </c>
      <c r="C1426" s="229">
        <v>1962</v>
      </c>
      <c r="D1426" s="230" t="s">
        <v>141</v>
      </c>
      <c r="E1426" s="229" t="s">
        <v>16</v>
      </c>
      <c r="F1426" s="26">
        <v>2</v>
      </c>
      <c r="G1426" s="26">
        <v>2</v>
      </c>
      <c r="H1426" s="39">
        <v>703.8</v>
      </c>
      <c r="I1426" s="119">
        <v>127</v>
      </c>
      <c r="J1426" s="39">
        <v>703.8</v>
      </c>
      <c r="K1426" s="44">
        <f t="shared" si="367"/>
        <v>6048048.25</v>
      </c>
      <c r="L1426" s="283">
        <v>0</v>
      </c>
      <c r="M1426" s="283">
        <v>0</v>
      </c>
      <c r="N1426" s="283">
        <v>0</v>
      </c>
      <c r="O1426" s="39">
        <f>'[1]Прод. прилож (2)'!$D$367</f>
        <v>6048048.25</v>
      </c>
      <c r="P1426" s="283">
        <f t="shared" si="368"/>
        <v>8593.4189400397845</v>
      </c>
      <c r="Q1426" s="39">
        <v>9673</v>
      </c>
      <c r="R1426" s="57" t="s">
        <v>33</v>
      </c>
      <c r="S1426" s="141"/>
    </row>
    <row r="1427" spans="1:207" ht="30" customHeight="1" x14ac:dyDescent="0.25">
      <c r="A1427" s="228">
        <v>1116</v>
      </c>
      <c r="B1427" s="234" t="s">
        <v>725</v>
      </c>
      <c r="C1427" s="229">
        <v>1965</v>
      </c>
      <c r="D1427" s="230" t="s">
        <v>141</v>
      </c>
      <c r="E1427" s="229" t="s">
        <v>16</v>
      </c>
      <c r="F1427" s="26">
        <v>2</v>
      </c>
      <c r="G1427" s="26">
        <v>2</v>
      </c>
      <c r="H1427" s="39">
        <v>381</v>
      </c>
      <c r="I1427" s="119">
        <v>48.8</v>
      </c>
      <c r="J1427" s="119">
        <v>377.7</v>
      </c>
      <c r="K1427" s="232">
        <f t="shared" si="367"/>
        <v>6422713.0099999998</v>
      </c>
      <c r="L1427" s="196">
        <v>0</v>
      </c>
      <c r="M1427" s="196">
        <v>0</v>
      </c>
      <c r="N1427" s="196">
        <v>0</v>
      </c>
      <c r="O1427" s="39">
        <f>'[1]Прод. прилож (2)'!$D$362</f>
        <v>6422713.0099999998</v>
      </c>
      <c r="P1427" s="196">
        <f t="shared" si="368"/>
        <v>16857.514461942257</v>
      </c>
      <c r="Q1427" s="41">
        <v>9673</v>
      </c>
      <c r="R1427" s="57" t="s">
        <v>33</v>
      </c>
    </row>
    <row r="1428" spans="1:207" ht="30" customHeight="1" x14ac:dyDescent="0.25">
      <c r="A1428" s="228">
        <v>1117</v>
      </c>
      <c r="B1428" s="234" t="s">
        <v>726</v>
      </c>
      <c r="C1428" s="229">
        <v>1982</v>
      </c>
      <c r="D1428" s="230" t="s">
        <v>141</v>
      </c>
      <c r="E1428" s="229" t="s">
        <v>18</v>
      </c>
      <c r="F1428" s="26">
        <v>3</v>
      </c>
      <c r="G1428" s="26">
        <v>2</v>
      </c>
      <c r="H1428" s="39">
        <v>830.54</v>
      </c>
      <c r="I1428" s="119">
        <v>0</v>
      </c>
      <c r="J1428" s="119">
        <v>830.5</v>
      </c>
      <c r="K1428" s="232">
        <f t="shared" si="367"/>
        <v>1924035.64</v>
      </c>
      <c r="L1428" s="196">
        <v>0</v>
      </c>
      <c r="M1428" s="196">
        <v>0</v>
      </c>
      <c r="N1428" s="196">
        <v>0</v>
      </c>
      <c r="O1428" s="39">
        <f>'[1]Прод. прилож (2)'!$D$363</f>
        <v>1924035.64</v>
      </c>
      <c r="P1428" s="196">
        <f t="shared" si="368"/>
        <v>2316.6080381438583</v>
      </c>
      <c r="Q1428" s="41">
        <v>9673</v>
      </c>
      <c r="R1428" s="57" t="s">
        <v>33</v>
      </c>
    </row>
    <row r="1429" spans="1:207" ht="30" customHeight="1" x14ac:dyDescent="0.25">
      <c r="A1429" s="228">
        <v>1118</v>
      </c>
      <c r="B1429" s="234" t="s">
        <v>727</v>
      </c>
      <c r="C1429" s="229">
        <v>1966</v>
      </c>
      <c r="D1429" s="230" t="s">
        <v>141</v>
      </c>
      <c r="E1429" s="229" t="s">
        <v>16</v>
      </c>
      <c r="F1429" s="26">
        <v>2</v>
      </c>
      <c r="G1429" s="26">
        <v>2</v>
      </c>
      <c r="H1429" s="39">
        <v>377.7</v>
      </c>
      <c r="I1429" s="119">
        <v>0</v>
      </c>
      <c r="J1429" s="119">
        <v>377.7</v>
      </c>
      <c r="K1429" s="232">
        <f t="shared" si="367"/>
        <v>6321162.8699999992</v>
      </c>
      <c r="L1429" s="196">
        <v>0</v>
      </c>
      <c r="M1429" s="196">
        <v>0</v>
      </c>
      <c r="N1429" s="196">
        <v>0</v>
      </c>
      <c r="O1429" s="39">
        <f>'[1]Прод. прилож (2)'!$D$364</f>
        <v>6321162.8699999992</v>
      </c>
      <c r="P1429" s="196">
        <f t="shared" si="368"/>
        <v>16735.935583796661</v>
      </c>
      <c r="Q1429" s="41">
        <v>9673</v>
      </c>
      <c r="R1429" s="57" t="s">
        <v>33</v>
      </c>
    </row>
    <row r="1430" spans="1:207" s="116" customFormat="1" ht="30" customHeight="1" x14ac:dyDescent="0.25">
      <c r="A1430" s="228">
        <v>1119</v>
      </c>
      <c r="B1430" s="234" t="s">
        <v>748</v>
      </c>
      <c r="C1430" s="229">
        <v>1966</v>
      </c>
      <c r="D1430" s="229">
        <v>2010</v>
      </c>
      <c r="E1430" s="229" t="s">
        <v>270</v>
      </c>
      <c r="F1430" s="229">
        <v>2</v>
      </c>
      <c r="G1430" s="229">
        <v>2</v>
      </c>
      <c r="H1430" s="39">
        <v>655.4</v>
      </c>
      <c r="I1430" s="39">
        <v>0</v>
      </c>
      <c r="J1430" s="39">
        <v>655.4</v>
      </c>
      <c r="K1430" s="232">
        <f t="shared" ref="K1430:K1435" si="376">SUM(L1430:O1430)</f>
        <v>26414.26</v>
      </c>
      <c r="L1430" s="196">
        <v>0</v>
      </c>
      <c r="M1430" s="196">
        <v>0</v>
      </c>
      <c r="N1430" s="196">
        <v>0</v>
      </c>
      <c r="O1430" s="39">
        <f>'[2]Прод. прилож (2)'!$D$1610</f>
        <v>26414.26</v>
      </c>
      <c r="P1430" s="196">
        <f t="shared" ref="P1430:P1432" si="377">K1430/H1430</f>
        <v>40.302502288678667</v>
      </c>
      <c r="Q1430" s="41">
        <v>9673</v>
      </c>
      <c r="R1430" s="57" t="s">
        <v>35</v>
      </c>
      <c r="S1430" s="46"/>
      <c r="T1430" s="15"/>
      <c r="U1430" s="15"/>
    </row>
    <row r="1431" spans="1:207" s="116" customFormat="1" ht="30" customHeight="1" x14ac:dyDescent="0.25">
      <c r="A1431" s="228">
        <v>1120</v>
      </c>
      <c r="B1431" s="234" t="s">
        <v>749</v>
      </c>
      <c r="C1431" s="229">
        <v>1964</v>
      </c>
      <c r="D1431" s="230" t="s">
        <v>141</v>
      </c>
      <c r="E1431" s="229" t="s">
        <v>16</v>
      </c>
      <c r="F1431" s="229">
        <v>2</v>
      </c>
      <c r="G1431" s="229">
        <v>2</v>
      </c>
      <c r="H1431" s="39">
        <v>374.8</v>
      </c>
      <c r="I1431" s="39">
        <v>0</v>
      </c>
      <c r="J1431" s="39">
        <v>241.2</v>
      </c>
      <c r="K1431" s="232">
        <f t="shared" si="376"/>
        <v>12276.07</v>
      </c>
      <c r="L1431" s="196">
        <v>0</v>
      </c>
      <c r="M1431" s="196">
        <v>0</v>
      </c>
      <c r="N1431" s="196">
        <v>0</v>
      </c>
      <c r="O1431" s="39">
        <f>'[2]Прод. прилож (2)'!$D$1611</f>
        <v>12276.07</v>
      </c>
      <c r="P1431" s="196">
        <f t="shared" si="377"/>
        <v>32.753655282817498</v>
      </c>
      <c r="Q1431" s="41">
        <v>9673</v>
      </c>
      <c r="R1431" s="57" t="s">
        <v>35</v>
      </c>
      <c r="S1431" s="46"/>
      <c r="T1431" s="15"/>
      <c r="U1431" s="15"/>
    </row>
    <row r="1432" spans="1:207" s="116" customFormat="1" ht="30" customHeight="1" x14ac:dyDescent="0.25">
      <c r="A1432" s="228">
        <v>1121</v>
      </c>
      <c r="B1432" s="234" t="s">
        <v>1066</v>
      </c>
      <c r="C1432" s="229">
        <v>1988</v>
      </c>
      <c r="D1432" s="230" t="s">
        <v>141</v>
      </c>
      <c r="E1432" s="229" t="s">
        <v>16</v>
      </c>
      <c r="F1432" s="229">
        <v>5</v>
      </c>
      <c r="G1432" s="229">
        <v>2</v>
      </c>
      <c r="H1432" s="39">
        <v>7774.6</v>
      </c>
      <c r="I1432" s="39">
        <v>898.5</v>
      </c>
      <c r="J1432" s="39">
        <v>4460.3999999999996</v>
      </c>
      <c r="K1432" s="232">
        <f t="shared" si="376"/>
        <v>39224.93</v>
      </c>
      <c r="L1432" s="196">
        <v>0</v>
      </c>
      <c r="M1432" s="196">
        <v>0</v>
      </c>
      <c r="N1432" s="196">
        <v>0</v>
      </c>
      <c r="O1432" s="39">
        <f>'[2]Прод. прилож (2)'!$D$1612</f>
        <v>39224.93</v>
      </c>
      <c r="P1432" s="196">
        <f t="shared" si="377"/>
        <v>5.0452666375118973</v>
      </c>
      <c r="Q1432" s="41">
        <v>9673</v>
      </c>
      <c r="R1432" s="57" t="s">
        <v>35</v>
      </c>
      <c r="S1432" s="46"/>
      <c r="T1432" s="15"/>
      <c r="U1432" s="15"/>
    </row>
    <row r="1433" spans="1:207" s="116" customFormat="1" ht="30" customHeight="1" x14ac:dyDescent="0.25">
      <c r="A1433" s="228">
        <v>1122</v>
      </c>
      <c r="B1433" s="234" t="s">
        <v>754</v>
      </c>
      <c r="C1433" s="229">
        <v>1963</v>
      </c>
      <c r="D1433" s="230" t="s">
        <v>141</v>
      </c>
      <c r="E1433" s="229" t="s">
        <v>16</v>
      </c>
      <c r="F1433" s="26">
        <v>2</v>
      </c>
      <c r="G1433" s="26">
        <v>2</v>
      </c>
      <c r="H1433" s="39">
        <v>411.3</v>
      </c>
      <c r="I1433" s="119">
        <v>148.4</v>
      </c>
      <c r="J1433" s="119">
        <v>262.89999999999998</v>
      </c>
      <c r="K1433" s="232">
        <f t="shared" si="376"/>
        <v>3977183.0100000002</v>
      </c>
      <c r="L1433" s="196">
        <v>0</v>
      </c>
      <c r="M1433" s="196">
        <v>0</v>
      </c>
      <c r="N1433" s="196">
        <v>0</v>
      </c>
      <c r="O1433" s="39">
        <f>'[1]Прод. прилож (2)'!$D$375</f>
        <v>3977183.0100000002</v>
      </c>
      <c r="P1433" s="196">
        <f>K1433/H1433</f>
        <v>9669.7860685630931</v>
      </c>
      <c r="Q1433" s="41">
        <v>9673</v>
      </c>
      <c r="R1433" s="57" t="s">
        <v>33</v>
      </c>
      <c r="S1433" s="141"/>
      <c r="T1433" s="15"/>
      <c r="U1433" s="15"/>
    </row>
    <row r="1434" spans="1:207" s="116" customFormat="1" ht="30" customHeight="1" x14ac:dyDescent="0.25">
      <c r="A1434" s="228">
        <v>1123</v>
      </c>
      <c r="B1434" s="234" t="s">
        <v>755</v>
      </c>
      <c r="C1434" s="229">
        <v>1963</v>
      </c>
      <c r="D1434" s="230" t="s">
        <v>141</v>
      </c>
      <c r="E1434" s="229" t="s">
        <v>16</v>
      </c>
      <c r="F1434" s="26">
        <v>2</v>
      </c>
      <c r="G1434" s="26">
        <v>2</v>
      </c>
      <c r="H1434" s="39">
        <v>400.9</v>
      </c>
      <c r="I1434" s="119">
        <v>127.7</v>
      </c>
      <c r="J1434" s="39">
        <v>272.2</v>
      </c>
      <c r="K1434" s="232">
        <f t="shared" si="376"/>
        <v>3930888.51</v>
      </c>
      <c r="L1434" s="196">
        <v>0</v>
      </c>
      <c r="M1434" s="196">
        <v>0</v>
      </c>
      <c r="N1434" s="196">
        <v>0</v>
      </c>
      <c r="O1434" s="39">
        <f>'[1]Прод. прилож (2)'!$D$376</f>
        <v>3930888.51</v>
      </c>
      <c r="P1434" s="196">
        <f>K1434/H1434</f>
        <v>9805.1596657520586</v>
      </c>
      <c r="Q1434" s="41">
        <v>9673</v>
      </c>
      <c r="R1434" s="57" t="s">
        <v>33</v>
      </c>
      <c r="S1434" s="141"/>
      <c r="T1434" s="15"/>
      <c r="U1434" s="15"/>
    </row>
    <row r="1435" spans="1:207" s="116" customFormat="1" ht="30" customHeight="1" x14ac:dyDescent="0.25">
      <c r="A1435" s="228">
        <v>1124</v>
      </c>
      <c r="B1435" s="234" t="s">
        <v>756</v>
      </c>
      <c r="C1435" s="229">
        <v>1964</v>
      </c>
      <c r="D1435" s="230" t="s">
        <v>141</v>
      </c>
      <c r="E1435" s="229" t="s">
        <v>16</v>
      </c>
      <c r="F1435" s="26">
        <v>3</v>
      </c>
      <c r="G1435" s="26">
        <v>2</v>
      </c>
      <c r="H1435" s="39">
        <v>978</v>
      </c>
      <c r="I1435" s="119">
        <v>340.6</v>
      </c>
      <c r="J1435" s="119">
        <v>635.9</v>
      </c>
      <c r="K1435" s="232">
        <f t="shared" si="376"/>
        <v>6829440.1100000003</v>
      </c>
      <c r="L1435" s="196">
        <v>0</v>
      </c>
      <c r="M1435" s="196">
        <v>0</v>
      </c>
      <c r="N1435" s="196">
        <v>0</v>
      </c>
      <c r="O1435" s="39">
        <f>'[1]Прод. прилож (2)'!$D$377</f>
        <v>6829440.1100000003</v>
      </c>
      <c r="P1435" s="196">
        <f>K1435/H1435</f>
        <v>6983.0675971370147</v>
      </c>
      <c r="Q1435" s="41">
        <v>9673</v>
      </c>
      <c r="R1435" s="57" t="s">
        <v>33</v>
      </c>
      <c r="S1435" s="141"/>
      <c r="T1435" s="15"/>
      <c r="U1435" s="15"/>
    </row>
    <row r="1436" spans="1:207" s="116" customFormat="1" ht="30" customHeight="1" x14ac:dyDescent="0.25">
      <c r="A1436" s="379">
        <v>1125</v>
      </c>
      <c r="B1436" s="356" t="s">
        <v>880</v>
      </c>
      <c r="C1436" s="358">
        <v>1979</v>
      </c>
      <c r="D1436" s="360" t="s">
        <v>141</v>
      </c>
      <c r="E1436" s="358" t="s">
        <v>18</v>
      </c>
      <c r="F1436" s="362">
        <v>5</v>
      </c>
      <c r="G1436" s="362">
        <v>4</v>
      </c>
      <c r="H1436" s="364">
        <v>3080</v>
      </c>
      <c r="I1436" s="366">
        <v>0</v>
      </c>
      <c r="J1436" s="373">
        <v>2698.1</v>
      </c>
      <c r="K1436" s="232">
        <f>SUM(L1436:O1436)</f>
        <v>12022643.210000001</v>
      </c>
      <c r="L1436" s="196">
        <v>0</v>
      </c>
      <c r="M1436" s="196">
        <v>0</v>
      </c>
      <c r="N1436" s="196">
        <v>0</v>
      </c>
      <c r="O1436" s="39">
        <f>'[1]Прод. прилож (2)'!$D$387</f>
        <v>12022643.210000001</v>
      </c>
      <c r="P1436" s="196">
        <f t="shared" ref="P1436" si="378">K1436/H1436</f>
        <v>3903.4555876623381</v>
      </c>
      <c r="Q1436" s="41">
        <v>9673</v>
      </c>
      <c r="R1436" s="57" t="s">
        <v>33</v>
      </c>
      <c r="S1436" s="141"/>
      <c r="T1436" s="15"/>
      <c r="U1436" s="15"/>
    </row>
    <row r="1437" spans="1:207" s="116" customFormat="1" ht="30" customHeight="1" x14ac:dyDescent="0.25">
      <c r="A1437" s="380"/>
      <c r="B1437" s="357"/>
      <c r="C1437" s="359"/>
      <c r="D1437" s="361"/>
      <c r="E1437" s="359"/>
      <c r="F1437" s="363"/>
      <c r="G1437" s="363"/>
      <c r="H1437" s="365"/>
      <c r="I1437" s="367"/>
      <c r="J1437" s="374"/>
      <c r="K1437" s="232">
        <f>SUM(L1437:O1437)</f>
        <v>2018219.51</v>
      </c>
      <c r="L1437" s="196">
        <v>0</v>
      </c>
      <c r="M1437" s="196">
        <v>0</v>
      </c>
      <c r="N1437" s="196">
        <v>0</v>
      </c>
      <c r="O1437" s="39">
        <f>'[1]Прод. прилож (2)'!$D$1031</f>
        <v>2018219.51</v>
      </c>
      <c r="P1437" s="196">
        <f>K1437/H1436</f>
        <v>655.26607467532472</v>
      </c>
      <c r="Q1437" s="41">
        <v>9673</v>
      </c>
      <c r="R1437" s="57" t="s">
        <v>34</v>
      </c>
      <c r="S1437" s="46"/>
      <c r="T1437" s="15"/>
      <c r="U1437" s="15"/>
    </row>
    <row r="1438" spans="1:207" s="116" customFormat="1" ht="30" customHeight="1" x14ac:dyDescent="0.25">
      <c r="A1438" s="228">
        <v>1126</v>
      </c>
      <c r="B1438" s="234" t="s">
        <v>769</v>
      </c>
      <c r="C1438" s="229">
        <v>1967</v>
      </c>
      <c r="D1438" s="230" t="s">
        <v>141</v>
      </c>
      <c r="E1438" s="229" t="s">
        <v>16</v>
      </c>
      <c r="F1438" s="229">
        <v>2</v>
      </c>
      <c r="G1438" s="229">
        <v>2</v>
      </c>
      <c r="H1438" s="39">
        <v>935</v>
      </c>
      <c r="I1438" s="39">
        <v>434</v>
      </c>
      <c r="J1438" s="39">
        <v>500.9</v>
      </c>
      <c r="K1438" s="232">
        <f t="shared" ref="K1438:K1444" si="379">SUM(L1438:O1438)</f>
        <v>17715.009999999998</v>
      </c>
      <c r="L1438" s="196">
        <v>0</v>
      </c>
      <c r="M1438" s="196">
        <v>0</v>
      </c>
      <c r="N1438" s="196">
        <v>0</v>
      </c>
      <c r="O1438" s="39">
        <f>'[2]Прод. прилож (2)'!$D$1613</f>
        <v>17715.009999999998</v>
      </c>
      <c r="P1438" s="196">
        <f t="shared" ref="P1438:P1444" si="380">K1438/H1438</f>
        <v>18.946534759358286</v>
      </c>
      <c r="Q1438" s="41">
        <v>9673</v>
      </c>
      <c r="R1438" s="57" t="s">
        <v>35</v>
      </c>
      <c r="S1438" s="46"/>
      <c r="T1438" s="15"/>
      <c r="U1438" s="15"/>
    </row>
    <row r="1439" spans="1:207" s="116" customFormat="1" ht="30" customHeight="1" x14ac:dyDescent="0.25">
      <c r="A1439" s="228">
        <v>1127</v>
      </c>
      <c r="B1439" s="234" t="s">
        <v>770</v>
      </c>
      <c r="C1439" s="229">
        <v>1964</v>
      </c>
      <c r="D1439" s="230" t="s">
        <v>141</v>
      </c>
      <c r="E1439" s="229" t="s">
        <v>16</v>
      </c>
      <c r="F1439" s="229">
        <v>2</v>
      </c>
      <c r="G1439" s="229">
        <v>2</v>
      </c>
      <c r="H1439" s="39">
        <v>435.5</v>
      </c>
      <c r="I1439" s="39">
        <v>0</v>
      </c>
      <c r="J1439" s="39">
        <v>435.5</v>
      </c>
      <c r="K1439" s="232">
        <f t="shared" si="379"/>
        <v>22104.75</v>
      </c>
      <c r="L1439" s="196">
        <v>0</v>
      </c>
      <c r="M1439" s="196">
        <v>0</v>
      </c>
      <c r="N1439" s="196">
        <v>0</v>
      </c>
      <c r="O1439" s="39">
        <f>'[2]Прод. прилож (2)'!$D$1614</f>
        <v>22104.75</v>
      </c>
      <c r="P1439" s="196">
        <f t="shared" si="380"/>
        <v>50.757175660160733</v>
      </c>
      <c r="Q1439" s="41">
        <v>9673</v>
      </c>
      <c r="R1439" s="57" t="s">
        <v>35</v>
      </c>
      <c r="S1439" s="46"/>
      <c r="T1439" s="15"/>
      <c r="U1439" s="15"/>
    </row>
    <row r="1440" spans="1:207" s="116" customFormat="1" ht="30" customHeight="1" x14ac:dyDescent="0.25">
      <c r="A1440" s="228">
        <v>1128</v>
      </c>
      <c r="B1440" s="234" t="s">
        <v>771</v>
      </c>
      <c r="C1440" s="229">
        <v>1967</v>
      </c>
      <c r="D1440" s="230" t="s">
        <v>141</v>
      </c>
      <c r="E1440" s="229" t="s">
        <v>16</v>
      </c>
      <c r="F1440" s="229">
        <v>2</v>
      </c>
      <c r="G1440" s="229">
        <v>2</v>
      </c>
      <c r="H1440" s="39">
        <v>526.29999999999995</v>
      </c>
      <c r="I1440" s="39">
        <v>0</v>
      </c>
      <c r="J1440" s="39">
        <v>526.29999999999995</v>
      </c>
      <c r="K1440" s="232">
        <f t="shared" si="379"/>
        <v>18500.29</v>
      </c>
      <c r="L1440" s="196">
        <v>0</v>
      </c>
      <c r="M1440" s="196">
        <v>0</v>
      </c>
      <c r="N1440" s="196">
        <v>0</v>
      </c>
      <c r="O1440" s="39">
        <f>'[2]Прод. прилож (2)'!$D$1615</f>
        <v>18500.29</v>
      </c>
      <c r="P1440" s="196">
        <f t="shared" si="380"/>
        <v>35.151605548166451</v>
      </c>
      <c r="Q1440" s="41">
        <v>9673</v>
      </c>
      <c r="R1440" s="57" t="s">
        <v>35</v>
      </c>
      <c r="S1440" s="46"/>
      <c r="T1440" s="15"/>
      <c r="U1440" s="15"/>
    </row>
    <row r="1441" spans="1:21" s="116" customFormat="1" ht="30" customHeight="1" x14ac:dyDescent="0.25">
      <c r="A1441" s="228">
        <v>1129</v>
      </c>
      <c r="B1441" s="234" t="s">
        <v>772</v>
      </c>
      <c r="C1441" s="229">
        <v>1962</v>
      </c>
      <c r="D1441" s="230" t="s">
        <v>141</v>
      </c>
      <c r="E1441" s="229" t="s">
        <v>16</v>
      </c>
      <c r="F1441" s="229">
        <v>2</v>
      </c>
      <c r="G1441" s="229">
        <v>2</v>
      </c>
      <c r="H1441" s="39">
        <v>377.3</v>
      </c>
      <c r="I1441" s="39">
        <v>0</v>
      </c>
      <c r="J1441" s="39">
        <v>377.3</v>
      </c>
      <c r="K1441" s="232">
        <f t="shared" si="379"/>
        <v>22255.42</v>
      </c>
      <c r="L1441" s="196">
        <v>0</v>
      </c>
      <c r="M1441" s="196">
        <v>0</v>
      </c>
      <c r="N1441" s="196">
        <v>0</v>
      </c>
      <c r="O1441" s="39">
        <f>'[2]Прод. прилож (2)'!$D$1616</f>
        <v>22255.42</v>
      </c>
      <c r="P1441" s="196">
        <f t="shared" si="380"/>
        <v>58.986005830903785</v>
      </c>
      <c r="Q1441" s="41">
        <v>9673</v>
      </c>
      <c r="R1441" s="57" t="s">
        <v>35</v>
      </c>
      <c r="S1441" s="46"/>
      <c r="T1441" s="15"/>
      <c r="U1441" s="15"/>
    </row>
    <row r="1442" spans="1:21" s="86" customFormat="1" ht="48.75" customHeight="1" x14ac:dyDescent="0.25">
      <c r="A1442" s="228">
        <v>1130</v>
      </c>
      <c r="B1442" s="234" t="s">
        <v>1117</v>
      </c>
      <c r="C1442" s="230">
        <v>1969</v>
      </c>
      <c r="D1442" s="230" t="s">
        <v>141</v>
      </c>
      <c r="E1442" s="230" t="s">
        <v>1130</v>
      </c>
      <c r="F1442" s="52">
        <v>1</v>
      </c>
      <c r="G1442" s="52">
        <v>1</v>
      </c>
      <c r="H1442" s="283">
        <v>518.4</v>
      </c>
      <c r="I1442" s="288">
        <v>0</v>
      </c>
      <c r="J1442" s="288">
        <v>480</v>
      </c>
      <c r="K1442" s="232">
        <f t="shared" ref="K1442" si="381">SUM(L1442:O1442)</f>
        <v>272762.8</v>
      </c>
      <c r="L1442" s="283">
        <v>0</v>
      </c>
      <c r="M1442" s="283">
        <v>114447.21</v>
      </c>
      <c r="N1442" s="283">
        <v>0</v>
      </c>
      <c r="O1442" s="51">
        <f>'[1]Прод. прилож (2)'!$D$388</f>
        <v>158315.59</v>
      </c>
      <c r="P1442" s="41">
        <f>K1442/H1442</f>
        <v>526.16280864197529</v>
      </c>
      <c r="Q1442" s="232">
        <v>9673</v>
      </c>
      <c r="R1442" s="281" t="s">
        <v>33</v>
      </c>
      <c r="S1442" s="132"/>
      <c r="T1442" s="85"/>
      <c r="U1442" s="85"/>
    </row>
    <row r="1443" spans="1:21" s="116" customFormat="1" ht="30" customHeight="1" x14ac:dyDescent="0.25">
      <c r="A1443" s="228">
        <v>1131</v>
      </c>
      <c r="B1443" s="234" t="s">
        <v>773</v>
      </c>
      <c r="C1443" s="229">
        <v>1963</v>
      </c>
      <c r="D1443" s="230" t="s">
        <v>141</v>
      </c>
      <c r="E1443" s="229" t="s">
        <v>16</v>
      </c>
      <c r="F1443" s="229">
        <v>2</v>
      </c>
      <c r="G1443" s="229">
        <v>2</v>
      </c>
      <c r="H1443" s="39">
        <v>379.4</v>
      </c>
      <c r="I1443" s="39">
        <v>320.35000000000002</v>
      </c>
      <c r="J1443" s="39">
        <v>379.1</v>
      </c>
      <c r="K1443" s="232">
        <f t="shared" si="379"/>
        <v>22241.759999999998</v>
      </c>
      <c r="L1443" s="196">
        <v>0</v>
      </c>
      <c r="M1443" s="196">
        <v>0</v>
      </c>
      <c r="N1443" s="196">
        <v>0</v>
      </c>
      <c r="O1443" s="39">
        <f>'[2]Прод. прилож (2)'!$D$1617</f>
        <v>22241.759999999998</v>
      </c>
      <c r="P1443" s="196">
        <f t="shared" si="380"/>
        <v>58.623510806536636</v>
      </c>
      <c r="Q1443" s="41">
        <v>9673</v>
      </c>
      <c r="R1443" s="57" t="s">
        <v>35</v>
      </c>
      <c r="S1443" s="16"/>
      <c r="T1443" s="15"/>
      <c r="U1443" s="15"/>
    </row>
    <row r="1444" spans="1:21" s="116" customFormat="1" ht="30" customHeight="1" x14ac:dyDescent="0.25">
      <c r="A1444" s="228">
        <v>1132</v>
      </c>
      <c r="B1444" s="234" t="s">
        <v>774</v>
      </c>
      <c r="C1444" s="229">
        <v>1963</v>
      </c>
      <c r="D1444" s="230" t="s">
        <v>141</v>
      </c>
      <c r="E1444" s="229" t="s">
        <v>16</v>
      </c>
      <c r="F1444" s="229">
        <v>2</v>
      </c>
      <c r="G1444" s="229">
        <v>2</v>
      </c>
      <c r="H1444" s="39">
        <v>392.8</v>
      </c>
      <c r="I1444" s="39">
        <v>303.67</v>
      </c>
      <c r="J1444" s="39">
        <v>383</v>
      </c>
      <c r="K1444" s="232">
        <f t="shared" si="379"/>
        <v>22652.57</v>
      </c>
      <c r="L1444" s="196">
        <v>0</v>
      </c>
      <c r="M1444" s="196">
        <v>0</v>
      </c>
      <c r="N1444" s="196">
        <v>0</v>
      </c>
      <c r="O1444" s="39">
        <f>'[2]Прод. прилож (2)'!$D$1618</f>
        <v>22652.57</v>
      </c>
      <c r="P1444" s="196">
        <f t="shared" si="380"/>
        <v>57.669475560081466</v>
      </c>
      <c r="Q1444" s="41">
        <v>9673</v>
      </c>
      <c r="R1444" s="57" t="s">
        <v>35</v>
      </c>
      <c r="S1444" s="46"/>
      <c r="T1444" s="15"/>
      <c r="U1444" s="15"/>
    </row>
    <row r="1445" spans="1:21" ht="30" customHeight="1" x14ac:dyDescent="0.25">
      <c r="A1445" s="412" t="s">
        <v>1340</v>
      </c>
      <c r="B1445" s="412"/>
      <c r="C1445" s="412"/>
      <c r="D1445" s="412"/>
      <c r="E1445" s="412"/>
      <c r="F1445" s="412"/>
      <c r="G1445" s="412"/>
      <c r="H1445" s="412"/>
      <c r="I1445" s="412"/>
      <c r="J1445" s="412"/>
      <c r="K1445" s="412"/>
      <c r="L1445" s="412"/>
      <c r="M1445" s="412"/>
      <c r="N1445" s="412"/>
      <c r="O1445" s="412"/>
      <c r="P1445" s="412"/>
      <c r="Q1445" s="412"/>
      <c r="R1445" s="412"/>
      <c r="S1445" s="14"/>
    </row>
    <row r="1446" spans="1:21" ht="33" customHeight="1" x14ac:dyDescent="0.25">
      <c r="A1446" s="396" t="s">
        <v>1388</v>
      </c>
      <c r="B1446" s="396"/>
      <c r="C1446" s="219" t="s">
        <v>17</v>
      </c>
      <c r="D1446" s="219" t="s">
        <v>17</v>
      </c>
      <c r="E1446" s="219" t="s">
        <v>17</v>
      </c>
      <c r="F1446" s="73" t="s">
        <v>17</v>
      </c>
      <c r="G1446" s="73" t="s">
        <v>17</v>
      </c>
      <c r="H1446" s="74">
        <f>SUM(H1447:H1471)</f>
        <v>9076.5599999999977</v>
      </c>
      <c r="I1446" s="74">
        <f t="shared" ref="I1446:O1446" si="382">SUM(I1447:I1471)</f>
        <v>54.2</v>
      </c>
      <c r="J1446" s="74">
        <f t="shared" si="382"/>
        <v>7951.67</v>
      </c>
      <c r="K1446" s="74">
        <f t="shared" si="382"/>
        <v>38715423.560000002</v>
      </c>
      <c r="L1446" s="74">
        <f t="shared" si="382"/>
        <v>0</v>
      </c>
      <c r="M1446" s="74">
        <f t="shared" si="382"/>
        <v>203425.5</v>
      </c>
      <c r="N1446" s="74">
        <f t="shared" si="382"/>
        <v>0</v>
      </c>
      <c r="O1446" s="74">
        <f t="shared" si="382"/>
        <v>38511998.060000002</v>
      </c>
      <c r="P1446" s="29">
        <f>K1446/H1446</f>
        <v>4265.4291449624097</v>
      </c>
      <c r="Q1446" s="75" t="s">
        <v>17</v>
      </c>
      <c r="R1446" s="76" t="s">
        <v>17</v>
      </c>
      <c r="S1446" s="14"/>
    </row>
    <row r="1447" spans="1:21" s="116" customFormat="1" ht="30" customHeight="1" x14ac:dyDescent="0.25">
      <c r="A1447" s="228">
        <v>1133</v>
      </c>
      <c r="B1447" s="82" t="s">
        <v>787</v>
      </c>
      <c r="C1447" s="230">
        <v>1961</v>
      </c>
      <c r="D1447" s="230" t="s">
        <v>141</v>
      </c>
      <c r="E1447" s="230" t="s">
        <v>16</v>
      </c>
      <c r="F1447" s="52">
        <v>2</v>
      </c>
      <c r="G1447" s="52">
        <v>1</v>
      </c>
      <c r="H1447" s="60">
        <v>302.70999999999998</v>
      </c>
      <c r="I1447" s="119">
        <v>0</v>
      </c>
      <c r="J1447" s="194">
        <v>299.70999999999998</v>
      </c>
      <c r="K1447" s="232">
        <f t="shared" ref="K1447:K1465" si="383">SUM(L1447:O1447)</f>
        <v>4104796.73</v>
      </c>
      <c r="L1447" s="196">
        <v>0</v>
      </c>
      <c r="M1447" s="196">
        <v>0</v>
      </c>
      <c r="N1447" s="196">
        <v>0</v>
      </c>
      <c r="O1447" s="39">
        <f>'[1]Прод. прилож (2)'!$D$390</f>
        <v>4104796.73</v>
      </c>
      <c r="P1447" s="196">
        <f t="shared" ref="P1447:P1465" si="384">K1447/H1447</f>
        <v>13560.162300551685</v>
      </c>
      <c r="Q1447" s="41">
        <v>9673</v>
      </c>
      <c r="R1447" s="57" t="s">
        <v>33</v>
      </c>
      <c r="S1447" s="144"/>
      <c r="T1447" s="18"/>
    </row>
    <row r="1448" spans="1:21" s="116" customFormat="1" ht="30" customHeight="1" x14ac:dyDescent="0.25">
      <c r="A1448" s="228">
        <v>1134</v>
      </c>
      <c r="B1448" s="82" t="s">
        <v>788</v>
      </c>
      <c r="C1448" s="230">
        <v>1963</v>
      </c>
      <c r="D1448" s="230" t="s">
        <v>141</v>
      </c>
      <c r="E1448" s="230" t="s">
        <v>16</v>
      </c>
      <c r="F1448" s="52">
        <v>2</v>
      </c>
      <c r="G1448" s="52">
        <v>1</v>
      </c>
      <c r="H1448" s="60">
        <v>228.4</v>
      </c>
      <c r="I1448" s="119">
        <v>0</v>
      </c>
      <c r="J1448" s="194">
        <v>200.6</v>
      </c>
      <c r="K1448" s="232">
        <f t="shared" si="383"/>
        <v>5226.26</v>
      </c>
      <c r="L1448" s="196">
        <v>0</v>
      </c>
      <c r="M1448" s="196">
        <v>0</v>
      </c>
      <c r="N1448" s="196">
        <v>0</v>
      </c>
      <c r="O1448" s="39">
        <f>'[1]Прод. прилож (2)'!$D$1039</f>
        <v>5226.26</v>
      </c>
      <c r="P1448" s="196">
        <f t="shared" si="384"/>
        <v>22.882049036777584</v>
      </c>
      <c r="Q1448" s="41">
        <v>9673</v>
      </c>
      <c r="R1448" s="57" t="s">
        <v>34</v>
      </c>
      <c r="S1448" s="66"/>
      <c r="T1448" s="18"/>
    </row>
    <row r="1449" spans="1:21" s="116" customFormat="1" ht="30" customHeight="1" x14ac:dyDescent="0.25">
      <c r="A1449" s="228">
        <v>1135</v>
      </c>
      <c r="B1449" s="82" t="s">
        <v>789</v>
      </c>
      <c r="C1449" s="230">
        <v>1962</v>
      </c>
      <c r="D1449" s="230" t="s">
        <v>141</v>
      </c>
      <c r="E1449" s="230" t="s">
        <v>16</v>
      </c>
      <c r="F1449" s="52">
        <v>2</v>
      </c>
      <c r="G1449" s="52">
        <v>1</v>
      </c>
      <c r="H1449" s="60">
        <v>360.9</v>
      </c>
      <c r="I1449" s="119">
        <v>0</v>
      </c>
      <c r="J1449" s="194">
        <v>281.7</v>
      </c>
      <c r="K1449" s="232">
        <f t="shared" si="383"/>
        <v>15278.16</v>
      </c>
      <c r="L1449" s="196">
        <v>0</v>
      </c>
      <c r="M1449" s="196">
        <v>0</v>
      </c>
      <c r="N1449" s="196">
        <v>0</v>
      </c>
      <c r="O1449" s="196">
        <f>'[1]Прод. прилож (2)'!$D$1040</f>
        <v>15278.16</v>
      </c>
      <c r="P1449" s="196">
        <f t="shared" si="384"/>
        <v>42.333499584372404</v>
      </c>
      <c r="Q1449" s="41">
        <v>9673</v>
      </c>
      <c r="R1449" s="57" t="s">
        <v>34</v>
      </c>
      <c r="S1449" s="66"/>
      <c r="T1449" s="18"/>
    </row>
    <row r="1450" spans="1:21" s="116" customFormat="1" ht="30" customHeight="1" x14ac:dyDescent="0.25">
      <c r="A1450" s="228">
        <v>1136</v>
      </c>
      <c r="B1450" s="82" t="s">
        <v>790</v>
      </c>
      <c r="C1450" s="230">
        <v>1964</v>
      </c>
      <c r="D1450" s="230" t="s">
        <v>141</v>
      </c>
      <c r="E1450" s="230" t="s">
        <v>16</v>
      </c>
      <c r="F1450" s="52">
        <v>2</v>
      </c>
      <c r="G1450" s="52">
        <v>2</v>
      </c>
      <c r="H1450" s="60">
        <v>426.7</v>
      </c>
      <c r="I1450" s="39">
        <v>0</v>
      </c>
      <c r="J1450" s="196">
        <v>380.4</v>
      </c>
      <c r="K1450" s="232">
        <f t="shared" si="383"/>
        <v>24058.13</v>
      </c>
      <c r="L1450" s="196">
        <v>0</v>
      </c>
      <c r="M1450" s="196">
        <v>0</v>
      </c>
      <c r="N1450" s="196">
        <v>0</v>
      </c>
      <c r="O1450" s="196">
        <f>'[2]Прод. прилож (2)'!$D$1620</f>
        <v>24058.13</v>
      </c>
      <c r="P1450" s="196">
        <f t="shared" si="384"/>
        <v>56.381837356456529</v>
      </c>
      <c r="Q1450" s="41">
        <v>9673</v>
      </c>
      <c r="R1450" s="57" t="s">
        <v>35</v>
      </c>
      <c r="S1450" s="66"/>
      <c r="T1450" s="18"/>
    </row>
    <row r="1451" spans="1:21" s="116" customFormat="1" ht="30" customHeight="1" x14ac:dyDescent="0.25">
      <c r="A1451" s="228">
        <v>1137</v>
      </c>
      <c r="B1451" s="82" t="s">
        <v>791</v>
      </c>
      <c r="C1451" s="230">
        <v>1965</v>
      </c>
      <c r="D1451" s="230" t="s">
        <v>141</v>
      </c>
      <c r="E1451" s="230" t="s">
        <v>16</v>
      </c>
      <c r="F1451" s="52">
        <v>2</v>
      </c>
      <c r="G1451" s="52">
        <v>2</v>
      </c>
      <c r="H1451" s="60">
        <v>423.7</v>
      </c>
      <c r="I1451" s="39">
        <v>0</v>
      </c>
      <c r="J1451" s="196">
        <v>380.3</v>
      </c>
      <c r="K1451" s="232">
        <f t="shared" si="383"/>
        <v>23601.73</v>
      </c>
      <c r="L1451" s="196">
        <v>0</v>
      </c>
      <c r="M1451" s="196">
        <v>0</v>
      </c>
      <c r="N1451" s="196">
        <v>0</v>
      </c>
      <c r="O1451" s="196">
        <f>'[2]Прод. прилож (2)'!$D$1621</f>
        <v>23601.73</v>
      </c>
      <c r="P1451" s="196">
        <f t="shared" si="384"/>
        <v>55.703870663205102</v>
      </c>
      <c r="Q1451" s="41">
        <v>9673</v>
      </c>
      <c r="R1451" s="57" t="s">
        <v>35</v>
      </c>
      <c r="S1451" s="66"/>
      <c r="T1451" s="18"/>
    </row>
    <row r="1452" spans="1:21" s="116" customFormat="1" ht="30" customHeight="1" x14ac:dyDescent="0.25">
      <c r="A1452" s="228">
        <v>1138</v>
      </c>
      <c r="B1452" s="82" t="s">
        <v>792</v>
      </c>
      <c r="C1452" s="230">
        <v>1966</v>
      </c>
      <c r="D1452" s="230" t="s">
        <v>141</v>
      </c>
      <c r="E1452" s="230" t="s">
        <v>16</v>
      </c>
      <c r="F1452" s="52">
        <v>2</v>
      </c>
      <c r="G1452" s="52">
        <v>2</v>
      </c>
      <c r="H1452" s="60">
        <v>426.8</v>
      </c>
      <c r="I1452" s="39">
        <v>0</v>
      </c>
      <c r="J1452" s="196">
        <v>383.3</v>
      </c>
      <c r="K1452" s="232">
        <f t="shared" si="383"/>
        <v>22803.24</v>
      </c>
      <c r="L1452" s="196">
        <v>0</v>
      </c>
      <c r="M1452" s="196">
        <v>0</v>
      </c>
      <c r="N1452" s="196">
        <v>0</v>
      </c>
      <c r="O1452" s="196">
        <f>'[2]Прод. прилож (2)'!$D$1622</f>
        <v>22803.24</v>
      </c>
      <c r="P1452" s="196">
        <f t="shared" si="384"/>
        <v>53.428397375820062</v>
      </c>
      <c r="Q1452" s="41">
        <v>9673</v>
      </c>
      <c r="R1452" s="57" t="s">
        <v>35</v>
      </c>
      <c r="S1452" s="66"/>
      <c r="T1452" s="18"/>
    </row>
    <row r="1453" spans="1:21" s="116" customFormat="1" ht="30" customHeight="1" x14ac:dyDescent="0.25">
      <c r="A1453" s="228">
        <v>1139</v>
      </c>
      <c r="B1453" s="82" t="s">
        <v>793</v>
      </c>
      <c r="C1453" s="230">
        <v>1965</v>
      </c>
      <c r="D1453" s="230" t="s">
        <v>141</v>
      </c>
      <c r="E1453" s="230" t="s">
        <v>16</v>
      </c>
      <c r="F1453" s="52">
        <v>2</v>
      </c>
      <c r="G1453" s="52">
        <v>2</v>
      </c>
      <c r="H1453" s="60">
        <v>434.3</v>
      </c>
      <c r="I1453" s="39">
        <v>0</v>
      </c>
      <c r="J1453" s="196">
        <v>387.3</v>
      </c>
      <c r="K1453" s="232">
        <f t="shared" si="383"/>
        <v>23296.29</v>
      </c>
      <c r="L1453" s="196">
        <v>0</v>
      </c>
      <c r="M1453" s="196">
        <v>0</v>
      </c>
      <c r="N1453" s="196">
        <v>0</v>
      </c>
      <c r="O1453" s="196">
        <f>'[2]Прод. прилож (2)'!$D$1623</f>
        <v>23296.29</v>
      </c>
      <c r="P1453" s="196">
        <f t="shared" si="384"/>
        <v>53.641008519456598</v>
      </c>
      <c r="Q1453" s="41">
        <v>9673</v>
      </c>
      <c r="R1453" s="57" t="s">
        <v>35</v>
      </c>
      <c r="S1453" s="66"/>
      <c r="T1453" s="18"/>
    </row>
    <row r="1454" spans="1:21" s="116" customFormat="1" ht="30" customHeight="1" x14ac:dyDescent="0.25">
      <c r="A1454" s="228">
        <v>1140</v>
      </c>
      <c r="B1454" s="82" t="s">
        <v>794</v>
      </c>
      <c r="C1454" s="230">
        <v>1966</v>
      </c>
      <c r="D1454" s="230" t="s">
        <v>141</v>
      </c>
      <c r="E1454" s="230" t="s">
        <v>16</v>
      </c>
      <c r="F1454" s="52">
        <v>2</v>
      </c>
      <c r="G1454" s="52">
        <v>3</v>
      </c>
      <c r="H1454" s="60">
        <v>587</v>
      </c>
      <c r="I1454" s="39">
        <v>0</v>
      </c>
      <c r="J1454" s="196">
        <v>516.5</v>
      </c>
      <c r="K1454" s="232">
        <f t="shared" si="383"/>
        <v>31431.52</v>
      </c>
      <c r="L1454" s="196">
        <v>0</v>
      </c>
      <c r="M1454" s="196">
        <v>0</v>
      </c>
      <c r="N1454" s="196">
        <v>0</v>
      </c>
      <c r="O1454" s="196">
        <f>'[2]Прод. прилож (2)'!$D$1624</f>
        <v>31431.52</v>
      </c>
      <c r="P1454" s="196">
        <f t="shared" si="384"/>
        <v>53.546030664395232</v>
      </c>
      <c r="Q1454" s="41">
        <v>9673</v>
      </c>
      <c r="R1454" s="57" t="s">
        <v>35</v>
      </c>
      <c r="S1454" s="66"/>
      <c r="T1454" s="18"/>
    </row>
    <row r="1455" spans="1:21" s="116" customFormat="1" ht="30" customHeight="1" x14ac:dyDescent="0.25">
      <c r="A1455" s="228">
        <v>1141</v>
      </c>
      <c r="B1455" s="82" t="s">
        <v>795</v>
      </c>
      <c r="C1455" s="230">
        <v>1964</v>
      </c>
      <c r="D1455" s="230" t="s">
        <v>141</v>
      </c>
      <c r="E1455" s="230" t="s">
        <v>16</v>
      </c>
      <c r="F1455" s="52">
        <v>2</v>
      </c>
      <c r="G1455" s="52">
        <v>3</v>
      </c>
      <c r="H1455" s="60">
        <v>596.9</v>
      </c>
      <c r="I1455" s="39">
        <v>0</v>
      </c>
      <c r="J1455" s="196">
        <v>527.1</v>
      </c>
      <c r="K1455" s="232">
        <f t="shared" si="383"/>
        <v>4070849.91</v>
      </c>
      <c r="L1455" s="196">
        <v>0</v>
      </c>
      <c r="M1455" s="196">
        <v>0</v>
      </c>
      <c r="N1455" s="196">
        <v>0</v>
      </c>
      <c r="O1455" s="196">
        <f>'[2]Прод. прилож (2)'!$D$1625</f>
        <v>4070849.91</v>
      </c>
      <c r="P1455" s="196">
        <f t="shared" si="384"/>
        <v>6819.986446640979</v>
      </c>
      <c r="Q1455" s="41">
        <v>9673</v>
      </c>
      <c r="R1455" s="57" t="s">
        <v>35</v>
      </c>
      <c r="S1455" s="66"/>
      <c r="T1455" s="18"/>
    </row>
    <row r="1456" spans="1:21" s="116" customFormat="1" ht="30" customHeight="1" x14ac:dyDescent="0.25">
      <c r="A1456" s="228">
        <v>1142</v>
      </c>
      <c r="B1456" s="82" t="s">
        <v>796</v>
      </c>
      <c r="C1456" s="230">
        <v>1961</v>
      </c>
      <c r="D1456" s="230" t="s">
        <v>141</v>
      </c>
      <c r="E1456" s="230" t="s">
        <v>16</v>
      </c>
      <c r="F1456" s="52">
        <v>2</v>
      </c>
      <c r="G1456" s="52">
        <v>1</v>
      </c>
      <c r="H1456" s="60">
        <v>277.12</v>
      </c>
      <c r="I1456" s="119">
        <v>0</v>
      </c>
      <c r="J1456" s="194">
        <v>257.49</v>
      </c>
      <c r="K1456" s="232">
        <f t="shared" si="383"/>
        <v>3473053.52</v>
      </c>
      <c r="L1456" s="196">
        <v>0</v>
      </c>
      <c r="M1456" s="196">
        <v>0</v>
      </c>
      <c r="N1456" s="196">
        <v>0</v>
      </c>
      <c r="O1456" s="196">
        <f>'[1]Прод. прилож (2)'!$D$391</f>
        <v>3473053.52</v>
      </c>
      <c r="P1456" s="196">
        <f t="shared" si="384"/>
        <v>12532.670034642033</v>
      </c>
      <c r="Q1456" s="41">
        <v>9673</v>
      </c>
      <c r="R1456" s="57" t="s">
        <v>33</v>
      </c>
      <c r="S1456" s="144"/>
      <c r="T1456" s="18"/>
    </row>
    <row r="1457" spans="1:207" s="116" customFormat="1" ht="30" customHeight="1" x14ac:dyDescent="0.25">
      <c r="A1457" s="340">
        <v>1143</v>
      </c>
      <c r="B1457" s="82" t="s">
        <v>797</v>
      </c>
      <c r="C1457" s="330">
        <v>1964</v>
      </c>
      <c r="D1457" s="330" t="s">
        <v>141</v>
      </c>
      <c r="E1457" s="330" t="s">
        <v>16</v>
      </c>
      <c r="F1457" s="52">
        <v>2</v>
      </c>
      <c r="G1457" s="52">
        <v>1</v>
      </c>
      <c r="H1457" s="60">
        <v>193.5</v>
      </c>
      <c r="I1457" s="39">
        <v>0</v>
      </c>
      <c r="J1457" s="196">
        <v>158.30000000000001</v>
      </c>
      <c r="K1457" s="343">
        <f t="shared" si="383"/>
        <v>11866.04</v>
      </c>
      <c r="L1457" s="196">
        <v>0</v>
      </c>
      <c r="M1457" s="196">
        <v>0</v>
      </c>
      <c r="N1457" s="196">
        <v>0</v>
      </c>
      <c r="O1457" s="196">
        <f>'[2]Прод. прилож (2)'!$D$1626</f>
        <v>11866.04</v>
      </c>
      <c r="P1457" s="196">
        <f t="shared" si="384"/>
        <v>61.323204134366932</v>
      </c>
      <c r="Q1457" s="41">
        <v>9673</v>
      </c>
      <c r="R1457" s="57" t="s">
        <v>35</v>
      </c>
      <c r="S1457" s="66"/>
      <c r="T1457" s="18"/>
    </row>
    <row r="1458" spans="1:207" s="116" customFormat="1" ht="30" customHeight="1" x14ac:dyDescent="0.25">
      <c r="A1458" s="354">
        <v>1144</v>
      </c>
      <c r="B1458" s="356" t="s">
        <v>798</v>
      </c>
      <c r="C1458" s="360">
        <v>1963</v>
      </c>
      <c r="D1458" s="360" t="s">
        <v>141</v>
      </c>
      <c r="E1458" s="360" t="s">
        <v>16</v>
      </c>
      <c r="F1458" s="433">
        <v>2</v>
      </c>
      <c r="G1458" s="433">
        <v>2</v>
      </c>
      <c r="H1458" s="455">
        <v>427.54</v>
      </c>
      <c r="I1458" s="366">
        <v>0</v>
      </c>
      <c r="J1458" s="408">
        <v>389.58</v>
      </c>
      <c r="K1458" s="232">
        <f t="shared" si="383"/>
        <v>210472.93</v>
      </c>
      <c r="L1458" s="196">
        <v>0</v>
      </c>
      <c r="M1458" s="196">
        <v>5595.78</v>
      </c>
      <c r="N1458" s="196">
        <v>0</v>
      </c>
      <c r="O1458" s="196">
        <v>204877.15</v>
      </c>
      <c r="P1458" s="196">
        <f t="shared" si="384"/>
        <v>492.28827712026941</v>
      </c>
      <c r="Q1458" s="41">
        <v>9673</v>
      </c>
      <c r="R1458" s="57" t="s">
        <v>34</v>
      </c>
      <c r="S1458" s="66"/>
      <c r="T1458" s="18"/>
    </row>
    <row r="1459" spans="1:207" s="116" customFormat="1" ht="30" customHeight="1" x14ac:dyDescent="0.25">
      <c r="A1459" s="355"/>
      <c r="B1459" s="357"/>
      <c r="C1459" s="361"/>
      <c r="D1459" s="361"/>
      <c r="E1459" s="361"/>
      <c r="F1459" s="434"/>
      <c r="G1459" s="434"/>
      <c r="H1459" s="456"/>
      <c r="I1459" s="367"/>
      <c r="J1459" s="409"/>
      <c r="K1459" s="232">
        <f t="shared" si="383"/>
        <v>3011882.5</v>
      </c>
      <c r="L1459" s="196">
        <v>0</v>
      </c>
      <c r="M1459" s="196">
        <v>0</v>
      </c>
      <c r="N1459" s="196">
        <v>0</v>
      </c>
      <c r="O1459" s="196">
        <f>'[2]Прод. прилож (2)'!$D$1627</f>
        <v>3011882.5</v>
      </c>
      <c r="P1459" s="196">
        <f>K1459/H1458</f>
        <v>7044.6800299387187</v>
      </c>
      <c r="Q1459" s="41">
        <v>9673</v>
      </c>
      <c r="R1459" s="57" t="s">
        <v>35</v>
      </c>
      <c r="S1459" s="66"/>
      <c r="T1459" s="18"/>
    </row>
    <row r="1460" spans="1:207" s="116" customFormat="1" ht="30" customHeight="1" x14ac:dyDescent="0.25">
      <c r="A1460" s="217">
        <v>1145</v>
      </c>
      <c r="B1460" s="198" t="s">
        <v>799</v>
      </c>
      <c r="C1460" s="200">
        <v>1961</v>
      </c>
      <c r="D1460" s="200" t="s">
        <v>141</v>
      </c>
      <c r="E1460" s="200" t="s">
        <v>801</v>
      </c>
      <c r="F1460" s="241">
        <v>2</v>
      </c>
      <c r="G1460" s="241">
        <v>1</v>
      </c>
      <c r="H1460" s="243">
        <v>221.62</v>
      </c>
      <c r="I1460" s="204">
        <v>0</v>
      </c>
      <c r="J1460" s="235">
        <v>193.18</v>
      </c>
      <c r="K1460" s="232">
        <f t="shared" ref="K1460" si="385">SUM(L1460:O1460)</f>
        <v>248371.49</v>
      </c>
      <c r="L1460" s="196">
        <v>0</v>
      </c>
      <c r="M1460" s="196">
        <v>0</v>
      </c>
      <c r="N1460" s="196">
        <v>0</v>
      </c>
      <c r="O1460" s="196">
        <f>'[1]Прод. прилож (2)'!$D$392</f>
        <v>248371.49</v>
      </c>
      <c r="P1460" s="196">
        <f t="shared" ref="P1460" si="386">K1460/H1460</f>
        <v>1120.7088259182383</v>
      </c>
      <c r="Q1460" s="41">
        <v>9673</v>
      </c>
      <c r="R1460" s="57" t="s">
        <v>33</v>
      </c>
      <c r="S1460" s="144"/>
      <c r="T1460" s="18"/>
    </row>
    <row r="1461" spans="1:207" s="116" customFormat="1" ht="30" customHeight="1" x14ac:dyDescent="0.25">
      <c r="A1461" s="228">
        <v>1146</v>
      </c>
      <c r="B1461" s="82" t="s">
        <v>800</v>
      </c>
      <c r="C1461" s="230">
        <v>1955</v>
      </c>
      <c r="D1461" s="230" t="s">
        <v>141</v>
      </c>
      <c r="E1461" s="230" t="s">
        <v>16</v>
      </c>
      <c r="F1461" s="52">
        <v>2</v>
      </c>
      <c r="G1461" s="52">
        <v>2</v>
      </c>
      <c r="H1461" s="60">
        <v>398.5</v>
      </c>
      <c r="I1461" s="39">
        <v>0</v>
      </c>
      <c r="J1461" s="196">
        <v>314.2</v>
      </c>
      <c r="K1461" s="232">
        <f t="shared" si="383"/>
        <v>8229.2800000000007</v>
      </c>
      <c r="L1461" s="196">
        <v>0</v>
      </c>
      <c r="M1461" s="196">
        <v>0</v>
      </c>
      <c r="N1461" s="196">
        <v>0</v>
      </c>
      <c r="O1461" s="196">
        <f>'[2]Прод. прилож (2)'!$D$1628</f>
        <v>8229.2800000000007</v>
      </c>
      <c r="P1461" s="196">
        <f t="shared" si="384"/>
        <v>20.650639899623592</v>
      </c>
      <c r="Q1461" s="41">
        <v>9673</v>
      </c>
      <c r="R1461" s="57" t="s">
        <v>35</v>
      </c>
      <c r="S1461" s="66"/>
      <c r="T1461" s="18"/>
    </row>
    <row r="1462" spans="1:207" s="116" customFormat="1" ht="30" customHeight="1" x14ac:dyDescent="0.25">
      <c r="A1462" s="217">
        <v>1147</v>
      </c>
      <c r="B1462" s="82" t="s">
        <v>802</v>
      </c>
      <c r="C1462" s="230">
        <v>1962</v>
      </c>
      <c r="D1462" s="230" t="s">
        <v>141</v>
      </c>
      <c r="E1462" s="230" t="s">
        <v>16</v>
      </c>
      <c r="F1462" s="52">
        <v>2</v>
      </c>
      <c r="G1462" s="52">
        <v>1</v>
      </c>
      <c r="H1462" s="60">
        <v>294.89999999999998</v>
      </c>
      <c r="I1462" s="119">
        <v>0</v>
      </c>
      <c r="J1462" s="194">
        <v>274.3</v>
      </c>
      <c r="K1462" s="232">
        <f t="shared" si="383"/>
        <v>13514.77</v>
      </c>
      <c r="L1462" s="196">
        <v>0</v>
      </c>
      <c r="M1462" s="196">
        <v>0</v>
      </c>
      <c r="N1462" s="196">
        <v>0</v>
      </c>
      <c r="O1462" s="196">
        <f>'[1]Прод. прилож (2)'!$D$1042</f>
        <v>13514.77</v>
      </c>
      <c r="P1462" s="196">
        <f t="shared" si="384"/>
        <v>45.828314682943379</v>
      </c>
      <c r="Q1462" s="41">
        <v>9673</v>
      </c>
      <c r="R1462" s="57" t="s">
        <v>34</v>
      </c>
      <c r="S1462" s="66"/>
      <c r="T1462" s="18"/>
    </row>
    <row r="1463" spans="1:207" s="116" customFormat="1" ht="30" customHeight="1" x14ac:dyDescent="0.25">
      <c r="A1463" s="228">
        <v>1148</v>
      </c>
      <c r="B1463" s="82" t="s">
        <v>803</v>
      </c>
      <c r="C1463" s="230">
        <v>1963</v>
      </c>
      <c r="D1463" s="230" t="s">
        <v>141</v>
      </c>
      <c r="E1463" s="230" t="s">
        <v>16</v>
      </c>
      <c r="F1463" s="52">
        <v>2</v>
      </c>
      <c r="G1463" s="52">
        <v>2</v>
      </c>
      <c r="H1463" s="60">
        <v>401.7</v>
      </c>
      <c r="I1463" s="119">
        <v>0</v>
      </c>
      <c r="J1463" s="194">
        <v>356.21</v>
      </c>
      <c r="K1463" s="232">
        <f t="shared" si="383"/>
        <v>19014.580000000002</v>
      </c>
      <c r="L1463" s="196">
        <v>0</v>
      </c>
      <c r="M1463" s="196">
        <v>0</v>
      </c>
      <c r="N1463" s="196">
        <v>0</v>
      </c>
      <c r="O1463" s="196">
        <f>'[1]Прод. прилож (2)'!$D$1043</f>
        <v>19014.580000000002</v>
      </c>
      <c r="P1463" s="196">
        <f t="shared" si="384"/>
        <v>47.335275080906158</v>
      </c>
      <c r="Q1463" s="41">
        <v>9673</v>
      </c>
      <c r="R1463" s="57" t="s">
        <v>34</v>
      </c>
      <c r="S1463" s="66"/>
      <c r="T1463" s="18"/>
    </row>
    <row r="1464" spans="1:207" s="116" customFormat="1" ht="30" customHeight="1" x14ac:dyDescent="0.25">
      <c r="A1464" s="217">
        <v>1149</v>
      </c>
      <c r="B1464" s="82" t="s">
        <v>804</v>
      </c>
      <c r="C1464" s="230">
        <v>1964</v>
      </c>
      <c r="D1464" s="230" t="s">
        <v>141</v>
      </c>
      <c r="E1464" s="230" t="s">
        <v>16</v>
      </c>
      <c r="F1464" s="52">
        <v>2</v>
      </c>
      <c r="G1464" s="52">
        <v>2</v>
      </c>
      <c r="H1464" s="72">
        <v>433.4</v>
      </c>
      <c r="I1464" s="196">
        <v>54.2</v>
      </c>
      <c r="J1464" s="196">
        <v>391.6</v>
      </c>
      <c r="K1464" s="232">
        <f t="shared" si="383"/>
        <v>26898.2</v>
      </c>
      <c r="L1464" s="196">
        <v>0</v>
      </c>
      <c r="M1464" s="196">
        <v>0</v>
      </c>
      <c r="N1464" s="196">
        <v>0</v>
      </c>
      <c r="O1464" s="196">
        <f>'[2]Прод. прилож (2)'!$D$1629</f>
        <v>26898.2</v>
      </c>
      <c r="P1464" s="196">
        <f t="shared" si="384"/>
        <v>62.063221042916481</v>
      </c>
      <c r="Q1464" s="41">
        <v>9673</v>
      </c>
      <c r="R1464" s="57" t="s">
        <v>35</v>
      </c>
      <c r="S1464" s="66"/>
      <c r="T1464" s="18"/>
    </row>
    <row r="1465" spans="1:207" s="116" customFormat="1" ht="30" customHeight="1" x14ac:dyDescent="0.25">
      <c r="A1465" s="228">
        <v>1150</v>
      </c>
      <c r="B1465" s="82" t="s">
        <v>805</v>
      </c>
      <c r="C1465" s="230">
        <v>1964</v>
      </c>
      <c r="D1465" s="230" t="s">
        <v>141</v>
      </c>
      <c r="E1465" s="230" t="s">
        <v>16</v>
      </c>
      <c r="F1465" s="52">
        <v>2</v>
      </c>
      <c r="G1465" s="52">
        <v>3</v>
      </c>
      <c r="H1465" s="72">
        <v>579.4</v>
      </c>
      <c r="I1465" s="39">
        <v>0</v>
      </c>
      <c r="J1465" s="196">
        <v>520.70000000000005</v>
      </c>
      <c r="K1465" s="232">
        <f t="shared" si="383"/>
        <v>29911.26</v>
      </c>
      <c r="L1465" s="196">
        <v>0</v>
      </c>
      <c r="M1465" s="196">
        <v>0</v>
      </c>
      <c r="N1465" s="196">
        <v>0</v>
      </c>
      <c r="O1465" s="196">
        <f>'[2]Прод. прилож (2)'!$D$1630</f>
        <v>29911.26</v>
      </c>
      <c r="P1465" s="196">
        <f t="shared" si="384"/>
        <v>51.624542630307211</v>
      </c>
      <c r="Q1465" s="41">
        <v>9673</v>
      </c>
      <c r="R1465" s="57" t="s">
        <v>35</v>
      </c>
      <c r="S1465" s="66"/>
      <c r="T1465" s="18"/>
    </row>
    <row r="1466" spans="1:207" s="86" customFormat="1" ht="30" customHeight="1" x14ac:dyDescent="0.25">
      <c r="A1466" s="217">
        <v>1151</v>
      </c>
      <c r="B1466" s="234" t="s">
        <v>1099</v>
      </c>
      <c r="C1466" s="230">
        <v>1954</v>
      </c>
      <c r="D1466" s="230" t="s">
        <v>141</v>
      </c>
      <c r="E1466" s="230" t="s">
        <v>801</v>
      </c>
      <c r="F1466" s="52">
        <v>2</v>
      </c>
      <c r="G1466" s="52">
        <v>1</v>
      </c>
      <c r="H1466" s="196">
        <v>394.37</v>
      </c>
      <c r="I1466" s="194">
        <v>0</v>
      </c>
      <c r="J1466" s="194">
        <v>394</v>
      </c>
      <c r="K1466" s="232">
        <f>SUM(L1466:O1466)</f>
        <v>5631012</v>
      </c>
      <c r="L1466" s="196">
        <v>0</v>
      </c>
      <c r="M1466" s="196">
        <v>0</v>
      </c>
      <c r="N1466" s="196">
        <v>0</v>
      </c>
      <c r="O1466" s="196">
        <f>'[1]Прод. прилож (2)'!$D$1044</f>
        <v>5631012</v>
      </c>
      <c r="P1466" s="41">
        <f>K1466/H1466</f>
        <v>14278.499885893958</v>
      </c>
      <c r="Q1466" s="232">
        <v>9673</v>
      </c>
      <c r="R1466" s="281" t="s">
        <v>34</v>
      </c>
      <c r="S1466" s="85"/>
      <c r="T1466" s="85"/>
      <c r="U1466" s="85"/>
    </row>
    <row r="1467" spans="1:207" s="116" customFormat="1" ht="30" customHeight="1" x14ac:dyDescent="0.25">
      <c r="A1467" s="379">
        <v>1152</v>
      </c>
      <c r="B1467" s="356" t="s">
        <v>807</v>
      </c>
      <c r="C1467" s="360">
        <v>1964</v>
      </c>
      <c r="D1467" s="360" t="s">
        <v>141</v>
      </c>
      <c r="E1467" s="360" t="s">
        <v>16</v>
      </c>
      <c r="F1467" s="368">
        <v>2</v>
      </c>
      <c r="G1467" s="368">
        <v>2</v>
      </c>
      <c r="H1467" s="414">
        <v>421.2</v>
      </c>
      <c r="I1467" s="408">
        <v>0</v>
      </c>
      <c r="J1467" s="408">
        <v>421.2</v>
      </c>
      <c r="K1467" s="232">
        <f>SUM(L1467:O1467)</f>
        <v>312991.86</v>
      </c>
      <c r="L1467" s="196">
        <v>0</v>
      </c>
      <c r="M1467" s="196">
        <v>0</v>
      </c>
      <c r="N1467" s="196">
        <v>0</v>
      </c>
      <c r="O1467" s="196">
        <f>'[1]Прод. прилож (2)'!$D$394</f>
        <v>312991.86</v>
      </c>
      <c r="P1467" s="196">
        <f>K1467/H1467</f>
        <v>743.09558404558402</v>
      </c>
      <c r="Q1467" s="41">
        <v>9673</v>
      </c>
      <c r="R1467" s="57" t="s">
        <v>33</v>
      </c>
      <c r="S1467" s="141"/>
      <c r="T1467" s="16"/>
      <c r="U1467" s="15"/>
    </row>
    <row r="1468" spans="1:207" s="116" customFormat="1" ht="30" customHeight="1" x14ac:dyDescent="0.25">
      <c r="A1468" s="380"/>
      <c r="B1468" s="357"/>
      <c r="C1468" s="361"/>
      <c r="D1468" s="361"/>
      <c r="E1468" s="361"/>
      <c r="F1468" s="369"/>
      <c r="G1468" s="369"/>
      <c r="H1468" s="415"/>
      <c r="I1468" s="409"/>
      <c r="J1468" s="409"/>
      <c r="K1468" s="232">
        <f>SUM(L1468:O1468)</f>
        <v>6468497.5299999993</v>
      </c>
      <c r="L1468" s="196">
        <v>0</v>
      </c>
      <c r="M1468" s="196">
        <v>0</v>
      </c>
      <c r="N1468" s="196">
        <v>0</v>
      </c>
      <c r="O1468" s="196">
        <f>'[2]Прод. прилож (2)'!$D$1631</f>
        <v>6468497.5299999993</v>
      </c>
      <c r="P1468" s="196">
        <f>K1468/H1467</f>
        <v>15357.306576448242</v>
      </c>
      <c r="Q1468" s="41">
        <v>9673</v>
      </c>
      <c r="R1468" s="57" t="s">
        <v>35</v>
      </c>
      <c r="S1468" s="53"/>
      <c r="T1468" s="16"/>
      <c r="U1468" s="15"/>
    </row>
    <row r="1469" spans="1:207" s="86" customFormat="1" ht="30" customHeight="1" x14ac:dyDescent="0.25">
      <c r="A1469" s="228">
        <v>1153</v>
      </c>
      <c r="B1469" s="198" t="s">
        <v>806</v>
      </c>
      <c r="C1469" s="200">
        <v>1963</v>
      </c>
      <c r="D1469" s="200">
        <v>1978</v>
      </c>
      <c r="E1469" s="200" t="s">
        <v>16</v>
      </c>
      <c r="F1469" s="220">
        <v>2</v>
      </c>
      <c r="G1469" s="220">
        <v>2</v>
      </c>
      <c r="H1469" s="237">
        <v>416.7</v>
      </c>
      <c r="I1469" s="235">
        <v>0</v>
      </c>
      <c r="J1469" s="235">
        <v>378.9</v>
      </c>
      <c r="K1469" s="232">
        <f t="shared" ref="K1469:K1470" si="387">SUM(L1469:O1469)</f>
        <v>5194502.6100000003</v>
      </c>
      <c r="L1469" s="196">
        <v>0</v>
      </c>
      <c r="M1469" s="196">
        <v>0</v>
      </c>
      <c r="N1469" s="196">
        <v>0</v>
      </c>
      <c r="O1469" s="196">
        <f>'[1]Прод. прилож (2)'!$D$396</f>
        <v>5194502.6100000003</v>
      </c>
      <c r="P1469" s="196">
        <f t="shared" ref="P1469:P1470" si="388">K1469/H1469</f>
        <v>12465.808999280058</v>
      </c>
      <c r="Q1469" s="41">
        <v>9673</v>
      </c>
      <c r="R1469" s="57" t="s">
        <v>33</v>
      </c>
      <c r="S1469" s="131"/>
      <c r="T1469" s="16"/>
      <c r="U1469" s="15"/>
      <c r="V1469" s="116"/>
      <c r="W1469" s="116"/>
      <c r="X1469" s="116"/>
      <c r="Y1469" s="116"/>
      <c r="Z1469" s="116"/>
      <c r="AA1469" s="116"/>
      <c r="AB1469" s="116"/>
      <c r="AC1469" s="116"/>
      <c r="AD1469" s="116"/>
      <c r="AE1469" s="116"/>
      <c r="AF1469" s="116"/>
      <c r="AG1469" s="116"/>
      <c r="AH1469" s="116"/>
      <c r="AI1469" s="116"/>
      <c r="AJ1469" s="116"/>
      <c r="AK1469" s="116"/>
      <c r="AL1469" s="116"/>
      <c r="AM1469" s="116"/>
      <c r="AN1469" s="116"/>
      <c r="AO1469" s="116"/>
      <c r="AP1469" s="116"/>
      <c r="AQ1469" s="116"/>
      <c r="AR1469" s="116"/>
      <c r="AS1469" s="116"/>
      <c r="AT1469" s="116"/>
      <c r="AU1469" s="116"/>
      <c r="AV1469" s="116"/>
      <c r="AW1469" s="116"/>
      <c r="AX1469" s="116"/>
      <c r="AY1469" s="116"/>
      <c r="AZ1469" s="116"/>
      <c r="BA1469" s="116"/>
      <c r="BB1469" s="116"/>
      <c r="BC1469" s="116"/>
      <c r="BD1469" s="116"/>
      <c r="BE1469" s="116"/>
      <c r="BF1469" s="116"/>
      <c r="BG1469" s="116"/>
      <c r="BH1469" s="116"/>
      <c r="BI1469" s="116"/>
      <c r="BJ1469" s="116"/>
      <c r="BK1469" s="116"/>
      <c r="BL1469" s="116"/>
      <c r="BM1469" s="116"/>
      <c r="BN1469" s="116"/>
      <c r="BO1469" s="116"/>
      <c r="BP1469" s="116"/>
      <c r="BQ1469" s="116"/>
      <c r="BR1469" s="116"/>
      <c r="BS1469" s="116"/>
      <c r="BT1469" s="116"/>
      <c r="BU1469" s="116"/>
      <c r="BV1469" s="116"/>
      <c r="BW1469" s="116"/>
      <c r="BX1469" s="116"/>
      <c r="BY1469" s="116"/>
      <c r="BZ1469" s="116"/>
      <c r="CA1469" s="116"/>
      <c r="CB1469" s="116"/>
      <c r="CC1469" s="116"/>
      <c r="CD1469" s="116"/>
      <c r="CE1469" s="116"/>
      <c r="CF1469" s="116"/>
      <c r="CG1469" s="116"/>
      <c r="CH1469" s="116"/>
      <c r="CI1469" s="116"/>
      <c r="CJ1469" s="116"/>
      <c r="CK1469" s="116"/>
      <c r="CL1469" s="116"/>
      <c r="CM1469" s="116"/>
      <c r="CN1469" s="116"/>
      <c r="CO1469" s="116"/>
      <c r="CP1469" s="116"/>
      <c r="CQ1469" s="116"/>
      <c r="CR1469" s="116"/>
      <c r="CS1469" s="116"/>
      <c r="CT1469" s="116"/>
      <c r="CU1469" s="116"/>
      <c r="CV1469" s="116"/>
      <c r="CW1469" s="116"/>
      <c r="CX1469" s="116"/>
      <c r="CY1469" s="116"/>
      <c r="CZ1469" s="116"/>
      <c r="DA1469" s="116"/>
      <c r="DB1469" s="116"/>
      <c r="DC1469" s="116"/>
      <c r="DD1469" s="116"/>
      <c r="DE1469" s="116"/>
      <c r="DF1469" s="116"/>
      <c r="DG1469" s="116"/>
      <c r="DH1469" s="116"/>
      <c r="DI1469" s="116"/>
      <c r="DJ1469" s="116"/>
      <c r="DK1469" s="116"/>
      <c r="DL1469" s="116"/>
      <c r="DM1469" s="116"/>
      <c r="DN1469" s="116"/>
      <c r="DO1469" s="116"/>
      <c r="DP1469" s="116"/>
      <c r="DQ1469" s="116"/>
      <c r="DR1469" s="116"/>
      <c r="DS1469" s="116"/>
      <c r="DT1469" s="116"/>
      <c r="DU1469" s="116"/>
      <c r="DV1469" s="116"/>
      <c r="DW1469" s="116"/>
      <c r="DX1469" s="116"/>
      <c r="DY1469" s="116"/>
      <c r="DZ1469" s="116"/>
      <c r="EA1469" s="116"/>
      <c r="EB1469" s="116"/>
      <c r="EC1469" s="116"/>
      <c r="ED1469" s="116"/>
      <c r="EE1469" s="116"/>
      <c r="EF1469" s="116"/>
      <c r="EG1469" s="116"/>
      <c r="EH1469" s="116"/>
      <c r="EI1469" s="116"/>
      <c r="EJ1469" s="116"/>
      <c r="EK1469" s="116"/>
      <c r="EL1469" s="116"/>
      <c r="EM1469" s="116"/>
      <c r="EN1469" s="116"/>
      <c r="EO1469" s="116"/>
      <c r="EP1469" s="116"/>
      <c r="EQ1469" s="116"/>
      <c r="ER1469" s="116"/>
      <c r="ES1469" s="116"/>
      <c r="ET1469" s="116"/>
      <c r="EU1469" s="116"/>
      <c r="EV1469" s="116"/>
      <c r="EW1469" s="116"/>
      <c r="EX1469" s="116"/>
      <c r="EY1469" s="116"/>
      <c r="EZ1469" s="116"/>
      <c r="FA1469" s="116"/>
      <c r="FB1469" s="116"/>
      <c r="FC1469" s="116"/>
      <c r="FD1469" s="116"/>
      <c r="FE1469" s="116"/>
      <c r="FF1469" s="116"/>
      <c r="FG1469" s="116"/>
      <c r="FH1469" s="116"/>
      <c r="FI1469" s="116"/>
      <c r="FJ1469" s="116"/>
      <c r="FK1469" s="116"/>
      <c r="FL1469" s="116"/>
      <c r="FM1469" s="116"/>
      <c r="FN1469" s="116"/>
      <c r="FO1469" s="116"/>
      <c r="FP1469" s="116"/>
      <c r="FQ1469" s="116"/>
      <c r="FR1469" s="116"/>
      <c r="FS1469" s="116"/>
      <c r="FT1469" s="116"/>
      <c r="FU1469" s="116"/>
      <c r="FV1469" s="116"/>
      <c r="FW1469" s="116"/>
      <c r="FX1469" s="116"/>
      <c r="FY1469" s="116"/>
      <c r="FZ1469" s="116"/>
      <c r="GA1469" s="116"/>
      <c r="GB1469" s="116"/>
      <c r="GC1469" s="116"/>
      <c r="GD1469" s="116"/>
      <c r="GE1469" s="116"/>
      <c r="GF1469" s="116"/>
      <c r="GG1469" s="116"/>
      <c r="GH1469" s="116"/>
      <c r="GI1469" s="116"/>
      <c r="GJ1469" s="116"/>
      <c r="GK1469" s="116"/>
      <c r="GL1469" s="116"/>
      <c r="GM1469" s="116"/>
      <c r="GN1469" s="116"/>
      <c r="GO1469" s="116"/>
      <c r="GP1469" s="116"/>
      <c r="GQ1469" s="116"/>
      <c r="GR1469" s="116"/>
      <c r="GS1469" s="116"/>
      <c r="GT1469" s="116"/>
      <c r="GU1469" s="116"/>
      <c r="GV1469" s="116"/>
      <c r="GW1469" s="116"/>
      <c r="GX1469" s="116"/>
      <c r="GY1469" s="116"/>
    </row>
    <row r="1470" spans="1:207" s="116" customFormat="1" ht="30" customHeight="1" x14ac:dyDescent="0.25">
      <c r="A1470" s="228">
        <v>1154</v>
      </c>
      <c r="B1470" s="234" t="s">
        <v>994</v>
      </c>
      <c r="C1470" s="230">
        <v>1875</v>
      </c>
      <c r="D1470" s="230" t="s">
        <v>141</v>
      </c>
      <c r="E1470" s="230" t="s">
        <v>801</v>
      </c>
      <c r="F1470" s="52">
        <v>2</v>
      </c>
      <c r="G1470" s="52">
        <v>1</v>
      </c>
      <c r="H1470" s="283">
        <v>228.8</v>
      </c>
      <c r="I1470" s="288">
        <v>0</v>
      </c>
      <c r="J1470" s="288">
        <v>196.6</v>
      </c>
      <c r="K1470" s="232">
        <f t="shared" si="387"/>
        <v>197829.72</v>
      </c>
      <c r="L1470" s="283">
        <v>0</v>
      </c>
      <c r="M1470" s="283">
        <f>'[1]Прод. прилож (2)'!$D$397</f>
        <v>197829.72</v>
      </c>
      <c r="N1470" s="283">
        <v>0</v>
      </c>
      <c r="O1470" s="283">
        <v>0</v>
      </c>
      <c r="P1470" s="41">
        <f t="shared" si="388"/>
        <v>864.64038461538462</v>
      </c>
      <c r="Q1470" s="232">
        <v>9673</v>
      </c>
      <c r="R1470" s="57" t="s">
        <v>33</v>
      </c>
      <c r="S1470" s="131"/>
      <c r="T1470" s="15"/>
      <c r="U1470" s="15"/>
    </row>
    <row r="1471" spans="1:207" s="116" customFormat="1" ht="30" customHeight="1" x14ac:dyDescent="0.25">
      <c r="A1471" s="228">
        <v>1155</v>
      </c>
      <c r="B1471" s="234" t="s">
        <v>1100</v>
      </c>
      <c r="C1471" s="230">
        <v>1959</v>
      </c>
      <c r="D1471" s="230" t="s">
        <v>141</v>
      </c>
      <c r="E1471" s="230" t="s">
        <v>16</v>
      </c>
      <c r="F1471" s="52">
        <v>2</v>
      </c>
      <c r="G1471" s="52">
        <v>2</v>
      </c>
      <c r="H1471" s="283">
        <v>600.4</v>
      </c>
      <c r="I1471" s="288">
        <v>0</v>
      </c>
      <c r="J1471" s="288">
        <v>348.5</v>
      </c>
      <c r="K1471" s="232">
        <f>SUM(L1471:O1471)</f>
        <v>5536033.3000000007</v>
      </c>
      <c r="L1471" s="283">
        <v>0</v>
      </c>
      <c r="M1471" s="283">
        <v>0</v>
      </c>
      <c r="N1471" s="283">
        <v>0</v>
      </c>
      <c r="O1471" s="283">
        <f>'[1]Прод. прилож (2)'!$D$1046</f>
        <v>5536033.3000000007</v>
      </c>
      <c r="P1471" s="41">
        <f>K1471/H1471</f>
        <v>9220.5751165889415</v>
      </c>
      <c r="Q1471" s="232">
        <v>9673</v>
      </c>
      <c r="R1471" s="281" t="s">
        <v>34</v>
      </c>
      <c r="S1471" s="16">
        <f>O1471</f>
        <v>5536033.3000000007</v>
      </c>
      <c r="T1471" s="16"/>
      <c r="U1471" s="15"/>
    </row>
    <row r="1472" spans="1:207" s="116" customFormat="1" ht="30" customHeight="1" x14ac:dyDescent="0.25">
      <c r="A1472" s="412" t="s">
        <v>1349</v>
      </c>
      <c r="B1472" s="412"/>
      <c r="C1472" s="412"/>
      <c r="D1472" s="412"/>
      <c r="E1472" s="412"/>
      <c r="F1472" s="412"/>
      <c r="G1472" s="412"/>
      <c r="H1472" s="412"/>
      <c r="I1472" s="412"/>
      <c r="J1472" s="412"/>
      <c r="K1472" s="412"/>
      <c r="L1472" s="412"/>
      <c r="M1472" s="412"/>
      <c r="N1472" s="412"/>
      <c r="O1472" s="412"/>
      <c r="P1472" s="412"/>
      <c r="Q1472" s="412"/>
      <c r="R1472" s="412"/>
      <c r="S1472" s="46"/>
      <c r="T1472" s="15"/>
      <c r="U1472" s="15"/>
    </row>
    <row r="1473" spans="1:21" ht="33" customHeight="1" x14ac:dyDescent="0.25">
      <c r="A1473" s="396" t="s">
        <v>1398</v>
      </c>
      <c r="B1473" s="396"/>
      <c r="C1473" s="219" t="s">
        <v>17</v>
      </c>
      <c r="D1473" s="219" t="s">
        <v>17</v>
      </c>
      <c r="E1473" s="219" t="s">
        <v>17</v>
      </c>
      <c r="F1473" s="73" t="s">
        <v>17</v>
      </c>
      <c r="G1473" s="73" t="s">
        <v>17</v>
      </c>
      <c r="H1473" s="74">
        <f>SUM(H1474:H1476)</f>
        <v>1378.9999999999998</v>
      </c>
      <c r="I1473" s="74">
        <f t="shared" ref="I1473:O1473" si="389">SUM(I1474:I1476)</f>
        <v>0</v>
      </c>
      <c r="J1473" s="74">
        <f t="shared" si="389"/>
        <v>1144.3</v>
      </c>
      <c r="K1473" s="74">
        <f t="shared" si="389"/>
        <v>6911716.6799999997</v>
      </c>
      <c r="L1473" s="74">
        <f t="shared" si="389"/>
        <v>0</v>
      </c>
      <c r="M1473" s="74">
        <f t="shared" si="389"/>
        <v>0</v>
      </c>
      <c r="N1473" s="74">
        <f t="shared" si="389"/>
        <v>0</v>
      </c>
      <c r="O1473" s="74">
        <f t="shared" si="389"/>
        <v>6911716.6799999997</v>
      </c>
      <c r="P1473" s="29">
        <f>K1473/H1473</f>
        <v>5012.1223205221177</v>
      </c>
      <c r="Q1473" s="75" t="s">
        <v>17</v>
      </c>
      <c r="R1473" s="76" t="s">
        <v>17</v>
      </c>
      <c r="S1473" s="14"/>
    </row>
    <row r="1474" spans="1:21" ht="30" customHeight="1" x14ac:dyDescent="0.25">
      <c r="A1474" s="200">
        <v>1156</v>
      </c>
      <c r="B1474" s="198" t="s">
        <v>1311</v>
      </c>
      <c r="C1474" s="209">
        <v>1976</v>
      </c>
      <c r="D1474" s="209" t="s">
        <v>141</v>
      </c>
      <c r="E1474" s="209" t="s">
        <v>16</v>
      </c>
      <c r="F1474" s="220">
        <v>2</v>
      </c>
      <c r="G1474" s="220">
        <v>2</v>
      </c>
      <c r="H1474" s="258">
        <v>794.8</v>
      </c>
      <c r="I1474" s="258">
        <v>0</v>
      </c>
      <c r="J1474" s="258">
        <v>601</v>
      </c>
      <c r="K1474" s="258">
        <f>SUM(L1474:O1474)</f>
        <v>6883020.6799999997</v>
      </c>
      <c r="L1474" s="258">
        <v>0</v>
      </c>
      <c r="M1474" s="258">
        <v>0</v>
      </c>
      <c r="N1474" s="258">
        <v>0</v>
      </c>
      <c r="O1474" s="258">
        <f>'[2]Прод. прилож (2)'!$D$1633</f>
        <v>6883020.6799999997</v>
      </c>
      <c r="P1474" s="239">
        <f>K1474/H1474</f>
        <v>8660.0662808253655</v>
      </c>
      <c r="Q1474" s="239">
        <v>9673</v>
      </c>
      <c r="R1474" s="155" t="s">
        <v>35</v>
      </c>
      <c r="S1474" s="2"/>
      <c r="T1474" s="2"/>
      <c r="U1474" s="2"/>
    </row>
    <row r="1475" spans="1:21" s="116" customFormat="1" ht="30" customHeight="1" x14ac:dyDescent="0.25">
      <c r="A1475" s="228">
        <v>1157</v>
      </c>
      <c r="B1475" s="234" t="s">
        <v>808</v>
      </c>
      <c r="C1475" s="230">
        <v>1966</v>
      </c>
      <c r="D1475" s="230">
        <v>2010</v>
      </c>
      <c r="E1475" s="230" t="s">
        <v>16</v>
      </c>
      <c r="F1475" s="230">
        <v>2</v>
      </c>
      <c r="G1475" s="230">
        <v>1</v>
      </c>
      <c r="H1475" s="283">
        <v>312.39999999999998</v>
      </c>
      <c r="I1475" s="283">
        <v>0</v>
      </c>
      <c r="J1475" s="283">
        <v>271.5</v>
      </c>
      <c r="K1475" s="232">
        <f>SUM(L1475:O1475)</f>
        <v>8756.8700000000008</v>
      </c>
      <c r="L1475" s="196">
        <v>0</v>
      </c>
      <c r="M1475" s="196">
        <v>0</v>
      </c>
      <c r="N1475" s="196">
        <v>0</v>
      </c>
      <c r="O1475" s="196">
        <f>'[2]Прод. прилож (2)'!$D$1634</f>
        <v>8756.8700000000008</v>
      </c>
      <c r="P1475" s="196">
        <f>K1475/H1475</f>
        <v>28.030953905249685</v>
      </c>
      <c r="Q1475" s="41">
        <v>9673</v>
      </c>
      <c r="R1475" s="57" t="s">
        <v>35</v>
      </c>
      <c r="S1475" s="15"/>
      <c r="T1475" s="15"/>
      <c r="U1475" s="15"/>
    </row>
    <row r="1476" spans="1:21" s="116" customFormat="1" ht="30" customHeight="1" x14ac:dyDescent="0.25">
      <c r="A1476" s="228">
        <v>1158</v>
      </c>
      <c r="B1476" s="234" t="s">
        <v>809</v>
      </c>
      <c r="C1476" s="230">
        <v>1964</v>
      </c>
      <c r="D1476" s="230">
        <v>2009</v>
      </c>
      <c r="E1476" s="230" t="s">
        <v>16</v>
      </c>
      <c r="F1476" s="230">
        <v>2</v>
      </c>
      <c r="G1476" s="230">
        <v>1</v>
      </c>
      <c r="H1476" s="283">
        <v>271.8</v>
      </c>
      <c r="I1476" s="283">
        <v>0</v>
      </c>
      <c r="J1476" s="283">
        <v>271.8</v>
      </c>
      <c r="K1476" s="232">
        <f>SUM(L1476:O1476)</f>
        <v>19939.13</v>
      </c>
      <c r="L1476" s="196">
        <v>0</v>
      </c>
      <c r="M1476" s="196">
        <v>0</v>
      </c>
      <c r="N1476" s="196">
        <v>0</v>
      </c>
      <c r="O1476" s="196">
        <f>'[2]Прод. прилож (2)'!$D$1635</f>
        <v>19939.13</v>
      </c>
      <c r="P1476" s="196">
        <f>K1476/H1476</f>
        <v>73.359565857247972</v>
      </c>
      <c r="Q1476" s="41">
        <v>9673</v>
      </c>
      <c r="R1476" s="57" t="s">
        <v>35</v>
      </c>
      <c r="S1476" s="15"/>
      <c r="T1476" s="15"/>
      <c r="U1476" s="15"/>
    </row>
    <row r="1477" spans="1:21" ht="30" customHeight="1" x14ac:dyDescent="0.25">
      <c r="A1477" s="395" t="s">
        <v>1350</v>
      </c>
      <c r="B1477" s="395"/>
      <c r="C1477" s="395"/>
      <c r="D1477" s="395"/>
      <c r="E1477" s="395"/>
      <c r="F1477" s="395"/>
      <c r="G1477" s="395"/>
      <c r="H1477" s="395"/>
      <c r="I1477" s="395"/>
      <c r="J1477" s="395"/>
      <c r="K1477" s="395"/>
      <c r="L1477" s="395"/>
      <c r="M1477" s="395"/>
      <c r="N1477" s="395"/>
      <c r="O1477" s="395"/>
      <c r="P1477" s="395"/>
      <c r="Q1477" s="395"/>
      <c r="R1477" s="395"/>
      <c r="S1477" s="14"/>
    </row>
    <row r="1478" spans="1:21" ht="33" customHeight="1" x14ac:dyDescent="0.25">
      <c r="A1478" s="396" t="s">
        <v>1389</v>
      </c>
      <c r="B1478" s="396"/>
      <c r="C1478" s="219" t="s">
        <v>17</v>
      </c>
      <c r="D1478" s="219" t="s">
        <v>17</v>
      </c>
      <c r="E1478" s="219" t="s">
        <v>17</v>
      </c>
      <c r="F1478" s="73" t="s">
        <v>17</v>
      </c>
      <c r="G1478" s="73" t="s">
        <v>17</v>
      </c>
      <c r="H1478" s="74">
        <f>SUM(H1479:H1493)</f>
        <v>6537.03</v>
      </c>
      <c r="I1478" s="74">
        <f t="shared" ref="I1478:O1478" si="390">SUM(I1479:I1493)</f>
        <v>367.17</v>
      </c>
      <c r="J1478" s="74">
        <f t="shared" si="390"/>
        <v>6012.61</v>
      </c>
      <c r="K1478" s="74">
        <f t="shared" si="390"/>
        <v>33047818.929999996</v>
      </c>
      <c r="L1478" s="74">
        <f t="shared" si="390"/>
        <v>0</v>
      </c>
      <c r="M1478" s="74">
        <f t="shared" si="390"/>
        <v>270186.65999999997</v>
      </c>
      <c r="N1478" s="74">
        <f t="shared" si="390"/>
        <v>0</v>
      </c>
      <c r="O1478" s="74">
        <f t="shared" si="390"/>
        <v>32777632.269999996</v>
      </c>
      <c r="P1478" s="29">
        <f>K1478/H1478</f>
        <v>5055.4791594959788</v>
      </c>
      <c r="Q1478" s="75" t="s">
        <v>17</v>
      </c>
      <c r="R1478" s="76" t="s">
        <v>17</v>
      </c>
      <c r="S1478" s="14"/>
    </row>
    <row r="1479" spans="1:21" ht="30" customHeight="1" x14ac:dyDescent="0.25">
      <c r="A1479" s="230">
        <v>1159</v>
      </c>
      <c r="B1479" s="234" t="s">
        <v>1275</v>
      </c>
      <c r="C1479" s="229">
        <v>1985</v>
      </c>
      <c r="D1479" s="229" t="s">
        <v>141</v>
      </c>
      <c r="E1479" s="229" t="s">
        <v>18</v>
      </c>
      <c r="F1479" s="231">
        <v>3</v>
      </c>
      <c r="G1479" s="231">
        <v>2</v>
      </c>
      <c r="H1479" s="196">
        <v>832.6</v>
      </c>
      <c r="I1479" s="38">
        <v>0</v>
      </c>
      <c r="J1479" s="38">
        <v>741.5</v>
      </c>
      <c r="K1479" s="38">
        <f>SUM(L1479:O1479)</f>
        <v>3229270</v>
      </c>
      <c r="L1479" s="38">
        <v>0</v>
      </c>
      <c r="M1479" s="38">
        <v>0</v>
      </c>
      <c r="N1479" s="38">
        <v>0</v>
      </c>
      <c r="O1479" s="38">
        <f>'[2]Прод. прилож (2)'!$D$1637</f>
        <v>3229270</v>
      </c>
      <c r="P1479" s="41">
        <f>K1479/H1479</f>
        <v>3878.5371126591399</v>
      </c>
      <c r="Q1479" s="163">
        <v>9673</v>
      </c>
      <c r="R1479" s="31" t="s">
        <v>35</v>
      </c>
      <c r="S1479" s="2"/>
      <c r="T1479" s="2"/>
      <c r="U1479" s="2"/>
    </row>
    <row r="1480" spans="1:21" ht="30" customHeight="1" x14ac:dyDescent="0.25">
      <c r="A1480" s="230">
        <v>1160</v>
      </c>
      <c r="B1480" s="234" t="s">
        <v>1276</v>
      </c>
      <c r="C1480" s="229">
        <v>1985</v>
      </c>
      <c r="D1480" s="229" t="s">
        <v>141</v>
      </c>
      <c r="E1480" s="229" t="s">
        <v>18</v>
      </c>
      <c r="F1480" s="231">
        <v>3</v>
      </c>
      <c r="G1480" s="231">
        <v>2</v>
      </c>
      <c r="H1480" s="196">
        <v>832.6</v>
      </c>
      <c r="I1480" s="38">
        <v>0</v>
      </c>
      <c r="J1480" s="38">
        <v>739.1</v>
      </c>
      <c r="K1480" s="38">
        <f>SUM(L1480:O1480)</f>
        <v>3229270</v>
      </c>
      <c r="L1480" s="38">
        <v>0</v>
      </c>
      <c r="M1480" s="38">
        <v>0</v>
      </c>
      <c r="N1480" s="38">
        <v>0</v>
      </c>
      <c r="O1480" s="38">
        <f>'[2]Прод. прилож (2)'!$D$1638</f>
        <v>3229270</v>
      </c>
      <c r="P1480" s="41">
        <f>K1480/H1480</f>
        <v>3878.5371126591399</v>
      </c>
      <c r="Q1480" s="163">
        <v>9673</v>
      </c>
      <c r="R1480" s="31" t="s">
        <v>35</v>
      </c>
      <c r="S1480" s="2"/>
      <c r="T1480" s="2"/>
      <c r="U1480" s="2"/>
    </row>
    <row r="1481" spans="1:21" ht="30" customHeight="1" x14ac:dyDescent="0.25">
      <c r="A1481" s="354">
        <v>1161</v>
      </c>
      <c r="B1481" s="356" t="s">
        <v>810</v>
      </c>
      <c r="C1481" s="360">
        <v>1963</v>
      </c>
      <c r="D1481" s="360" t="s">
        <v>141</v>
      </c>
      <c r="E1481" s="358" t="s">
        <v>16</v>
      </c>
      <c r="F1481" s="368">
        <v>2</v>
      </c>
      <c r="G1481" s="368">
        <v>2</v>
      </c>
      <c r="H1481" s="414">
        <v>352</v>
      </c>
      <c r="I1481" s="408">
        <v>50.2</v>
      </c>
      <c r="J1481" s="391">
        <v>352.25</v>
      </c>
      <c r="K1481" s="232">
        <f t="shared" ref="K1481:K1490" si="391">SUM(L1481:O1481)</f>
        <v>34005.79</v>
      </c>
      <c r="L1481" s="196">
        <v>0</v>
      </c>
      <c r="M1481" s="196">
        <v>0</v>
      </c>
      <c r="N1481" s="196">
        <v>0</v>
      </c>
      <c r="O1481" s="196">
        <f>'[1]Прод. прилож (2)'!$D$1048</f>
        <v>34005.79</v>
      </c>
      <c r="P1481" s="196">
        <f t="shared" ref="P1481:P1490" si="392">K1481/H1481</f>
        <v>96.607357954545463</v>
      </c>
      <c r="Q1481" s="41">
        <v>9673</v>
      </c>
      <c r="R1481" s="57" t="s">
        <v>34</v>
      </c>
      <c r="S1481" s="14"/>
    </row>
    <row r="1482" spans="1:21" ht="30" customHeight="1" x14ac:dyDescent="0.25">
      <c r="A1482" s="355"/>
      <c r="B1482" s="357"/>
      <c r="C1482" s="361"/>
      <c r="D1482" s="361"/>
      <c r="E1482" s="359"/>
      <c r="F1482" s="369"/>
      <c r="G1482" s="369"/>
      <c r="H1482" s="415"/>
      <c r="I1482" s="409"/>
      <c r="J1482" s="392"/>
      <c r="K1482" s="232">
        <f t="shared" si="391"/>
        <v>3593832</v>
      </c>
      <c r="L1482" s="196">
        <v>0</v>
      </c>
      <c r="M1482" s="196">
        <v>0</v>
      </c>
      <c r="N1482" s="196">
        <v>0</v>
      </c>
      <c r="O1482" s="196">
        <f>'[2]Прод. прилож (2)'!$D$1639</f>
        <v>3593832</v>
      </c>
      <c r="P1482" s="196">
        <f>K1482/H1481</f>
        <v>10209.75</v>
      </c>
      <c r="Q1482" s="41">
        <v>9673</v>
      </c>
      <c r="R1482" s="57" t="s">
        <v>35</v>
      </c>
      <c r="S1482" s="14"/>
    </row>
    <row r="1483" spans="1:21" ht="30" customHeight="1" x14ac:dyDescent="0.25">
      <c r="A1483" s="228">
        <v>1162</v>
      </c>
      <c r="B1483" s="234" t="s">
        <v>811</v>
      </c>
      <c r="C1483" s="230">
        <v>1969</v>
      </c>
      <c r="D1483" s="230" t="s">
        <v>141</v>
      </c>
      <c r="E1483" s="229" t="s">
        <v>16</v>
      </c>
      <c r="F1483" s="231">
        <v>2</v>
      </c>
      <c r="G1483" s="231">
        <v>2</v>
      </c>
      <c r="H1483" s="196">
        <v>555.87</v>
      </c>
      <c r="I1483" s="196">
        <v>48.59</v>
      </c>
      <c r="J1483" s="196">
        <v>507.28</v>
      </c>
      <c r="K1483" s="232">
        <f t="shared" si="391"/>
        <v>29248.68</v>
      </c>
      <c r="L1483" s="196">
        <v>0</v>
      </c>
      <c r="M1483" s="196">
        <v>0</v>
      </c>
      <c r="N1483" s="196">
        <v>0</v>
      </c>
      <c r="O1483" s="196">
        <f>'[2]Прод. прилож (2)'!$D$1640</f>
        <v>29248.68</v>
      </c>
      <c r="P1483" s="196">
        <f t="shared" si="392"/>
        <v>52.61784230125749</v>
      </c>
      <c r="Q1483" s="41">
        <v>9673</v>
      </c>
      <c r="R1483" s="57" t="s">
        <v>35</v>
      </c>
      <c r="S1483" s="14"/>
    </row>
    <row r="1484" spans="1:21" ht="30" customHeight="1" x14ac:dyDescent="0.25">
      <c r="A1484" s="228">
        <v>1163</v>
      </c>
      <c r="B1484" s="234" t="s">
        <v>812</v>
      </c>
      <c r="C1484" s="230">
        <v>1966</v>
      </c>
      <c r="D1484" s="230" t="s">
        <v>141</v>
      </c>
      <c r="E1484" s="229" t="s">
        <v>16</v>
      </c>
      <c r="F1484" s="231">
        <v>2</v>
      </c>
      <c r="G1484" s="231">
        <v>2</v>
      </c>
      <c r="H1484" s="196">
        <v>555.87</v>
      </c>
      <c r="I1484" s="196">
        <v>48.59</v>
      </c>
      <c r="J1484" s="196">
        <v>507.28</v>
      </c>
      <c r="K1484" s="232">
        <f t="shared" si="391"/>
        <v>29248.68</v>
      </c>
      <c r="L1484" s="196">
        <v>0</v>
      </c>
      <c r="M1484" s="196">
        <v>0</v>
      </c>
      <c r="N1484" s="196">
        <v>0</v>
      </c>
      <c r="O1484" s="196">
        <f>'[2]Прод. прилож (2)'!$D$1641</f>
        <v>29248.68</v>
      </c>
      <c r="P1484" s="196">
        <f t="shared" si="392"/>
        <v>52.61784230125749</v>
      </c>
      <c r="Q1484" s="41">
        <v>9673</v>
      </c>
      <c r="R1484" s="57" t="s">
        <v>35</v>
      </c>
      <c r="S1484" s="14"/>
    </row>
    <row r="1485" spans="1:21" ht="30" customHeight="1" x14ac:dyDescent="0.25">
      <c r="A1485" s="354">
        <v>1164</v>
      </c>
      <c r="B1485" s="356" t="s">
        <v>813</v>
      </c>
      <c r="C1485" s="360">
        <v>1961</v>
      </c>
      <c r="D1485" s="360" t="s">
        <v>141</v>
      </c>
      <c r="E1485" s="358" t="s">
        <v>16</v>
      </c>
      <c r="F1485" s="368">
        <v>2</v>
      </c>
      <c r="G1485" s="368">
        <v>2</v>
      </c>
      <c r="H1485" s="414">
        <v>565.70000000000005</v>
      </c>
      <c r="I1485" s="408">
        <v>46.2</v>
      </c>
      <c r="J1485" s="408">
        <v>515.9</v>
      </c>
      <c r="K1485" s="232">
        <f t="shared" si="391"/>
        <v>34005.79</v>
      </c>
      <c r="L1485" s="196">
        <v>0</v>
      </c>
      <c r="M1485" s="196">
        <v>0</v>
      </c>
      <c r="N1485" s="196">
        <v>0</v>
      </c>
      <c r="O1485" s="196">
        <f>'[1]Прод. прилож (2)'!$D$1049</f>
        <v>34005.79</v>
      </c>
      <c r="P1485" s="196">
        <f t="shared" si="392"/>
        <v>60.1127629485593</v>
      </c>
      <c r="Q1485" s="41">
        <v>9673</v>
      </c>
      <c r="R1485" s="57" t="s">
        <v>34</v>
      </c>
      <c r="S1485" s="14"/>
    </row>
    <row r="1486" spans="1:21" ht="30" customHeight="1" x14ac:dyDescent="0.25">
      <c r="A1486" s="355"/>
      <c r="B1486" s="357"/>
      <c r="C1486" s="361"/>
      <c r="D1486" s="361"/>
      <c r="E1486" s="359"/>
      <c r="F1486" s="369"/>
      <c r="G1486" s="369"/>
      <c r="H1486" s="415"/>
      <c r="I1486" s="409"/>
      <c r="J1486" s="409"/>
      <c r="K1486" s="232">
        <f t="shared" si="391"/>
        <v>93328.12</v>
      </c>
      <c r="L1486" s="196">
        <v>0</v>
      </c>
      <c r="M1486" s="196">
        <v>0</v>
      </c>
      <c r="N1486" s="196">
        <v>0</v>
      </c>
      <c r="O1486" s="196">
        <f>'[2]Прод. прилож (2)'!$D$1642</f>
        <v>93328.12</v>
      </c>
      <c r="P1486" s="196">
        <f>K1486/H1485</f>
        <v>164.97811560898</v>
      </c>
      <c r="Q1486" s="41">
        <v>9673</v>
      </c>
      <c r="R1486" s="57" t="s">
        <v>35</v>
      </c>
      <c r="S1486" s="14"/>
    </row>
    <row r="1487" spans="1:21" ht="30" customHeight="1" x14ac:dyDescent="0.25">
      <c r="A1487" s="354">
        <v>1165</v>
      </c>
      <c r="B1487" s="356" t="s">
        <v>814</v>
      </c>
      <c r="C1487" s="360">
        <v>1967</v>
      </c>
      <c r="D1487" s="360" t="s">
        <v>141</v>
      </c>
      <c r="E1487" s="358" t="s">
        <v>16</v>
      </c>
      <c r="F1487" s="368">
        <v>2</v>
      </c>
      <c r="G1487" s="368">
        <v>2</v>
      </c>
      <c r="H1487" s="414">
        <v>799.61</v>
      </c>
      <c r="I1487" s="408">
        <v>62.4</v>
      </c>
      <c r="J1487" s="408">
        <v>737.21</v>
      </c>
      <c r="K1487" s="232">
        <f t="shared" si="391"/>
        <v>34005.79</v>
      </c>
      <c r="L1487" s="196">
        <v>0</v>
      </c>
      <c r="M1487" s="196">
        <v>0</v>
      </c>
      <c r="N1487" s="196">
        <v>0</v>
      </c>
      <c r="O1487" s="196">
        <f>'[1]Прод. прилож (2)'!$D$1050</f>
        <v>34005.79</v>
      </c>
      <c r="P1487" s="196">
        <f t="shared" si="392"/>
        <v>42.527969885319095</v>
      </c>
      <c r="Q1487" s="41">
        <v>9673</v>
      </c>
      <c r="R1487" s="57" t="s">
        <v>34</v>
      </c>
      <c r="S1487" s="14"/>
    </row>
    <row r="1488" spans="1:21" ht="30" customHeight="1" x14ac:dyDescent="0.25">
      <c r="A1488" s="355"/>
      <c r="B1488" s="357"/>
      <c r="C1488" s="361"/>
      <c r="D1488" s="361"/>
      <c r="E1488" s="359"/>
      <c r="F1488" s="369"/>
      <c r="G1488" s="369"/>
      <c r="H1488" s="415"/>
      <c r="I1488" s="409"/>
      <c r="J1488" s="409"/>
      <c r="K1488" s="232">
        <f t="shared" si="391"/>
        <v>5688828.1200000001</v>
      </c>
      <c r="L1488" s="196">
        <v>0</v>
      </c>
      <c r="M1488" s="196">
        <v>0</v>
      </c>
      <c r="N1488" s="196">
        <v>0</v>
      </c>
      <c r="O1488" s="196">
        <f>'[2]Прод. прилож (2)'!$D$1643</f>
        <v>5688828.1200000001</v>
      </c>
      <c r="P1488" s="196">
        <f>K1488/H1487</f>
        <v>7114.5034704418404</v>
      </c>
      <c r="Q1488" s="41">
        <v>9673</v>
      </c>
      <c r="R1488" s="57" t="s">
        <v>35</v>
      </c>
      <c r="S1488" s="14"/>
    </row>
    <row r="1489" spans="1:21" ht="30" customHeight="1" x14ac:dyDescent="0.25">
      <c r="A1489" s="228">
        <v>1166</v>
      </c>
      <c r="B1489" s="234" t="s">
        <v>815</v>
      </c>
      <c r="C1489" s="230">
        <v>1965</v>
      </c>
      <c r="D1489" s="230" t="s">
        <v>141</v>
      </c>
      <c r="E1489" s="229" t="s">
        <v>16</v>
      </c>
      <c r="F1489" s="231">
        <v>2</v>
      </c>
      <c r="G1489" s="231">
        <v>2</v>
      </c>
      <c r="H1489" s="196">
        <v>425.68</v>
      </c>
      <c r="I1489" s="194">
        <v>38.89</v>
      </c>
      <c r="J1489" s="194">
        <v>386.79</v>
      </c>
      <c r="K1489" s="232">
        <f t="shared" si="391"/>
        <v>5245354.5</v>
      </c>
      <c r="L1489" s="196">
        <v>0</v>
      </c>
      <c r="M1489" s="196">
        <v>0</v>
      </c>
      <c r="N1489" s="196">
        <v>0</v>
      </c>
      <c r="O1489" s="196">
        <f>'[1]Прод. прилож (2)'!$D$399</f>
        <v>5245354.5</v>
      </c>
      <c r="P1489" s="196">
        <f t="shared" si="392"/>
        <v>12322.294916369103</v>
      </c>
      <c r="Q1489" s="41">
        <v>9673</v>
      </c>
      <c r="R1489" s="57" t="s">
        <v>33</v>
      </c>
    </row>
    <row r="1490" spans="1:21" ht="30" customHeight="1" x14ac:dyDescent="0.25">
      <c r="A1490" s="228">
        <v>1167</v>
      </c>
      <c r="B1490" s="234" t="s">
        <v>816</v>
      </c>
      <c r="C1490" s="230">
        <v>1970</v>
      </c>
      <c r="D1490" s="230" t="s">
        <v>141</v>
      </c>
      <c r="E1490" s="229" t="s">
        <v>18</v>
      </c>
      <c r="F1490" s="231">
        <v>2</v>
      </c>
      <c r="G1490" s="231">
        <v>2</v>
      </c>
      <c r="H1490" s="196">
        <v>630.9</v>
      </c>
      <c r="I1490" s="194">
        <v>72.3</v>
      </c>
      <c r="J1490" s="194">
        <v>706.4</v>
      </c>
      <c r="K1490" s="232">
        <f t="shared" si="391"/>
        <v>6455333.5</v>
      </c>
      <c r="L1490" s="196">
        <v>0</v>
      </c>
      <c r="M1490" s="196">
        <v>0</v>
      </c>
      <c r="N1490" s="196">
        <v>0</v>
      </c>
      <c r="O1490" s="196">
        <f>'[1]Прод. прилож (2)'!$D$400</f>
        <v>6455333.5</v>
      </c>
      <c r="P1490" s="196">
        <f t="shared" si="392"/>
        <v>10231.944048185132</v>
      </c>
      <c r="Q1490" s="41">
        <v>9673</v>
      </c>
      <c r="R1490" s="57" t="s">
        <v>33</v>
      </c>
    </row>
    <row r="1491" spans="1:21" s="116" customFormat="1" ht="30" customHeight="1" x14ac:dyDescent="0.25">
      <c r="A1491" s="228">
        <v>1168</v>
      </c>
      <c r="B1491" s="198" t="s">
        <v>955</v>
      </c>
      <c r="C1491" s="200">
        <v>1964</v>
      </c>
      <c r="D1491" s="200" t="s">
        <v>141</v>
      </c>
      <c r="E1491" s="200" t="s">
        <v>16</v>
      </c>
      <c r="F1491" s="241">
        <v>2</v>
      </c>
      <c r="G1491" s="241">
        <v>2</v>
      </c>
      <c r="H1491" s="222">
        <v>347.4</v>
      </c>
      <c r="I1491" s="213">
        <v>0</v>
      </c>
      <c r="J1491" s="213">
        <v>233.9</v>
      </c>
      <c r="K1491" s="232">
        <f>SUM(L1491:O1491)</f>
        <v>270186.65999999997</v>
      </c>
      <c r="L1491" s="283">
        <v>0</v>
      </c>
      <c r="M1491" s="283">
        <f>'[1]Прод. прилож (2)'!$D$402</f>
        <v>270186.65999999997</v>
      </c>
      <c r="N1491" s="283">
        <v>0</v>
      </c>
      <c r="O1491" s="283">
        <v>0</v>
      </c>
      <c r="P1491" s="41">
        <f>K1491/H1491</f>
        <v>777.73937823834194</v>
      </c>
      <c r="Q1491" s="232">
        <v>9673</v>
      </c>
      <c r="R1491" s="281" t="s">
        <v>33</v>
      </c>
      <c r="S1491" s="131"/>
      <c r="T1491" s="16"/>
      <c r="U1491" s="15"/>
    </row>
    <row r="1492" spans="1:21" s="116" customFormat="1" ht="30" customHeight="1" x14ac:dyDescent="0.25">
      <c r="A1492" s="228">
        <v>1169</v>
      </c>
      <c r="B1492" s="198" t="s">
        <v>928</v>
      </c>
      <c r="C1492" s="200">
        <v>1962</v>
      </c>
      <c r="D1492" s="200" t="s">
        <v>141</v>
      </c>
      <c r="E1492" s="200" t="s">
        <v>16</v>
      </c>
      <c r="F1492" s="115">
        <v>2</v>
      </c>
      <c r="G1492" s="115">
        <v>2</v>
      </c>
      <c r="H1492" s="222">
        <v>293.8</v>
      </c>
      <c r="I1492" s="222">
        <v>0</v>
      </c>
      <c r="J1492" s="222">
        <v>240</v>
      </c>
      <c r="K1492" s="232">
        <f>SUM(L1492:O1492)</f>
        <v>5695.75</v>
      </c>
      <c r="L1492" s="283">
        <v>0</v>
      </c>
      <c r="M1492" s="283">
        <v>0</v>
      </c>
      <c r="N1492" s="283">
        <v>0</v>
      </c>
      <c r="O1492" s="283">
        <f>'[2]Прод. прилож (2)'!$D$1644</f>
        <v>5695.75</v>
      </c>
      <c r="P1492" s="41">
        <f>K1492/H1492</f>
        <v>19.38648740639891</v>
      </c>
      <c r="Q1492" s="232">
        <v>9673</v>
      </c>
      <c r="R1492" s="57" t="s">
        <v>35</v>
      </c>
      <c r="S1492" s="15"/>
      <c r="T1492" s="15"/>
      <c r="U1492" s="15"/>
    </row>
    <row r="1493" spans="1:21" s="295" customFormat="1" ht="30" customHeight="1" x14ac:dyDescent="0.25">
      <c r="A1493" s="340">
        <v>1170</v>
      </c>
      <c r="B1493" s="335" t="s">
        <v>817</v>
      </c>
      <c r="C1493" s="341">
        <v>1963</v>
      </c>
      <c r="D1493" s="330" t="s">
        <v>141</v>
      </c>
      <c r="E1493" s="341" t="s">
        <v>16</v>
      </c>
      <c r="F1493" s="342">
        <v>2</v>
      </c>
      <c r="G1493" s="342">
        <v>2</v>
      </c>
      <c r="H1493" s="343">
        <v>345</v>
      </c>
      <c r="I1493" s="344">
        <v>0</v>
      </c>
      <c r="J1493" s="344">
        <v>345</v>
      </c>
      <c r="K1493" s="343">
        <f>SUM(L1493:O1493)</f>
        <v>5076205.55</v>
      </c>
      <c r="L1493" s="196">
        <v>0</v>
      </c>
      <c r="M1493" s="196">
        <v>0</v>
      </c>
      <c r="N1493" s="196">
        <v>0</v>
      </c>
      <c r="O1493" s="196">
        <f>'[1]Прод. прилож (2)'!$D$404</f>
        <v>5076205.55</v>
      </c>
      <c r="P1493" s="196">
        <f>K1493/H1493</f>
        <v>14713.639275362319</v>
      </c>
      <c r="Q1493" s="41">
        <v>9673</v>
      </c>
      <c r="R1493" s="57" t="s">
        <v>33</v>
      </c>
      <c r="S1493" s="293"/>
      <c r="T1493" s="294"/>
      <c r="U1493" s="294"/>
    </row>
    <row r="1494" spans="1:21" ht="30" customHeight="1" x14ac:dyDescent="0.25">
      <c r="A1494" s="395" t="s">
        <v>1351</v>
      </c>
      <c r="B1494" s="395"/>
      <c r="C1494" s="395"/>
      <c r="D1494" s="395"/>
      <c r="E1494" s="395"/>
      <c r="F1494" s="395"/>
      <c r="G1494" s="395"/>
      <c r="H1494" s="395"/>
      <c r="I1494" s="395"/>
      <c r="J1494" s="395"/>
      <c r="K1494" s="395"/>
      <c r="L1494" s="395"/>
      <c r="M1494" s="395"/>
      <c r="N1494" s="395"/>
      <c r="O1494" s="395"/>
      <c r="P1494" s="395"/>
      <c r="Q1494" s="395"/>
      <c r="R1494" s="395"/>
      <c r="S1494" s="2"/>
      <c r="T1494" s="2"/>
      <c r="U1494" s="2"/>
    </row>
    <row r="1495" spans="1:21" ht="33" customHeight="1" x14ac:dyDescent="0.25">
      <c r="A1495" s="396" t="s">
        <v>1390</v>
      </c>
      <c r="B1495" s="396"/>
      <c r="C1495" s="219" t="s">
        <v>17</v>
      </c>
      <c r="D1495" s="219" t="s">
        <v>17</v>
      </c>
      <c r="E1495" s="219" t="s">
        <v>17</v>
      </c>
      <c r="F1495" s="73" t="s">
        <v>17</v>
      </c>
      <c r="G1495" s="73" t="s">
        <v>17</v>
      </c>
      <c r="H1495" s="74">
        <f>SUM(H1496:H1503)</f>
        <v>6723.5</v>
      </c>
      <c r="I1495" s="74">
        <f t="shared" ref="I1495:O1495" si="393">SUM(I1496:I1503)</f>
        <v>0</v>
      </c>
      <c r="J1495" s="74">
        <f t="shared" si="393"/>
        <v>2823.3</v>
      </c>
      <c r="K1495" s="74">
        <f t="shared" si="393"/>
        <v>11902817.24</v>
      </c>
      <c r="L1495" s="74">
        <f t="shared" si="393"/>
        <v>0</v>
      </c>
      <c r="M1495" s="74">
        <f t="shared" si="393"/>
        <v>0</v>
      </c>
      <c r="N1495" s="74">
        <f t="shared" si="393"/>
        <v>0</v>
      </c>
      <c r="O1495" s="74">
        <f t="shared" si="393"/>
        <v>11902817.24</v>
      </c>
      <c r="P1495" s="29">
        <f>K1495/H1495</f>
        <v>1770.3305183312264</v>
      </c>
      <c r="Q1495" s="75" t="s">
        <v>17</v>
      </c>
      <c r="R1495" s="76" t="s">
        <v>17</v>
      </c>
      <c r="S1495" s="2"/>
      <c r="T1495" s="2"/>
      <c r="U1495" s="2"/>
    </row>
    <row r="1496" spans="1:21" s="86" customFormat="1" ht="30" customHeight="1" x14ac:dyDescent="0.25">
      <c r="A1496" s="354">
        <v>1171</v>
      </c>
      <c r="B1496" s="356" t="s">
        <v>1079</v>
      </c>
      <c r="C1496" s="360">
        <v>1985</v>
      </c>
      <c r="D1496" s="360" t="s">
        <v>141</v>
      </c>
      <c r="E1496" s="360" t="s">
        <v>18</v>
      </c>
      <c r="F1496" s="433">
        <v>4</v>
      </c>
      <c r="G1496" s="433">
        <v>4</v>
      </c>
      <c r="H1496" s="397">
        <v>2419.6</v>
      </c>
      <c r="I1496" s="410">
        <v>0</v>
      </c>
      <c r="J1496" s="410">
        <v>428.1</v>
      </c>
      <c r="K1496" s="232">
        <f t="shared" ref="K1496:K1503" si="394">SUM(L1496:O1496)</f>
        <v>2719856.36</v>
      </c>
      <c r="L1496" s="283">
        <v>0</v>
      </c>
      <c r="M1496" s="283">
        <v>0</v>
      </c>
      <c r="N1496" s="283">
        <v>0</v>
      </c>
      <c r="O1496" s="283">
        <f>'[1]Прод. прилож (2)'!$D$1052</f>
        <v>2719856.36</v>
      </c>
      <c r="P1496" s="41">
        <f>K1496/H1496</f>
        <v>1124.0933873367499</v>
      </c>
      <c r="Q1496" s="232">
        <v>9673</v>
      </c>
      <c r="R1496" s="57" t="s">
        <v>34</v>
      </c>
      <c r="S1496" s="87"/>
      <c r="T1496" s="87"/>
      <c r="U1496" s="85"/>
    </row>
    <row r="1497" spans="1:21" s="86" customFormat="1" ht="30" customHeight="1" x14ac:dyDescent="0.25">
      <c r="A1497" s="355"/>
      <c r="B1497" s="357"/>
      <c r="C1497" s="361"/>
      <c r="D1497" s="361"/>
      <c r="E1497" s="361"/>
      <c r="F1497" s="434"/>
      <c r="G1497" s="434"/>
      <c r="H1497" s="398"/>
      <c r="I1497" s="411"/>
      <c r="J1497" s="411"/>
      <c r="K1497" s="232">
        <f t="shared" si="394"/>
        <v>55727.79</v>
      </c>
      <c r="L1497" s="283">
        <v>0</v>
      </c>
      <c r="M1497" s="283">
        <v>0</v>
      </c>
      <c r="N1497" s="283">
        <v>0</v>
      </c>
      <c r="O1497" s="283">
        <f>'[2]Прод. прилож (2)'!$D$1646</f>
        <v>55727.79</v>
      </c>
      <c r="P1497" s="41">
        <f>K1497/H1496</f>
        <v>23.03181930897669</v>
      </c>
      <c r="Q1497" s="232">
        <v>9673</v>
      </c>
      <c r="R1497" s="57" t="s">
        <v>35</v>
      </c>
      <c r="S1497" s="87"/>
      <c r="T1497" s="87"/>
      <c r="U1497" s="85"/>
    </row>
    <row r="1498" spans="1:21" s="86" customFormat="1" ht="30" customHeight="1" x14ac:dyDescent="0.25">
      <c r="A1498" s="229">
        <v>1172</v>
      </c>
      <c r="B1498" s="234" t="s">
        <v>1253</v>
      </c>
      <c r="C1498" s="230">
        <v>1986</v>
      </c>
      <c r="D1498" s="230" t="s">
        <v>141</v>
      </c>
      <c r="E1498" s="230" t="s">
        <v>16</v>
      </c>
      <c r="F1498" s="52">
        <v>2</v>
      </c>
      <c r="G1498" s="52">
        <v>1</v>
      </c>
      <c r="H1498" s="283">
        <v>772</v>
      </c>
      <c r="I1498" s="288">
        <v>0</v>
      </c>
      <c r="J1498" s="288">
        <v>511.9</v>
      </c>
      <c r="K1498" s="232">
        <f>SUM(L1498:O1498)</f>
        <v>3162209.12</v>
      </c>
      <c r="L1498" s="283">
        <v>0</v>
      </c>
      <c r="M1498" s="283">
        <v>0</v>
      </c>
      <c r="N1498" s="283">
        <v>0</v>
      </c>
      <c r="O1498" s="283">
        <f>'[2]Прод. прилож (2)'!$D$1647</f>
        <v>3162209.12</v>
      </c>
      <c r="P1498" s="41">
        <f>K1498/H1498</f>
        <v>4096.1258031088082</v>
      </c>
      <c r="Q1498" s="232">
        <v>9673</v>
      </c>
      <c r="R1498" s="57" t="s">
        <v>35</v>
      </c>
      <c r="S1498" s="87"/>
      <c r="T1498" s="87"/>
      <c r="U1498" s="85"/>
    </row>
    <row r="1499" spans="1:21" s="86" customFormat="1" ht="30" customHeight="1" x14ac:dyDescent="0.25">
      <c r="A1499" s="229">
        <v>1173</v>
      </c>
      <c r="B1499" s="234" t="s">
        <v>1312</v>
      </c>
      <c r="C1499" s="230">
        <v>1986</v>
      </c>
      <c r="D1499" s="230" t="s">
        <v>141</v>
      </c>
      <c r="E1499" s="230" t="s">
        <v>16</v>
      </c>
      <c r="F1499" s="52">
        <v>2</v>
      </c>
      <c r="G1499" s="52">
        <v>1</v>
      </c>
      <c r="H1499" s="283">
        <v>988</v>
      </c>
      <c r="I1499" s="288">
        <v>0</v>
      </c>
      <c r="J1499" s="288">
        <v>511.9</v>
      </c>
      <c r="K1499" s="232">
        <f>SUM(L1499:O1499)</f>
        <v>1609433.28</v>
      </c>
      <c r="L1499" s="283">
        <v>0</v>
      </c>
      <c r="M1499" s="283">
        <v>0</v>
      </c>
      <c r="N1499" s="283">
        <v>0</v>
      </c>
      <c r="O1499" s="283">
        <f>'[2]Прод. прилож (2)'!$D$1648</f>
        <v>1609433.28</v>
      </c>
      <c r="P1499" s="41">
        <f>K1499/H1499</f>
        <v>1628.9810526315789</v>
      </c>
      <c r="Q1499" s="232">
        <v>9673</v>
      </c>
      <c r="R1499" s="57" t="s">
        <v>35</v>
      </c>
      <c r="S1499" s="87"/>
      <c r="T1499" s="87"/>
      <c r="U1499" s="85"/>
    </row>
    <row r="1500" spans="1:21" ht="30" customHeight="1" x14ac:dyDescent="0.25">
      <c r="A1500" s="383">
        <v>1174</v>
      </c>
      <c r="B1500" s="356" t="s">
        <v>1080</v>
      </c>
      <c r="C1500" s="358">
        <v>1990</v>
      </c>
      <c r="D1500" s="358" t="s">
        <v>141</v>
      </c>
      <c r="E1500" s="358" t="s">
        <v>18</v>
      </c>
      <c r="F1500" s="368">
        <v>3</v>
      </c>
      <c r="G1500" s="368">
        <v>2</v>
      </c>
      <c r="H1500" s="370">
        <v>982.2</v>
      </c>
      <c r="I1500" s="372">
        <v>0</v>
      </c>
      <c r="J1500" s="372">
        <v>322.5</v>
      </c>
      <c r="K1500" s="259">
        <f t="shared" si="394"/>
        <v>74980.89</v>
      </c>
      <c r="L1500" s="259">
        <v>0</v>
      </c>
      <c r="M1500" s="259">
        <v>0</v>
      </c>
      <c r="N1500" s="259">
        <v>0</v>
      </c>
      <c r="O1500" s="238">
        <f>'[1]Прод. прилож (2)'!$D$406</f>
        <v>74980.89</v>
      </c>
      <c r="P1500" s="238">
        <f>K1500/H1500</f>
        <v>76.339737324373857</v>
      </c>
      <c r="Q1500" s="240">
        <v>9673</v>
      </c>
      <c r="R1500" s="250" t="s">
        <v>33</v>
      </c>
      <c r="S1500" s="142"/>
      <c r="T1500" s="2"/>
      <c r="U1500" s="2"/>
    </row>
    <row r="1501" spans="1:21" ht="30" customHeight="1" x14ac:dyDescent="0.25">
      <c r="A1501" s="407"/>
      <c r="B1501" s="357"/>
      <c r="C1501" s="359"/>
      <c r="D1501" s="359"/>
      <c r="E1501" s="359"/>
      <c r="F1501" s="369"/>
      <c r="G1501" s="369"/>
      <c r="H1501" s="371"/>
      <c r="I1501" s="471"/>
      <c r="J1501" s="471"/>
      <c r="K1501" s="38">
        <f t="shared" si="394"/>
        <v>4222595.1400000006</v>
      </c>
      <c r="L1501" s="38">
        <v>0</v>
      </c>
      <c r="M1501" s="38">
        <v>0</v>
      </c>
      <c r="N1501" s="38">
        <v>0</v>
      </c>
      <c r="O1501" s="196">
        <f>'[1]Прод. прилож (2)'!$D$1053</f>
        <v>4222595.1400000006</v>
      </c>
      <c r="P1501" s="196">
        <f>K1501/H1500</f>
        <v>4299.1194665037674</v>
      </c>
      <c r="Q1501" s="41">
        <v>9673</v>
      </c>
      <c r="R1501" s="57" t="s">
        <v>34</v>
      </c>
      <c r="S1501" s="2"/>
      <c r="T1501" s="2"/>
      <c r="U1501" s="2"/>
    </row>
    <row r="1502" spans="1:21" ht="30" customHeight="1" x14ac:dyDescent="0.25">
      <c r="A1502" s="217">
        <v>1175</v>
      </c>
      <c r="B1502" s="198" t="s">
        <v>1081</v>
      </c>
      <c r="C1502" s="200">
        <v>1962</v>
      </c>
      <c r="D1502" s="200" t="s">
        <v>141</v>
      </c>
      <c r="E1502" s="200" t="s">
        <v>16</v>
      </c>
      <c r="F1502" s="200">
        <v>2</v>
      </c>
      <c r="G1502" s="200">
        <v>2</v>
      </c>
      <c r="H1502" s="283">
        <v>779.9</v>
      </c>
      <c r="I1502" s="222">
        <v>0</v>
      </c>
      <c r="J1502" s="222">
        <v>523.5</v>
      </c>
      <c r="K1502" s="224">
        <f t="shared" si="394"/>
        <v>29007.33</v>
      </c>
      <c r="L1502" s="237">
        <v>0</v>
      </c>
      <c r="M1502" s="237">
        <v>0</v>
      </c>
      <c r="N1502" s="237">
        <v>0</v>
      </c>
      <c r="O1502" s="237">
        <f>'[2]Прод. прилож (2)'!$D$1649</f>
        <v>29007.33</v>
      </c>
      <c r="P1502" s="237">
        <f>K1502/H1502</f>
        <v>37.193653032440061</v>
      </c>
      <c r="Q1502" s="239">
        <v>9673</v>
      </c>
      <c r="R1502" s="279" t="s">
        <v>35</v>
      </c>
      <c r="S1502" s="14"/>
    </row>
    <row r="1503" spans="1:21" s="116" customFormat="1" ht="30" customHeight="1" x14ac:dyDescent="0.25">
      <c r="A1503" s="228">
        <v>1176</v>
      </c>
      <c r="B1503" s="234" t="s">
        <v>1082</v>
      </c>
      <c r="C1503" s="230">
        <v>1968</v>
      </c>
      <c r="D1503" s="230" t="s">
        <v>141</v>
      </c>
      <c r="E1503" s="230" t="s">
        <v>16</v>
      </c>
      <c r="F1503" s="230">
        <v>2</v>
      </c>
      <c r="G1503" s="230">
        <v>2</v>
      </c>
      <c r="H1503" s="283">
        <v>781.8</v>
      </c>
      <c r="I1503" s="283">
        <v>0</v>
      </c>
      <c r="J1503" s="283">
        <v>525.4</v>
      </c>
      <c r="K1503" s="232">
        <f t="shared" si="394"/>
        <v>29007.33</v>
      </c>
      <c r="L1503" s="196">
        <v>0</v>
      </c>
      <c r="M1503" s="196">
        <v>0</v>
      </c>
      <c r="N1503" s="196">
        <v>0</v>
      </c>
      <c r="O1503" s="196">
        <f>'[2]Прод. прилож (2)'!$D$1650</f>
        <v>29007.33</v>
      </c>
      <c r="P1503" s="196">
        <f>K1503/H1503</f>
        <v>37.103261703760559</v>
      </c>
      <c r="Q1503" s="41">
        <v>9673</v>
      </c>
      <c r="R1503" s="57" t="s">
        <v>35</v>
      </c>
      <c r="S1503" s="15"/>
      <c r="T1503" s="15"/>
      <c r="U1503" s="15"/>
    </row>
    <row r="1504" spans="1:21" ht="30" customHeight="1" x14ac:dyDescent="0.25">
      <c r="A1504" s="412" t="s">
        <v>1341</v>
      </c>
      <c r="B1504" s="412"/>
      <c r="C1504" s="412"/>
      <c r="D1504" s="412"/>
      <c r="E1504" s="412"/>
      <c r="F1504" s="412"/>
      <c r="G1504" s="412"/>
      <c r="H1504" s="412"/>
      <c r="I1504" s="412"/>
      <c r="J1504" s="412"/>
      <c r="K1504" s="412"/>
      <c r="L1504" s="412"/>
      <c r="M1504" s="412"/>
      <c r="N1504" s="412"/>
      <c r="O1504" s="412"/>
      <c r="P1504" s="412"/>
      <c r="Q1504" s="412"/>
      <c r="R1504" s="412"/>
      <c r="S1504" s="14"/>
    </row>
    <row r="1505" spans="1:21" s="116" customFormat="1" ht="33" customHeight="1" x14ac:dyDescent="0.25">
      <c r="A1505" s="396" t="s">
        <v>1391</v>
      </c>
      <c r="B1505" s="396"/>
      <c r="C1505" s="219" t="s">
        <v>17</v>
      </c>
      <c r="D1505" s="219" t="s">
        <v>17</v>
      </c>
      <c r="E1505" s="219" t="s">
        <v>17</v>
      </c>
      <c r="F1505" s="73" t="s">
        <v>17</v>
      </c>
      <c r="G1505" s="73" t="s">
        <v>17</v>
      </c>
      <c r="H1505" s="74">
        <f>SUM(H1506:H1513)</f>
        <v>10958.27</v>
      </c>
      <c r="I1505" s="74">
        <f t="shared" ref="I1505:O1505" si="395">SUM(I1506:I1513)</f>
        <v>0</v>
      </c>
      <c r="J1505" s="74">
        <f t="shared" si="395"/>
        <v>8185.0999999999995</v>
      </c>
      <c r="K1505" s="74">
        <f t="shared" si="395"/>
        <v>20762383.129999999</v>
      </c>
      <c r="L1505" s="74">
        <f t="shared" si="395"/>
        <v>0</v>
      </c>
      <c r="M1505" s="74">
        <f t="shared" si="395"/>
        <v>0</v>
      </c>
      <c r="N1505" s="74">
        <f t="shared" si="395"/>
        <v>0</v>
      </c>
      <c r="O1505" s="74">
        <f t="shared" si="395"/>
        <v>20762383.129999999</v>
      </c>
      <c r="P1505" s="29">
        <f>K1505/H1505</f>
        <v>1894.677091365699</v>
      </c>
      <c r="Q1505" s="75" t="s">
        <v>17</v>
      </c>
      <c r="R1505" s="76" t="s">
        <v>17</v>
      </c>
      <c r="S1505" s="53"/>
      <c r="T1505" s="15"/>
      <c r="U1505" s="15"/>
    </row>
    <row r="1506" spans="1:21" s="116" customFormat="1" ht="30" customHeight="1" x14ac:dyDescent="0.25">
      <c r="A1506" s="217">
        <v>1177</v>
      </c>
      <c r="B1506" s="198" t="s">
        <v>1083</v>
      </c>
      <c r="C1506" s="200">
        <v>1967</v>
      </c>
      <c r="D1506" s="200" t="s">
        <v>141</v>
      </c>
      <c r="E1506" s="209" t="s">
        <v>16</v>
      </c>
      <c r="F1506" s="220">
        <v>2</v>
      </c>
      <c r="G1506" s="220">
        <v>2</v>
      </c>
      <c r="H1506" s="239">
        <v>425.8</v>
      </c>
      <c r="I1506" s="235">
        <v>0</v>
      </c>
      <c r="J1506" s="235">
        <v>380.4</v>
      </c>
      <c r="K1506" s="232">
        <f t="shared" ref="K1506:K1512" si="396">SUM(L1506:O1506)</f>
        <v>442428.8</v>
      </c>
      <c r="L1506" s="196">
        <v>0</v>
      </c>
      <c r="M1506" s="196">
        <v>0</v>
      </c>
      <c r="N1506" s="196">
        <v>0</v>
      </c>
      <c r="O1506" s="196">
        <f>'[1]Прод. прилож (2)'!$D$408</f>
        <v>442428.8</v>
      </c>
      <c r="P1506" s="196">
        <f>K1506/H1506</f>
        <v>1039.0530765617659</v>
      </c>
      <c r="Q1506" s="41">
        <v>9673</v>
      </c>
      <c r="R1506" s="57" t="s">
        <v>33</v>
      </c>
      <c r="S1506" s="141"/>
      <c r="T1506" s="15"/>
      <c r="U1506" s="15"/>
    </row>
    <row r="1507" spans="1:21" s="117" customFormat="1" ht="30" customHeight="1" x14ac:dyDescent="0.25">
      <c r="A1507" s="354">
        <v>1178</v>
      </c>
      <c r="B1507" s="356" t="s">
        <v>1084</v>
      </c>
      <c r="C1507" s="360">
        <v>1968</v>
      </c>
      <c r="D1507" s="360" t="s">
        <v>141</v>
      </c>
      <c r="E1507" s="358" t="s">
        <v>16</v>
      </c>
      <c r="F1507" s="368">
        <v>2</v>
      </c>
      <c r="G1507" s="368">
        <v>2</v>
      </c>
      <c r="H1507" s="432">
        <v>422.4</v>
      </c>
      <c r="I1507" s="408">
        <v>0</v>
      </c>
      <c r="J1507" s="408">
        <v>375.2</v>
      </c>
      <c r="K1507" s="224">
        <f t="shared" si="396"/>
        <v>19596.16</v>
      </c>
      <c r="L1507" s="237">
        <v>0</v>
      </c>
      <c r="M1507" s="237">
        <v>0</v>
      </c>
      <c r="N1507" s="237">
        <v>0</v>
      </c>
      <c r="O1507" s="237">
        <f>'[1]Прод. прилож (2)'!$D$1056</f>
        <v>19596.16</v>
      </c>
      <c r="P1507" s="237">
        <f>K1507/H1507</f>
        <v>46.392424242424248</v>
      </c>
      <c r="Q1507" s="239">
        <v>9673</v>
      </c>
      <c r="R1507" s="279" t="s">
        <v>34</v>
      </c>
      <c r="S1507" s="169"/>
      <c r="T1507" s="118"/>
      <c r="U1507" s="170"/>
    </row>
    <row r="1508" spans="1:21" s="116" customFormat="1" ht="30" customHeight="1" x14ac:dyDescent="0.25">
      <c r="A1508" s="355"/>
      <c r="B1508" s="357"/>
      <c r="C1508" s="361"/>
      <c r="D1508" s="361"/>
      <c r="E1508" s="359"/>
      <c r="F1508" s="369"/>
      <c r="G1508" s="369"/>
      <c r="H1508" s="403"/>
      <c r="I1508" s="409"/>
      <c r="J1508" s="409"/>
      <c r="K1508" s="232">
        <f t="shared" si="396"/>
        <v>5226320.0599999996</v>
      </c>
      <c r="L1508" s="196">
        <v>0</v>
      </c>
      <c r="M1508" s="196">
        <v>0</v>
      </c>
      <c r="N1508" s="196">
        <v>0</v>
      </c>
      <c r="O1508" s="196">
        <f>'[2]Прод. прилож (2)'!$D$1653</f>
        <v>5226320.0599999996</v>
      </c>
      <c r="P1508" s="196">
        <f>K1508/H1507</f>
        <v>12372.916808712122</v>
      </c>
      <c r="Q1508" s="41">
        <v>9673</v>
      </c>
      <c r="R1508" s="57" t="s">
        <v>35</v>
      </c>
      <c r="S1508" s="15"/>
      <c r="T1508" s="15"/>
      <c r="U1508" s="16"/>
    </row>
    <row r="1509" spans="1:21" s="116" customFormat="1" ht="30" customHeight="1" x14ac:dyDescent="0.25">
      <c r="A1509" s="228">
        <v>1179</v>
      </c>
      <c r="B1509" s="82" t="s">
        <v>1085</v>
      </c>
      <c r="C1509" s="230">
        <v>1995</v>
      </c>
      <c r="D1509" s="230" t="s">
        <v>141</v>
      </c>
      <c r="E1509" s="229" t="s">
        <v>16</v>
      </c>
      <c r="F1509" s="231">
        <v>3</v>
      </c>
      <c r="G1509" s="231">
        <v>2</v>
      </c>
      <c r="H1509" s="196">
        <v>1171.3</v>
      </c>
      <c r="I1509" s="196">
        <v>0</v>
      </c>
      <c r="J1509" s="196">
        <v>1078.8</v>
      </c>
      <c r="K1509" s="232">
        <f t="shared" si="396"/>
        <v>12168.65</v>
      </c>
      <c r="L1509" s="196">
        <v>0</v>
      </c>
      <c r="M1509" s="196">
        <v>0</v>
      </c>
      <c r="N1509" s="196">
        <v>0</v>
      </c>
      <c r="O1509" s="196">
        <f>'[2]Прод. прилож (2)'!$D$1654</f>
        <v>12168.65</v>
      </c>
      <c r="P1509" s="196">
        <f>K1509/H1509</f>
        <v>10.389012208657048</v>
      </c>
      <c r="Q1509" s="41">
        <v>9673</v>
      </c>
      <c r="R1509" s="57" t="s">
        <v>35</v>
      </c>
      <c r="S1509" s="46"/>
      <c r="T1509" s="15"/>
      <c r="U1509" s="15"/>
    </row>
    <row r="1510" spans="1:21" s="116" customFormat="1" ht="30" customHeight="1" x14ac:dyDescent="0.25">
      <c r="A1510" s="217">
        <v>1180</v>
      </c>
      <c r="B1510" s="82" t="s">
        <v>1313</v>
      </c>
      <c r="C1510" s="200">
        <v>1996</v>
      </c>
      <c r="D1510" s="200" t="s">
        <v>141</v>
      </c>
      <c r="E1510" s="209" t="s">
        <v>16</v>
      </c>
      <c r="F1510" s="220">
        <v>3</v>
      </c>
      <c r="G1510" s="220">
        <v>2</v>
      </c>
      <c r="H1510" s="237">
        <v>1932.4</v>
      </c>
      <c r="I1510" s="237">
        <v>0</v>
      </c>
      <c r="J1510" s="237">
        <v>1003</v>
      </c>
      <c r="K1510" s="232">
        <f t="shared" si="396"/>
        <v>4231763.1900000004</v>
      </c>
      <c r="L1510" s="196">
        <v>0</v>
      </c>
      <c r="M1510" s="196">
        <v>0</v>
      </c>
      <c r="N1510" s="196">
        <v>0</v>
      </c>
      <c r="O1510" s="196">
        <f>'[2]Прод. прилож (2)'!$D$1655</f>
        <v>4231763.1900000004</v>
      </c>
      <c r="P1510" s="196">
        <f>K1510/H1510</f>
        <v>2189.9002225212171</v>
      </c>
      <c r="Q1510" s="41">
        <v>9673</v>
      </c>
      <c r="R1510" s="57" t="s">
        <v>35</v>
      </c>
      <c r="S1510" s="46"/>
      <c r="T1510" s="15"/>
      <c r="U1510" s="15"/>
    </row>
    <row r="1511" spans="1:21" s="116" customFormat="1" ht="30" customHeight="1" x14ac:dyDescent="0.25">
      <c r="A1511" s="354">
        <v>1181</v>
      </c>
      <c r="B1511" s="356" t="s">
        <v>1125</v>
      </c>
      <c r="C1511" s="360">
        <v>1980</v>
      </c>
      <c r="D1511" s="360" t="s">
        <v>141</v>
      </c>
      <c r="E1511" s="358" t="s">
        <v>16</v>
      </c>
      <c r="F1511" s="368">
        <v>2</v>
      </c>
      <c r="G1511" s="368">
        <v>3</v>
      </c>
      <c r="H1511" s="414">
        <v>928.3</v>
      </c>
      <c r="I1511" s="408">
        <v>0</v>
      </c>
      <c r="J1511" s="408">
        <v>928.3</v>
      </c>
      <c r="K1511" s="232">
        <f t="shared" si="396"/>
        <v>3134595.03</v>
      </c>
      <c r="L1511" s="196">
        <v>0</v>
      </c>
      <c r="M1511" s="196">
        <v>0</v>
      </c>
      <c r="N1511" s="196">
        <v>0</v>
      </c>
      <c r="O1511" s="196">
        <f>'[1]Прод. прилож (2)'!$D$1055</f>
        <v>3134595.03</v>
      </c>
      <c r="P1511" s="196">
        <f>K1511/H1511</f>
        <v>3376.7047613917912</v>
      </c>
      <c r="Q1511" s="41">
        <v>9673</v>
      </c>
      <c r="R1511" s="57" t="s">
        <v>34</v>
      </c>
      <c r="S1511" s="46"/>
      <c r="T1511" s="15"/>
      <c r="U1511" s="15"/>
    </row>
    <row r="1512" spans="1:21" s="116" customFormat="1" ht="30" customHeight="1" x14ac:dyDescent="0.25">
      <c r="A1512" s="355"/>
      <c r="B1512" s="357"/>
      <c r="C1512" s="361"/>
      <c r="D1512" s="361"/>
      <c r="E1512" s="359"/>
      <c r="F1512" s="369"/>
      <c r="G1512" s="369"/>
      <c r="H1512" s="415"/>
      <c r="I1512" s="409"/>
      <c r="J1512" s="409"/>
      <c r="K1512" s="232">
        <f t="shared" si="396"/>
        <v>872200</v>
      </c>
      <c r="L1512" s="196">
        <v>0</v>
      </c>
      <c r="M1512" s="196">
        <v>0</v>
      </c>
      <c r="N1512" s="196">
        <v>0</v>
      </c>
      <c r="O1512" s="196">
        <f>'[2]Прод. прилож (2)'!$D$1652</f>
        <v>872200</v>
      </c>
      <c r="P1512" s="196">
        <f>K1512/H1511</f>
        <v>939.56695033932999</v>
      </c>
      <c r="Q1512" s="41">
        <v>9673</v>
      </c>
      <c r="R1512" s="57" t="s">
        <v>35</v>
      </c>
      <c r="S1512" s="46"/>
      <c r="T1512" s="15"/>
      <c r="U1512" s="15"/>
    </row>
    <row r="1513" spans="1:21" s="86" customFormat="1" ht="30" customHeight="1" x14ac:dyDescent="0.25">
      <c r="A1513" s="228">
        <v>1182</v>
      </c>
      <c r="B1513" s="234" t="s">
        <v>956</v>
      </c>
      <c r="C1513" s="230">
        <v>1980</v>
      </c>
      <c r="D1513" s="230">
        <v>2015</v>
      </c>
      <c r="E1513" s="230" t="s">
        <v>18</v>
      </c>
      <c r="F1513" s="231">
        <v>5</v>
      </c>
      <c r="G1513" s="231">
        <v>6</v>
      </c>
      <c r="H1513" s="39">
        <v>6078.07</v>
      </c>
      <c r="I1513" s="119">
        <v>0</v>
      </c>
      <c r="J1513" s="39">
        <v>4419.3999999999996</v>
      </c>
      <c r="K1513" s="232">
        <f>SUM(L1513:O1513)</f>
        <v>6823311.2400000002</v>
      </c>
      <c r="L1513" s="39">
        <v>0</v>
      </c>
      <c r="M1513" s="39">
        <v>0</v>
      </c>
      <c r="N1513" s="39">
        <v>0</v>
      </c>
      <c r="O1513" s="283">
        <f>'[1]Прод. прилож (2)'!$D$1058</f>
        <v>6823311.2400000002</v>
      </c>
      <c r="P1513" s="41">
        <f>K1513/H1513</f>
        <v>1122.6114934510463</v>
      </c>
      <c r="Q1513" s="232">
        <v>9673</v>
      </c>
      <c r="R1513" s="281" t="s">
        <v>34</v>
      </c>
      <c r="S1513" s="87">
        <f>O1513</f>
        <v>6823311.2400000002</v>
      </c>
      <c r="T1513" s="85"/>
      <c r="U1513" s="85"/>
    </row>
    <row r="1514" spans="1:21" s="84" customFormat="1" ht="30" customHeight="1" x14ac:dyDescent="0.25">
      <c r="A1514" s="412" t="s">
        <v>1342</v>
      </c>
      <c r="B1514" s="412"/>
      <c r="C1514" s="412"/>
      <c r="D1514" s="412"/>
      <c r="E1514" s="412"/>
      <c r="F1514" s="412"/>
      <c r="G1514" s="412"/>
      <c r="H1514" s="412"/>
      <c r="I1514" s="412"/>
      <c r="J1514" s="412"/>
      <c r="K1514" s="412"/>
      <c r="L1514" s="412"/>
      <c r="M1514" s="412"/>
      <c r="N1514" s="412"/>
      <c r="O1514" s="412"/>
      <c r="P1514" s="412"/>
      <c r="Q1514" s="412"/>
      <c r="R1514" s="412"/>
      <c r="S1514" s="83"/>
      <c r="T1514" s="83"/>
      <c r="U1514" s="83"/>
    </row>
    <row r="1515" spans="1:21" s="84" customFormat="1" ht="33" customHeight="1" x14ac:dyDescent="0.25">
      <c r="A1515" s="396" t="s">
        <v>1392</v>
      </c>
      <c r="B1515" s="396"/>
      <c r="C1515" s="219" t="s">
        <v>17</v>
      </c>
      <c r="D1515" s="219" t="s">
        <v>17</v>
      </c>
      <c r="E1515" s="219" t="s">
        <v>17</v>
      </c>
      <c r="F1515" s="73" t="s">
        <v>17</v>
      </c>
      <c r="G1515" s="73" t="s">
        <v>17</v>
      </c>
      <c r="H1515" s="92">
        <f>SUM(H1516:H1520)</f>
        <v>5517.8</v>
      </c>
      <c r="I1515" s="92">
        <f t="shared" ref="I1515:O1515" si="397">SUM(I1516:I1520)</f>
        <v>201.1</v>
      </c>
      <c r="J1515" s="92">
        <f t="shared" si="397"/>
        <v>4444.5599999999995</v>
      </c>
      <c r="K1515" s="92">
        <f t="shared" si="397"/>
        <v>14012365.75</v>
      </c>
      <c r="L1515" s="92">
        <f t="shared" si="397"/>
        <v>0</v>
      </c>
      <c r="M1515" s="92">
        <f t="shared" si="397"/>
        <v>0</v>
      </c>
      <c r="N1515" s="92">
        <f t="shared" si="397"/>
        <v>0</v>
      </c>
      <c r="O1515" s="92">
        <f t="shared" si="397"/>
        <v>14012365.75</v>
      </c>
      <c r="P1515" s="29">
        <f t="shared" ref="P1515:P1520" si="398">K1515/H1515</f>
        <v>2539.4841694153465</v>
      </c>
      <c r="Q1515" s="93" t="s">
        <v>17</v>
      </c>
      <c r="R1515" s="94" t="s">
        <v>17</v>
      </c>
      <c r="S1515" s="83"/>
      <c r="T1515" s="83"/>
      <c r="U1515" s="83"/>
    </row>
    <row r="1516" spans="1:21" s="84" customFormat="1" ht="30" customHeight="1" x14ac:dyDescent="0.25">
      <c r="A1516" s="228">
        <v>1183</v>
      </c>
      <c r="B1516" s="82" t="s">
        <v>1086</v>
      </c>
      <c r="C1516" s="230">
        <v>1964</v>
      </c>
      <c r="D1516" s="230" t="s">
        <v>141</v>
      </c>
      <c r="E1516" s="229" t="s">
        <v>16</v>
      </c>
      <c r="F1516" s="231">
        <v>2</v>
      </c>
      <c r="G1516" s="231">
        <v>1</v>
      </c>
      <c r="H1516" s="194">
        <v>516</v>
      </c>
      <c r="I1516" s="194">
        <v>0</v>
      </c>
      <c r="J1516" s="194">
        <v>255.6</v>
      </c>
      <c r="K1516" s="232">
        <f>SUM(L1516:O1516)</f>
        <v>1953205.3599999999</v>
      </c>
      <c r="L1516" s="232">
        <v>0</v>
      </c>
      <c r="M1516" s="232">
        <v>0</v>
      </c>
      <c r="N1516" s="232">
        <v>0</v>
      </c>
      <c r="O1516" s="232">
        <f>'[1]Прод. прилож (2)'!$D$410</f>
        <v>1953205.3599999999</v>
      </c>
      <c r="P1516" s="41">
        <f t="shared" si="398"/>
        <v>3785.2817054263564</v>
      </c>
      <c r="Q1516" s="232">
        <v>9673</v>
      </c>
      <c r="R1516" s="281" t="s">
        <v>33</v>
      </c>
      <c r="S1516" s="140"/>
    </row>
    <row r="1517" spans="1:21" s="84" customFormat="1" ht="30" customHeight="1" x14ac:dyDescent="0.25">
      <c r="A1517" s="228">
        <v>1184</v>
      </c>
      <c r="B1517" s="82" t="s">
        <v>1128</v>
      </c>
      <c r="C1517" s="230">
        <v>1964</v>
      </c>
      <c r="D1517" s="230" t="s">
        <v>141</v>
      </c>
      <c r="E1517" s="229" t="s">
        <v>16</v>
      </c>
      <c r="F1517" s="231">
        <v>2</v>
      </c>
      <c r="G1517" s="231">
        <v>1</v>
      </c>
      <c r="H1517" s="194">
        <v>373</v>
      </c>
      <c r="I1517" s="194">
        <v>0</v>
      </c>
      <c r="J1517" s="194">
        <v>255.6</v>
      </c>
      <c r="K1517" s="232">
        <f>SUM(L1517:O1517)</f>
        <v>2991496.3</v>
      </c>
      <c r="L1517" s="232">
        <v>0</v>
      </c>
      <c r="M1517" s="232">
        <v>0</v>
      </c>
      <c r="N1517" s="232">
        <v>0</v>
      </c>
      <c r="O1517" s="232">
        <f>'[2]Прод. прилож (2)'!$D$1657</f>
        <v>2991496.3</v>
      </c>
      <c r="P1517" s="41">
        <f t="shared" si="398"/>
        <v>8020.0973190348523</v>
      </c>
      <c r="Q1517" s="232">
        <v>9673</v>
      </c>
      <c r="R1517" s="281" t="s">
        <v>35</v>
      </c>
      <c r="S1517" s="106">
        <f>O1517</f>
        <v>2991496.3</v>
      </c>
    </row>
    <row r="1518" spans="1:21" s="84" customFormat="1" ht="30" customHeight="1" x14ac:dyDescent="0.25">
      <c r="A1518" s="228">
        <v>1185</v>
      </c>
      <c r="B1518" s="82" t="s">
        <v>1065</v>
      </c>
      <c r="C1518" s="229">
        <v>1983</v>
      </c>
      <c r="D1518" s="229" t="s">
        <v>141</v>
      </c>
      <c r="E1518" s="229" t="s">
        <v>18</v>
      </c>
      <c r="F1518" s="231">
        <v>3</v>
      </c>
      <c r="G1518" s="231">
        <v>2</v>
      </c>
      <c r="H1518" s="232">
        <v>1083.7</v>
      </c>
      <c r="I1518" s="232">
        <v>0</v>
      </c>
      <c r="J1518" s="232">
        <v>427.8</v>
      </c>
      <c r="K1518" s="232">
        <f>SUM(L1518:O1518)</f>
        <v>22613.99</v>
      </c>
      <c r="L1518" s="232">
        <v>0</v>
      </c>
      <c r="M1518" s="232">
        <v>0</v>
      </c>
      <c r="N1518" s="232">
        <v>0</v>
      </c>
      <c r="O1518" s="232">
        <f>'[2]Прод. прилож (2)'!$D$1658</f>
        <v>22613.99</v>
      </c>
      <c r="P1518" s="41">
        <f t="shared" si="398"/>
        <v>20.86738949893882</v>
      </c>
      <c r="Q1518" s="104">
        <v>9673</v>
      </c>
      <c r="R1518" s="45" t="s">
        <v>35</v>
      </c>
    </row>
    <row r="1519" spans="1:21" s="116" customFormat="1" ht="30" customHeight="1" x14ac:dyDescent="0.25">
      <c r="A1519" s="228">
        <v>1186</v>
      </c>
      <c r="B1519" s="234" t="s">
        <v>818</v>
      </c>
      <c r="C1519" s="230">
        <v>1964</v>
      </c>
      <c r="D1519" s="230" t="s">
        <v>141</v>
      </c>
      <c r="E1519" s="230" t="s">
        <v>16</v>
      </c>
      <c r="F1519" s="282">
        <v>2</v>
      </c>
      <c r="G1519" s="282">
        <v>2</v>
      </c>
      <c r="H1519" s="283">
        <v>372.8</v>
      </c>
      <c r="I1519" s="288">
        <v>0</v>
      </c>
      <c r="J1519" s="288">
        <v>372.9</v>
      </c>
      <c r="K1519" s="232">
        <f>SUM(L1519:O1519)</f>
        <v>1047362.9400000001</v>
      </c>
      <c r="L1519" s="196">
        <v>0</v>
      </c>
      <c r="M1519" s="196">
        <v>0</v>
      </c>
      <c r="N1519" s="196">
        <v>0</v>
      </c>
      <c r="O1519" s="196">
        <f>'[1]Прод. прилож (2)'!$D$412</f>
        <v>1047362.9400000001</v>
      </c>
      <c r="P1519" s="196">
        <f t="shared" si="398"/>
        <v>2809.4499463519314</v>
      </c>
      <c r="Q1519" s="41">
        <v>9673</v>
      </c>
      <c r="R1519" s="57" t="s">
        <v>33</v>
      </c>
      <c r="S1519" s="141"/>
      <c r="T1519" s="15"/>
      <c r="U1519" s="15"/>
    </row>
    <row r="1520" spans="1:21" s="116" customFormat="1" ht="30" customHeight="1" x14ac:dyDescent="0.25">
      <c r="A1520" s="228">
        <v>1187</v>
      </c>
      <c r="B1520" s="234" t="s">
        <v>1308</v>
      </c>
      <c r="C1520" s="230">
        <v>1977</v>
      </c>
      <c r="D1520" s="230" t="s">
        <v>141</v>
      </c>
      <c r="E1520" s="230" t="s">
        <v>16</v>
      </c>
      <c r="F1520" s="282">
        <v>5</v>
      </c>
      <c r="G1520" s="282">
        <v>3</v>
      </c>
      <c r="H1520" s="283">
        <v>3172.3</v>
      </c>
      <c r="I1520" s="288">
        <v>201.1</v>
      </c>
      <c r="J1520" s="39">
        <v>3132.66</v>
      </c>
      <c r="K1520" s="232">
        <f>SUM(L1520:O1520)</f>
        <v>7997687.1600000001</v>
      </c>
      <c r="L1520" s="196">
        <v>0</v>
      </c>
      <c r="M1520" s="196">
        <v>0</v>
      </c>
      <c r="N1520" s="196">
        <v>0</v>
      </c>
      <c r="O1520" s="196">
        <f>'[2]Прод. прилож (2)'!$D$1659</f>
        <v>7997687.1600000001</v>
      </c>
      <c r="P1520" s="196">
        <f t="shared" si="398"/>
        <v>2521.1005138227783</v>
      </c>
      <c r="Q1520" s="41">
        <v>9673</v>
      </c>
      <c r="R1520" s="57" t="s">
        <v>35</v>
      </c>
      <c r="S1520" s="141"/>
      <c r="T1520" s="15"/>
      <c r="U1520" s="15"/>
    </row>
    <row r="1521" spans="1:21" s="116" customFormat="1" ht="30" customHeight="1" x14ac:dyDescent="0.25">
      <c r="A1521" s="412" t="s">
        <v>1352</v>
      </c>
      <c r="B1521" s="412"/>
      <c r="C1521" s="412"/>
      <c r="D1521" s="412"/>
      <c r="E1521" s="412"/>
      <c r="F1521" s="412"/>
      <c r="G1521" s="412"/>
      <c r="H1521" s="412"/>
      <c r="I1521" s="412"/>
      <c r="J1521" s="412"/>
      <c r="K1521" s="412"/>
      <c r="L1521" s="412"/>
      <c r="M1521" s="412"/>
      <c r="N1521" s="412"/>
      <c r="O1521" s="412"/>
      <c r="P1521" s="412"/>
      <c r="Q1521" s="412"/>
      <c r="R1521" s="412"/>
      <c r="S1521" s="53"/>
      <c r="T1521" s="16"/>
      <c r="U1521" s="15"/>
    </row>
    <row r="1522" spans="1:21" s="116" customFormat="1" ht="33" customHeight="1" x14ac:dyDescent="0.25">
      <c r="A1522" s="396" t="s">
        <v>1393</v>
      </c>
      <c r="B1522" s="396"/>
      <c r="C1522" s="219" t="s">
        <v>17</v>
      </c>
      <c r="D1522" s="219" t="s">
        <v>17</v>
      </c>
      <c r="E1522" s="219" t="s">
        <v>17</v>
      </c>
      <c r="F1522" s="73" t="s">
        <v>17</v>
      </c>
      <c r="G1522" s="73" t="s">
        <v>17</v>
      </c>
      <c r="H1522" s="74">
        <f>SUM(H1523:H1595)</f>
        <v>143909.54</v>
      </c>
      <c r="I1522" s="74">
        <f t="shared" ref="I1522:O1522" si="399">SUM(I1523:I1595)</f>
        <v>8014.9000000000005</v>
      </c>
      <c r="J1522" s="74">
        <f t="shared" si="399"/>
        <v>120743.89999999997</v>
      </c>
      <c r="K1522" s="74">
        <f t="shared" si="399"/>
        <v>297450800.57000011</v>
      </c>
      <c r="L1522" s="74">
        <f t="shared" si="399"/>
        <v>0</v>
      </c>
      <c r="M1522" s="74">
        <f t="shared" si="399"/>
        <v>234978.95</v>
      </c>
      <c r="N1522" s="74">
        <f t="shared" si="399"/>
        <v>0</v>
      </c>
      <c r="O1522" s="74">
        <f t="shared" si="399"/>
        <v>297215821.62000006</v>
      </c>
      <c r="P1522" s="74">
        <f>K1522/H1522</f>
        <v>2066.9289928242429</v>
      </c>
      <c r="Q1522" s="75" t="s">
        <v>17</v>
      </c>
      <c r="R1522" s="76" t="s">
        <v>17</v>
      </c>
      <c r="S1522" s="46"/>
      <c r="T1522" s="15"/>
      <c r="U1522" s="15"/>
    </row>
    <row r="1523" spans="1:21" s="86" customFormat="1" ht="30" customHeight="1" x14ac:dyDescent="0.25">
      <c r="A1523" s="228">
        <v>1188</v>
      </c>
      <c r="B1523" s="234" t="s">
        <v>1256</v>
      </c>
      <c r="C1523" s="229">
        <v>2014</v>
      </c>
      <c r="D1523" s="281" t="s">
        <v>141</v>
      </c>
      <c r="E1523" s="281" t="s">
        <v>16</v>
      </c>
      <c r="F1523" s="231">
        <v>4</v>
      </c>
      <c r="G1523" s="231">
        <v>6</v>
      </c>
      <c r="H1523" s="44">
        <v>5684.4</v>
      </c>
      <c r="I1523" s="44">
        <v>0</v>
      </c>
      <c r="J1523" s="44">
        <v>5684.4</v>
      </c>
      <c r="K1523" s="232">
        <f t="shared" ref="K1523" si="400">SUM(L1523:O1523)</f>
        <v>22769185.620000001</v>
      </c>
      <c r="L1523" s="44">
        <v>0</v>
      </c>
      <c r="M1523" s="44">
        <v>0</v>
      </c>
      <c r="N1523" s="44">
        <v>0</v>
      </c>
      <c r="O1523" s="69">
        <f>'[2]Прод. прилож (2)'!$D$1663</f>
        <v>22769185.620000001</v>
      </c>
      <c r="P1523" s="41">
        <f t="shared" ref="P1523" si="401">K1523/H1523</f>
        <v>4005.5565442263041</v>
      </c>
      <c r="Q1523" s="232">
        <v>9673</v>
      </c>
      <c r="R1523" s="57" t="s">
        <v>35</v>
      </c>
      <c r="S1523" s="85"/>
      <c r="T1523" s="85"/>
      <c r="U1523" s="85"/>
    </row>
    <row r="1524" spans="1:21" s="86" customFormat="1" ht="30" customHeight="1" x14ac:dyDescent="0.25">
      <c r="A1524" s="217">
        <v>1189</v>
      </c>
      <c r="B1524" s="198" t="s">
        <v>908</v>
      </c>
      <c r="C1524" s="229">
        <v>1985</v>
      </c>
      <c r="D1524" s="281" t="s">
        <v>141</v>
      </c>
      <c r="E1524" s="281" t="s">
        <v>18</v>
      </c>
      <c r="F1524" s="231">
        <v>9</v>
      </c>
      <c r="G1524" s="231">
        <v>4</v>
      </c>
      <c r="H1524" s="44">
        <v>9618.1</v>
      </c>
      <c r="I1524" s="44">
        <v>2000.9</v>
      </c>
      <c r="J1524" s="44">
        <v>7577.8</v>
      </c>
      <c r="K1524" s="232">
        <f t="shared" ref="K1524:K1586" si="402">SUM(L1524:O1524)</f>
        <v>14200008.870000001</v>
      </c>
      <c r="L1524" s="44">
        <v>0</v>
      </c>
      <c r="M1524" s="44">
        <v>0</v>
      </c>
      <c r="N1524" s="44">
        <v>0</v>
      </c>
      <c r="O1524" s="69">
        <f>'[2]Прод. прилож (2)'!$D$1661</f>
        <v>14200008.870000001</v>
      </c>
      <c r="P1524" s="41">
        <f t="shared" ref="P1524:P1585" si="403">K1524/H1524</f>
        <v>1476.3839916407608</v>
      </c>
      <c r="Q1524" s="232">
        <v>9673</v>
      </c>
      <c r="R1524" s="57" t="s">
        <v>35</v>
      </c>
      <c r="S1524" s="85"/>
      <c r="T1524" s="85"/>
      <c r="U1524" s="85"/>
    </row>
    <row r="1525" spans="1:21" s="116" customFormat="1" ht="30" customHeight="1" x14ac:dyDescent="0.25">
      <c r="A1525" s="228">
        <v>1190</v>
      </c>
      <c r="B1525" s="82" t="s">
        <v>823</v>
      </c>
      <c r="C1525" s="230">
        <v>1978</v>
      </c>
      <c r="D1525" s="229" t="s">
        <v>141</v>
      </c>
      <c r="E1525" s="229" t="s">
        <v>16</v>
      </c>
      <c r="F1525" s="231">
        <v>5</v>
      </c>
      <c r="G1525" s="231">
        <v>6</v>
      </c>
      <c r="H1525" s="196">
        <v>5350.1</v>
      </c>
      <c r="I1525" s="196">
        <v>0</v>
      </c>
      <c r="J1525" s="196">
        <v>5340.8</v>
      </c>
      <c r="K1525" s="232">
        <f t="shared" si="402"/>
        <v>5990.47</v>
      </c>
      <c r="L1525" s="196">
        <v>0</v>
      </c>
      <c r="M1525" s="196">
        <v>0</v>
      </c>
      <c r="N1525" s="196">
        <v>0</v>
      </c>
      <c r="O1525" s="196">
        <f>'[2]Прод. прилож (2)'!$D$1662</f>
        <v>5990.47</v>
      </c>
      <c r="P1525" s="196">
        <f t="shared" si="403"/>
        <v>1.1196930898487878</v>
      </c>
      <c r="Q1525" s="41">
        <v>9673</v>
      </c>
      <c r="R1525" s="57" t="s">
        <v>35</v>
      </c>
      <c r="S1525" s="46"/>
      <c r="T1525" s="15"/>
      <c r="U1525" s="15"/>
    </row>
    <row r="1526" spans="1:21" ht="30" customHeight="1" x14ac:dyDescent="0.25">
      <c r="A1526" s="217">
        <v>1191</v>
      </c>
      <c r="B1526" s="82" t="s">
        <v>827</v>
      </c>
      <c r="C1526" s="229">
        <v>1960</v>
      </c>
      <c r="D1526" s="229" t="s">
        <v>141</v>
      </c>
      <c r="E1526" s="229" t="s">
        <v>16</v>
      </c>
      <c r="F1526" s="231">
        <v>2</v>
      </c>
      <c r="G1526" s="231">
        <v>2</v>
      </c>
      <c r="H1526" s="232">
        <v>542.9</v>
      </c>
      <c r="I1526" s="194">
        <f>M1526</f>
        <v>0</v>
      </c>
      <c r="J1526" s="233">
        <v>542.9</v>
      </c>
      <c r="K1526" s="232">
        <f t="shared" si="402"/>
        <v>2332242.69</v>
      </c>
      <c r="L1526" s="196">
        <v>0</v>
      </c>
      <c r="M1526" s="196">
        <v>0</v>
      </c>
      <c r="N1526" s="196">
        <v>0</v>
      </c>
      <c r="O1526" s="196">
        <f>'[1]Прод. прилож (2)'!$D$414</f>
        <v>2332242.69</v>
      </c>
      <c r="P1526" s="196">
        <f t="shared" si="403"/>
        <v>4295.8973844170196</v>
      </c>
      <c r="Q1526" s="41">
        <v>9673</v>
      </c>
      <c r="R1526" s="57" t="s">
        <v>33</v>
      </c>
    </row>
    <row r="1527" spans="1:21" ht="30" customHeight="1" x14ac:dyDescent="0.25">
      <c r="A1527" s="228">
        <v>1192</v>
      </c>
      <c r="B1527" s="82" t="s">
        <v>824</v>
      </c>
      <c r="C1527" s="229">
        <v>1964</v>
      </c>
      <c r="D1527" s="229" t="s">
        <v>141</v>
      </c>
      <c r="E1527" s="229" t="s">
        <v>16</v>
      </c>
      <c r="F1527" s="231">
        <v>4</v>
      </c>
      <c r="G1527" s="231">
        <v>4</v>
      </c>
      <c r="H1527" s="196">
        <v>2452.6</v>
      </c>
      <c r="I1527" s="232">
        <v>72</v>
      </c>
      <c r="J1527" s="232">
        <v>2452.6</v>
      </c>
      <c r="K1527" s="232">
        <f t="shared" si="402"/>
        <v>97883.47</v>
      </c>
      <c r="L1527" s="196">
        <v>0</v>
      </c>
      <c r="M1527" s="196">
        <v>0</v>
      </c>
      <c r="N1527" s="196">
        <v>0</v>
      </c>
      <c r="O1527" s="196">
        <f>'[2]Прод. прилож (2)'!$D$1664</f>
        <v>97883.47</v>
      </c>
      <c r="P1527" s="196">
        <f t="shared" si="403"/>
        <v>39.910083177036618</v>
      </c>
      <c r="Q1527" s="41">
        <v>9673</v>
      </c>
      <c r="R1527" s="57" t="s">
        <v>35</v>
      </c>
      <c r="S1527" s="14"/>
      <c r="U1527" s="17"/>
    </row>
    <row r="1528" spans="1:21" s="86" customFormat="1" ht="30" customHeight="1" x14ac:dyDescent="0.25">
      <c r="A1528" s="379">
        <v>1193</v>
      </c>
      <c r="B1528" s="356" t="s">
        <v>920</v>
      </c>
      <c r="C1528" s="360">
        <v>1983</v>
      </c>
      <c r="D1528" s="406" t="s">
        <v>141</v>
      </c>
      <c r="E1528" s="406" t="s">
        <v>16</v>
      </c>
      <c r="F1528" s="368">
        <v>5</v>
      </c>
      <c r="G1528" s="368">
        <v>12</v>
      </c>
      <c r="H1528" s="364">
        <v>8900.7999999999993</v>
      </c>
      <c r="I1528" s="366">
        <v>701.6</v>
      </c>
      <c r="J1528" s="364">
        <v>7281.8</v>
      </c>
      <c r="K1528" s="232">
        <f>SUM(L1528:O1528)</f>
        <v>18925442.170000002</v>
      </c>
      <c r="L1528" s="39">
        <v>0</v>
      </c>
      <c r="M1528" s="39">
        <v>0</v>
      </c>
      <c r="N1528" s="39">
        <v>0</v>
      </c>
      <c r="O1528" s="284">
        <f>'[1]Прод. прилож (2)'!$D$415</f>
        <v>18925442.170000002</v>
      </c>
      <c r="P1528" s="41">
        <f>K1528/H1528</f>
        <v>2126.2630516358086</v>
      </c>
      <c r="Q1528" s="232">
        <v>9673</v>
      </c>
      <c r="R1528" s="57" t="s">
        <v>33</v>
      </c>
      <c r="S1528" s="132"/>
      <c r="T1528" s="85"/>
      <c r="U1528" s="87"/>
    </row>
    <row r="1529" spans="1:21" s="86" customFormat="1" ht="30" customHeight="1" x14ac:dyDescent="0.25">
      <c r="A1529" s="380"/>
      <c r="B1529" s="357"/>
      <c r="C1529" s="361"/>
      <c r="D1529" s="407"/>
      <c r="E1529" s="407"/>
      <c r="F1529" s="369"/>
      <c r="G1529" s="369"/>
      <c r="H1529" s="365"/>
      <c r="I1529" s="367"/>
      <c r="J1529" s="365"/>
      <c r="K1529" s="343">
        <f>SUM(L1529:O1529)</f>
        <v>5248106.9000000004</v>
      </c>
      <c r="L1529" s="39">
        <v>0</v>
      </c>
      <c r="M1529" s="39">
        <v>0</v>
      </c>
      <c r="N1529" s="39">
        <v>0</v>
      </c>
      <c r="O1529" s="339">
        <f>'[1]Прод. прилож (2)'!$D$1060</f>
        <v>5248106.9000000004</v>
      </c>
      <c r="P1529" s="41">
        <f>K1529/H1528</f>
        <v>589.62193285996773</v>
      </c>
      <c r="Q1529" s="343">
        <v>9673</v>
      </c>
      <c r="R1529" s="57" t="s">
        <v>34</v>
      </c>
      <c r="S1529" s="85"/>
      <c r="T1529" s="85"/>
      <c r="U1529" s="87"/>
    </row>
    <row r="1530" spans="1:21" s="86" customFormat="1" ht="30" customHeight="1" x14ac:dyDescent="0.25">
      <c r="A1530" s="228">
        <v>1194</v>
      </c>
      <c r="B1530" s="234" t="s">
        <v>1101</v>
      </c>
      <c r="C1530" s="230">
        <v>1978</v>
      </c>
      <c r="D1530" s="229">
        <v>2019</v>
      </c>
      <c r="E1530" s="229" t="s">
        <v>18</v>
      </c>
      <c r="F1530" s="231">
        <v>5</v>
      </c>
      <c r="G1530" s="231">
        <v>8</v>
      </c>
      <c r="H1530" s="39">
        <v>3964.6</v>
      </c>
      <c r="I1530" s="119">
        <v>0</v>
      </c>
      <c r="J1530" s="39">
        <v>3806</v>
      </c>
      <c r="K1530" s="232">
        <f t="shared" ref="K1530" si="404">SUM(L1530:O1530)</f>
        <v>403168.8</v>
      </c>
      <c r="L1530" s="39">
        <v>0</v>
      </c>
      <c r="M1530" s="39">
        <v>0</v>
      </c>
      <c r="N1530" s="39">
        <v>0</v>
      </c>
      <c r="O1530" s="284">
        <f>'[2]Прод. прилож (2)'!$D$1665</f>
        <v>403168.8</v>
      </c>
      <c r="P1530" s="41">
        <f t="shared" ref="P1530" si="405">K1530/H1530</f>
        <v>101.6921757554356</v>
      </c>
      <c r="Q1530" s="232">
        <v>9673</v>
      </c>
      <c r="R1530" s="57" t="s">
        <v>35</v>
      </c>
      <c r="S1530" s="85"/>
      <c r="T1530" s="85"/>
      <c r="U1530" s="85"/>
    </row>
    <row r="1531" spans="1:21" s="116" customFormat="1" ht="30" customHeight="1" x14ac:dyDescent="0.25">
      <c r="A1531" s="228">
        <v>1195</v>
      </c>
      <c r="B1531" s="82" t="s">
        <v>825</v>
      </c>
      <c r="C1531" s="229">
        <v>1954</v>
      </c>
      <c r="D1531" s="229" t="s">
        <v>141</v>
      </c>
      <c r="E1531" s="229" t="s">
        <v>16</v>
      </c>
      <c r="F1531" s="231">
        <v>2</v>
      </c>
      <c r="G1531" s="231">
        <v>1</v>
      </c>
      <c r="H1531" s="232">
        <v>361.9</v>
      </c>
      <c r="I1531" s="194">
        <f>M1531</f>
        <v>0</v>
      </c>
      <c r="J1531" s="39">
        <v>361.9</v>
      </c>
      <c r="K1531" s="232">
        <f t="shared" si="402"/>
        <v>1786969.83</v>
      </c>
      <c r="L1531" s="196">
        <v>0</v>
      </c>
      <c r="M1531" s="196">
        <v>0</v>
      </c>
      <c r="N1531" s="196">
        <v>0</v>
      </c>
      <c r="O1531" s="196">
        <f>'[1]Прод. прилож (2)'!$D$416</f>
        <v>1786969.83</v>
      </c>
      <c r="P1531" s="196">
        <f t="shared" si="403"/>
        <v>4937.7447637468922</v>
      </c>
      <c r="Q1531" s="41">
        <v>9673</v>
      </c>
      <c r="R1531" s="57" t="s">
        <v>33</v>
      </c>
      <c r="S1531" s="141"/>
      <c r="T1531" s="16"/>
      <c r="U1531" s="15"/>
    </row>
    <row r="1532" spans="1:21" s="116" customFormat="1" ht="30" customHeight="1" x14ac:dyDescent="0.25">
      <c r="A1532" s="228">
        <v>1196</v>
      </c>
      <c r="B1532" s="82" t="s">
        <v>826</v>
      </c>
      <c r="C1532" s="229">
        <v>1953</v>
      </c>
      <c r="D1532" s="229" t="s">
        <v>141</v>
      </c>
      <c r="E1532" s="229" t="s">
        <v>16</v>
      </c>
      <c r="F1532" s="231">
        <v>2</v>
      </c>
      <c r="G1532" s="231">
        <v>2</v>
      </c>
      <c r="H1532" s="232">
        <v>900.1</v>
      </c>
      <c r="I1532" s="194">
        <f>M1532</f>
        <v>0</v>
      </c>
      <c r="J1532" s="39">
        <v>832</v>
      </c>
      <c r="K1532" s="232">
        <f t="shared" si="402"/>
        <v>699106.77</v>
      </c>
      <c r="L1532" s="196">
        <v>0</v>
      </c>
      <c r="M1532" s="196">
        <v>0</v>
      </c>
      <c r="N1532" s="196">
        <v>0</v>
      </c>
      <c r="O1532" s="196">
        <f>'[1]Прод. прилож (2)'!$D$417</f>
        <v>699106.77</v>
      </c>
      <c r="P1532" s="196">
        <f t="shared" si="403"/>
        <v>776.69900011109871</v>
      </c>
      <c r="Q1532" s="41">
        <v>9673</v>
      </c>
      <c r="R1532" s="57" t="s">
        <v>33</v>
      </c>
      <c r="S1532" s="141"/>
      <c r="T1532" s="15"/>
      <c r="U1532" s="15"/>
    </row>
    <row r="1533" spans="1:21" s="116" customFormat="1" ht="30" customHeight="1" x14ac:dyDescent="0.25">
      <c r="A1533" s="228">
        <v>1197</v>
      </c>
      <c r="B1533" s="82" t="s">
        <v>828</v>
      </c>
      <c r="C1533" s="229">
        <v>1964</v>
      </c>
      <c r="D1533" s="229" t="s">
        <v>141</v>
      </c>
      <c r="E1533" s="229" t="s">
        <v>16</v>
      </c>
      <c r="F1533" s="231">
        <v>4</v>
      </c>
      <c r="G1533" s="231">
        <v>3</v>
      </c>
      <c r="H1533" s="232">
        <v>2592.6999999999998</v>
      </c>
      <c r="I1533" s="232">
        <v>498.9</v>
      </c>
      <c r="J1533" s="39">
        <v>1461.2</v>
      </c>
      <c r="K1533" s="232">
        <f t="shared" si="402"/>
        <v>89344.13</v>
      </c>
      <c r="L1533" s="196">
        <v>0</v>
      </c>
      <c r="M1533" s="196">
        <v>0</v>
      </c>
      <c r="N1533" s="196">
        <v>0</v>
      </c>
      <c r="O1533" s="196">
        <f>'[2]Прод. прилож (2)'!$D$1666</f>
        <v>89344.13</v>
      </c>
      <c r="P1533" s="196">
        <f t="shared" si="403"/>
        <v>34.459879662128287</v>
      </c>
      <c r="Q1533" s="41">
        <v>9673</v>
      </c>
      <c r="R1533" s="57" t="s">
        <v>35</v>
      </c>
      <c r="S1533" s="46"/>
      <c r="T1533" s="15"/>
      <c r="U1533" s="15"/>
    </row>
    <row r="1534" spans="1:21" s="116" customFormat="1" ht="30" customHeight="1" x14ac:dyDescent="0.25">
      <c r="A1534" s="228">
        <v>1198</v>
      </c>
      <c r="B1534" s="82" t="s">
        <v>829</v>
      </c>
      <c r="C1534" s="229">
        <v>1960</v>
      </c>
      <c r="D1534" s="229" t="s">
        <v>141</v>
      </c>
      <c r="E1534" s="229" t="s">
        <v>16</v>
      </c>
      <c r="F1534" s="231">
        <v>2</v>
      </c>
      <c r="G1534" s="231">
        <v>2</v>
      </c>
      <c r="H1534" s="232">
        <v>786.4</v>
      </c>
      <c r="I1534" s="194">
        <f>M1534</f>
        <v>0</v>
      </c>
      <c r="J1534" s="39">
        <v>786.4</v>
      </c>
      <c r="K1534" s="232">
        <f t="shared" si="402"/>
        <v>490762.35</v>
      </c>
      <c r="L1534" s="196">
        <v>0</v>
      </c>
      <c r="M1534" s="196">
        <v>0</v>
      </c>
      <c r="N1534" s="196">
        <v>0</v>
      </c>
      <c r="O1534" s="196">
        <f>'[2]Прод. прилож (2)'!$D$1667</f>
        <v>490762.35</v>
      </c>
      <c r="P1534" s="196">
        <f t="shared" si="403"/>
        <v>624.06199135300096</v>
      </c>
      <c r="Q1534" s="41">
        <v>9673</v>
      </c>
      <c r="R1534" s="57" t="s">
        <v>35</v>
      </c>
      <c r="S1534" s="46"/>
      <c r="T1534" s="15"/>
      <c r="U1534" s="15"/>
    </row>
    <row r="1535" spans="1:21" s="116" customFormat="1" ht="30" customHeight="1" x14ac:dyDescent="0.25">
      <c r="A1535" s="228">
        <v>1199</v>
      </c>
      <c r="B1535" s="198" t="s">
        <v>830</v>
      </c>
      <c r="C1535" s="209">
        <v>1963</v>
      </c>
      <c r="D1535" s="209" t="s">
        <v>141</v>
      </c>
      <c r="E1535" s="209" t="s">
        <v>16</v>
      </c>
      <c r="F1535" s="220">
        <v>2</v>
      </c>
      <c r="G1535" s="220">
        <v>2</v>
      </c>
      <c r="H1535" s="224">
        <v>783.7</v>
      </c>
      <c r="I1535" s="235">
        <f>M1535</f>
        <v>0</v>
      </c>
      <c r="J1535" s="202">
        <v>408.8</v>
      </c>
      <c r="K1535" s="232">
        <f t="shared" si="402"/>
        <v>41467.51</v>
      </c>
      <c r="L1535" s="196">
        <v>0</v>
      </c>
      <c r="M1535" s="196">
        <v>0</v>
      </c>
      <c r="N1535" s="196">
        <v>0</v>
      </c>
      <c r="O1535" s="196">
        <f>'[1]Прод. прилож (2)'!$D$1061</f>
        <v>41467.51</v>
      </c>
      <c r="P1535" s="196">
        <f t="shared" si="403"/>
        <v>52.912479265024885</v>
      </c>
      <c r="Q1535" s="41">
        <v>9673</v>
      </c>
      <c r="R1535" s="57" t="s">
        <v>34</v>
      </c>
      <c r="S1535" s="46"/>
      <c r="T1535" s="15"/>
      <c r="U1535" s="15"/>
    </row>
    <row r="1536" spans="1:21" s="86" customFormat="1" ht="30" customHeight="1" x14ac:dyDescent="0.25">
      <c r="A1536" s="228">
        <v>1200</v>
      </c>
      <c r="B1536" s="198" t="s">
        <v>1102</v>
      </c>
      <c r="C1536" s="200">
        <v>1960</v>
      </c>
      <c r="D1536" s="209" t="s">
        <v>141</v>
      </c>
      <c r="E1536" s="209" t="s">
        <v>16</v>
      </c>
      <c r="F1536" s="241">
        <v>2</v>
      </c>
      <c r="G1536" s="241">
        <v>2</v>
      </c>
      <c r="H1536" s="222">
        <v>717.7</v>
      </c>
      <c r="I1536" s="213">
        <v>49.8</v>
      </c>
      <c r="J1536" s="39">
        <v>579.70000000000005</v>
      </c>
      <c r="K1536" s="232">
        <f>SUM(L1536:O1536)</f>
        <v>1008451.4</v>
      </c>
      <c r="L1536" s="283">
        <v>0</v>
      </c>
      <c r="M1536" s="283">
        <v>0</v>
      </c>
      <c r="N1536" s="283">
        <v>0</v>
      </c>
      <c r="O1536" s="51">
        <f>'[1]Прод. прилож (2)'!$D$418</f>
        <v>1008451.4</v>
      </c>
      <c r="P1536" s="41">
        <f>K1536/H1536</f>
        <v>1405.11550787237</v>
      </c>
      <c r="Q1536" s="232">
        <v>9673</v>
      </c>
      <c r="R1536" s="57" t="s">
        <v>33</v>
      </c>
      <c r="S1536" s="132"/>
      <c r="T1536" s="85"/>
      <c r="U1536" s="85"/>
    </row>
    <row r="1537" spans="1:21" s="116" customFormat="1" ht="30" customHeight="1" x14ac:dyDescent="0.25">
      <c r="A1537" s="228">
        <v>1201</v>
      </c>
      <c r="B1537" s="82" t="s">
        <v>831</v>
      </c>
      <c r="C1537" s="230">
        <v>1959</v>
      </c>
      <c r="D1537" s="229" t="s">
        <v>141</v>
      </c>
      <c r="E1537" s="229" t="s">
        <v>16</v>
      </c>
      <c r="F1537" s="52">
        <v>2</v>
      </c>
      <c r="G1537" s="52">
        <v>2</v>
      </c>
      <c r="H1537" s="196">
        <v>801.5</v>
      </c>
      <c r="I1537" s="194">
        <v>0</v>
      </c>
      <c r="J1537" s="39">
        <v>794.6</v>
      </c>
      <c r="K1537" s="232">
        <f t="shared" si="402"/>
        <v>447004.31</v>
      </c>
      <c r="L1537" s="196">
        <v>0</v>
      </c>
      <c r="M1537" s="196">
        <v>0</v>
      </c>
      <c r="N1537" s="196">
        <v>0</v>
      </c>
      <c r="O1537" s="196">
        <f>'[1]Прод. прилож (2)'!$D$419</f>
        <v>447004.31</v>
      </c>
      <c r="P1537" s="196">
        <f t="shared" si="403"/>
        <v>557.70968184653771</v>
      </c>
      <c r="Q1537" s="41">
        <v>9673</v>
      </c>
      <c r="R1537" s="57" t="s">
        <v>33</v>
      </c>
      <c r="S1537" s="141"/>
      <c r="T1537" s="15"/>
      <c r="U1537" s="15"/>
    </row>
    <row r="1538" spans="1:21" s="116" customFormat="1" ht="30" customHeight="1" x14ac:dyDescent="0.25">
      <c r="A1538" s="228">
        <v>1202</v>
      </c>
      <c r="B1538" s="234" t="s">
        <v>832</v>
      </c>
      <c r="C1538" s="229">
        <v>1966</v>
      </c>
      <c r="D1538" s="229" t="s">
        <v>141</v>
      </c>
      <c r="E1538" s="229" t="s">
        <v>16</v>
      </c>
      <c r="F1538" s="231">
        <v>4</v>
      </c>
      <c r="G1538" s="231">
        <v>4</v>
      </c>
      <c r="H1538" s="232">
        <v>2514.5</v>
      </c>
      <c r="I1538" s="196">
        <v>0</v>
      </c>
      <c r="J1538" s="39">
        <v>2514.5</v>
      </c>
      <c r="K1538" s="232">
        <f t="shared" si="402"/>
        <v>75558.460000000006</v>
      </c>
      <c r="L1538" s="196">
        <v>0</v>
      </c>
      <c r="M1538" s="196">
        <v>0</v>
      </c>
      <c r="N1538" s="196">
        <v>0</v>
      </c>
      <c r="O1538" s="196">
        <f>'[2]Прод. прилож (2)'!$D$1668</f>
        <v>75558.460000000006</v>
      </c>
      <c r="P1538" s="196">
        <f t="shared" si="403"/>
        <v>30.049099224497915</v>
      </c>
      <c r="Q1538" s="41">
        <v>9673</v>
      </c>
      <c r="R1538" s="57" t="s">
        <v>35</v>
      </c>
      <c r="S1538" s="15"/>
      <c r="T1538" s="15"/>
      <c r="U1538" s="15"/>
    </row>
    <row r="1539" spans="1:21" ht="30" customHeight="1" x14ac:dyDescent="0.25">
      <c r="A1539" s="228">
        <v>1203</v>
      </c>
      <c r="B1539" s="82" t="s">
        <v>1103</v>
      </c>
      <c r="C1539" s="229">
        <v>1985</v>
      </c>
      <c r="D1539" s="229" t="s">
        <v>141</v>
      </c>
      <c r="E1539" s="229" t="s">
        <v>16</v>
      </c>
      <c r="F1539" s="231">
        <v>2</v>
      </c>
      <c r="G1539" s="231">
        <v>4</v>
      </c>
      <c r="H1539" s="232">
        <v>1398.2</v>
      </c>
      <c r="I1539" s="194">
        <v>0</v>
      </c>
      <c r="J1539" s="39">
        <v>838.2</v>
      </c>
      <c r="K1539" s="232">
        <f>SUM(L1539:O1539)</f>
        <v>469957.9</v>
      </c>
      <c r="L1539" s="196">
        <v>0</v>
      </c>
      <c r="M1539" s="196">
        <v>234978.95</v>
      </c>
      <c r="N1539" s="196">
        <v>0</v>
      </c>
      <c r="O1539" s="196">
        <f>'[1]Прод. прилож (2)'!$D$420</f>
        <v>234978.95</v>
      </c>
      <c r="P1539" s="196">
        <f>K1539/H1539</f>
        <v>336.11636389643826</v>
      </c>
      <c r="Q1539" s="41">
        <v>9673</v>
      </c>
      <c r="R1539" s="57" t="s">
        <v>33</v>
      </c>
    </row>
    <row r="1540" spans="1:21" ht="30" customHeight="1" x14ac:dyDescent="0.25">
      <c r="A1540" s="228">
        <v>1204</v>
      </c>
      <c r="B1540" s="234" t="s">
        <v>833</v>
      </c>
      <c r="C1540" s="229">
        <v>1954</v>
      </c>
      <c r="D1540" s="229" t="s">
        <v>141</v>
      </c>
      <c r="E1540" s="229" t="s">
        <v>16</v>
      </c>
      <c r="F1540" s="231">
        <v>2</v>
      </c>
      <c r="G1540" s="231">
        <v>2</v>
      </c>
      <c r="H1540" s="232">
        <v>1120</v>
      </c>
      <c r="I1540" s="194">
        <f>M1540</f>
        <v>0</v>
      </c>
      <c r="J1540" s="39">
        <v>884.1</v>
      </c>
      <c r="K1540" s="232">
        <f t="shared" si="402"/>
        <v>5285764.3</v>
      </c>
      <c r="L1540" s="196">
        <v>0</v>
      </c>
      <c r="M1540" s="196">
        <v>0</v>
      </c>
      <c r="N1540" s="196">
        <v>0</v>
      </c>
      <c r="O1540" s="196">
        <f>'[1]Прод. прилож (2)'!$D$421</f>
        <v>5285764.3</v>
      </c>
      <c r="P1540" s="196">
        <f t="shared" si="403"/>
        <v>4719.4324107142857</v>
      </c>
      <c r="Q1540" s="41">
        <v>9673</v>
      </c>
      <c r="R1540" s="57" t="s">
        <v>33</v>
      </c>
    </row>
    <row r="1541" spans="1:21" s="116" customFormat="1" ht="30" customHeight="1" x14ac:dyDescent="0.25">
      <c r="A1541" s="228">
        <v>1205</v>
      </c>
      <c r="B1541" s="234" t="s">
        <v>834</v>
      </c>
      <c r="C1541" s="229">
        <v>1953</v>
      </c>
      <c r="D1541" s="229" t="s">
        <v>141</v>
      </c>
      <c r="E1541" s="229" t="s">
        <v>16</v>
      </c>
      <c r="F1541" s="231">
        <v>2</v>
      </c>
      <c r="G1541" s="231">
        <v>2</v>
      </c>
      <c r="H1541" s="232">
        <v>1120</v>
      </c>
      <c r="I1541" s="194">
        <f>M1541</f>
        <v>0</v>
      </c>
      <c r="J1541" s="39">
        <v>929.7</v>
      </c>
      <c r="K1541" s="232">
        <f t="shared" si="402"/>
        <v>10958303.159999998</v>
      </c>
      <c r="L1541" s="196">
        <v>0</v>
      </c>
      <c r="M1541" s="196">
        <v>0</v>
      </c>
      <c r="N1541" s="196">
        <v>0</v>
      </c>
      <c r="O1541" s="196">
        <f>'[1]Прод. прилож (2)'!$D$422</f>
        <v>10958303.159999998</v>
      </c>
      <c r="P1541" s="196">
        <f t="shared" si="403"/>
        <v>9784.1992499999978</v>
      </c>
      <c r="Q1541" s="41">
        <v>9673</v>
      </c>
      <c r="R1541" s="57" t="s">
        <v>33</v>
      </c>
      <c r="S1541" s="141"/>
      <c r="T1541" s="15"/>
      <c r="U1541" s="15"/>
    </row>
    <row r="1542" spans="1:21" s="86" customFormat="1" ht="30" customHeight="1" x14ac:dyDescent="0.25">
      <c r="A1542" s="228">
        <v>1206</v>
      </c>
      <c r="B1542" s="234" t="s">
        <v>965</v>
      </c>
      <c r="C1542" s="230">
        <v>1955</v>
      </c>
      <c r="D1542" s="229" t="s">
        <v>141</v>
      </c>
      <c r="E1542" s="229" t="s">
        <v>16</v>
      </c>
      <c r="F1542" s="52">
        <v>2</v>
      </c>
      <c r="G1542" s="52">
        <v>2</v>
      </c>
      <c r="H1542" s="196">
        <v>673.3</v>
      </c>
      <c r="I1542" s="194">
        <v>247.4</v>
      </c>
      <c r="J1542" s="39">
        <v>425.9</v>
      </c>
      <c r="K1542" s="232">
        <f t="shared" ref="K1542:K1553" si="406">SUM(L1542:O1542)</f>
        <v>1631555.4</v>
      </c>
      <c r="L1542" s="196">
        <v>0</v>
      </c>
      <c r="M1542" s="196">
        <v>0</v>
      </c>
      <c r="N1542" s="196">
        <v>0</v>
      </c>
      <c r="O1542" s="51">
        <f>'[1]Прод. прилож (2)'!$D$423</f>
        <v>1631555.4</v>
      </c>
      <c r="P1542" s="41">
        <f t="shared" si="403"/>
        <v>2423.2220406950842</v>
      </c>
      <c r="Q1542" s="232">
        <v>9673</v>
      </c>
      <c r="R1542" s="57" t="s">
        <v>33</v>
      </c>
      <c r="S1542" s="132"/>
      <c r="T1542" s="85"/>
      <c r="U1542" s="85"/>
    </row>
    <row r="1543" spans="1:21" s="86" customFormat="1" ht="30" customHeight="1" x14ac:dyDescent="0.25">
      <c r="A1543" s="228">
        <v>1207</v>
      </c>
      <c r="B1543" s="234" t="s">
        <v>932</v>
      </c>
      <c r="C1543" s="230">
        <v>1958</v>
      </c>
      <c r="D1543" s="229" t="s">
        <v>141</v>
      </c>
      <c r="E1543" s="229" t="s">
        <v>16</v>
      </c>
      <c r="F1543" s="52">
        <v>3</v>
      </c>
      <c r="G1543" s="52">
        <v>2</v>
      </c>
      <c r="H1543" s="196">
        <v>1867.9</v>
      </c>
      <c r="I1543" s="194">
        <v>467.5</v>
      </c>
      <c r="J1543" s="39">
        <v>1400.4</v>
      </c>
      <c r="K1543" s="232">
        <f t="shared" si="406"/>
        <v>11249208.600000001</v>
      </c>
      <c r="L1543" s="196">
        <v>0</v>
      </c>
      <c r="M1543" s="196">
        <v>0</v>
      </c>
      <c r="N1543" s="196">
        <v>0</v>
      </c>
      <c r="O1543" s="51">
        <f>'[1]Прод. прилож (2)'!$D$424</f>
        <v>11249208.600000001</v>
      </c>
      <c r="P1543" s="41">
        <f t="shared" si="403"/>
        <v>6022.3826757321058</v>
      </c>
      <c r="Q1543" s="232">
        <v>9673</v>
      </c>
      <c r="R1543" s="57" t="s">
        <v>33</v>
      </c>
      <c r="S1543" s="132"/>
      <c r="T1543" s="85"/>
      <c r="U1543" s="85"/>
    </row>
    <row r="1544" spans="1:21" s="86" customFormat="1" ht="30" customHeight="1" x14ac:dyDescent="0.25">
      <c r="A1544" s="228">
        <v>1208</v>
      </c>
      <c r="B1544" s="234" t="s">
        <v>1281</v>
      </c>
      <c r="C1544" s="230">
        <v>1958</v>
      </c>
      <c r="D1544" s="229" t="s">
        <v>141</v>
      </c>
      <c r="E1544" s="229" t="s">
        <v>16</v>
      </c>
      <c r="F1544" s="52">
        <v>3</v>
      </c>
      <c r="G1544" s="52">
        <v>3</v>
      </c>
      <c r="H1544" s="196">
        <v>920.8</v>
      </c>
      <c r="I1544" s="194">
        <v>101</v>
      </c>
      <c r="J1544" s="39">
        <v>813</v>
      </c>
      <c r="K1544" s="232">
        <f t="shared" si="406"/>
        <v>1199800</v>
      </c>
      <c r="L1544" s="196">
        <v>0</v>
      </c>
      <c r="M1544" s="196">
        <v>0</v>
      </c>
      <c r="N1544" s="196">
        <v>0</v>
      </c>
      <c r="O1544" s="51">
        <f>'[2]Прод. прилож (2)'!$D$1669</f>
        <v>1199800</v>
      </c>
      <c r="P1544" s="41">
        <f t="shared" si="403"/>
        <v>1302.9973935708081</v>
      </c>
      <c r="Q1544" s="232">
        <v>9673</v>
      </c>
      <c r="R1544" s="57" t="s">
        <v>35</v>
      </c>
      <c r="S1544" s="132"/>
      <c r="T1544" s="85"/>
      <c r="U1544" s="85"/>
    </row>
    <row r="1545" spans="1:21" s="86" customFormat="1" ht="30" customHeight="1" x14ac:dyDescent="0.25">
      <c r="A1545" s="228">
        <v>1209</v>
      </c>
      <c r="B1545" s="234" t="s">
        <v>957</v>
      </c>
      <c r="C1545" s="230">
        <v>1956</v>
      </c>
      <c r="D1545" s="229">
        <v>2022</v>
      </c>
      <c r="E1545" s="229" t="s">
        <v>16</v>
      </c>
      <c r="F1545" s="52">
        <v>2</v>
      </c>
      <c r="G1545" s="52">
        <v>2</v>
      </c>
      <c r="H1545" s="196">
        <v>952.4</v>
      </c>
      <c r="I1545" s="194">
        <v>151.30000000000001</v>
      </c>
      <c r="J1545" s="39">
        <v>766.9</v>
      </c>
      <c r="K1545" s="232">
        <f t="shared" si="406"/>
        <v>5737080.1900000004</v>
      </c>
      <c r="L1545" s="196">
        <v>0</v>
      </c>
      <c r="M1545" s="196">
        <v>0</v>
      </c>
      <c r="N1545" s="196">
        <v>0</v>
      </c>
      <c r="O1545" s="51">
        <f>'[1]Прод. прилож (2)'!$D$425</f>
        <v>5737080.1900000004</v>
      </c>
      <c r="P1545" s="41">
        <f t="shared" si="403"/>
        <v>6023.8137232255358</v>
      </c>
      <c r="Q1545" s="232">
        <v>9673</v>
      </c>
      <c r="R1545" s="57" t="s">
        <v>33</v>
      </c>
      <c r="S1545" s="132"/>
      <c r="T1545" s="85"/>
      <c r="U1545" s="85"/>
    </row>
    <row r="1546" spans="1:21" s="86" customFormat="1" ht="30" customHeight="1" x14ac:dyDescent="0.25">
      <c r="A1546" s="228">
        <v>1210</v>
      </c>
      <c r="B1546" s="234" t="s">
        <v>1246</v>
      </c>
      <c r="C1546" s="230">
        <v>1969</v>
      </c>
      <c r="D1546" s="229" t="s">
        <v>141</v>
      </c>
      <c r="E1546" s="229" t="s">
        <v>16</v>
      </c>
      <c r="F1546" s="52">
        <v>5</v>
      </c>
      <c r="G1546" s="52">
        <v>4</v>
      </c>
      <c r="H1546" s="196">
        <v>3095.8</v>
      </c>
      <c r="I1546" s="194">
        <v>0</v>
      </c>
      <c r="J1546" s="39">
        <v>3095.8</v>
      </c>
      <c r="K1546" s="232">
        <f>SUM(L1546:O1546)</f>
        <v>93216.76</v>
      </c>
      <c r="L1546" s="196">
        <v>0</v>
      </c>
      <c r="M1546" s="196">
        <v>0</v>
      </c>
      <c r="N1546" s="196">
        <v>0</v>
      </c>
      <c r="O1546" s="51">
        <f>'[2]Прод. прилож (2)'!$D$1670</f>
        <v>93216.76</v>
      </c>
      <c r="P1546" s="41">
        <f t="shared" si="403"/>
        <v>30.110717746624456</v>
      </c>
      <c r="Q1546" s="232">
        <v>9673</v>
      </c>
      <c r="R1546" s="57" t="s">
        <v>35</v>
      </c>
      <c r="S1546" s="132"/>
      <c r="T1546" s="85"/>
      <c r="U1546" s="85"/>
    </row>
    <row r="1547" spans="1:21" s="86" customFormat="1" ht="30" customHeight="1" x14ac:dyDescent="0.25">
      <c r="A1547" s="228">
        <v>1211</v>
      </c>
      <c r="B1547" s="234" t="s">
        <v>1277</v>
      </c>
      <c r="C1547" s="230">
        <v>1984</v>
      </c>
      <c r="D1547" s="229" t="s">
        <v>141</v>
      </c>
      <c r="E1547" s="229" t="s">
        <v>16</v>
      </c>
      <c r="F1547" s="52">
        <v>5</v>
      </c>
      <c r="G1547" s="52">
        <v>6</v>
      </c>
      <c r="H1547" s="196">
        <v>3786.4</v>
      </c>
      <c r="I1547" s="194">
        <v>0</v>
      </c>
      <c r="J1547" s="39">
        <v>3786.4</v>
      </c>
      <c r="K1547" s="232">
        <f>SUM(L1547:O1547)</f>
        <v>84993</v>
      </c>
      <c r="L1547" s="196">
        <v>0</v>
      </c>
      <c r="M1547" s="196">
        <v>0</v>
      </c>
      <c r="N1547" s="196">
        <v>0</v>
      </c>
      <c r="O1547" s="51">
        <f>'[2]Прод. прилож (2)'!$D$1671</f>
        <v>84993</v>
      </c>
      <c r="P1547" s="41">
        <f t="shared" si="403"/>
        <v>22.446915275723644</v>
      </c>
      <c r="Q1547" s="232">
        <v>9673</v>
      </c>
      <c r="R1547" s="57" t="s">
        <v>35</v>
      </c>
      <c r="S1547" s="132"/>
      <c r="T1547" s="85"/>
      <c r="U1547" s="85"/>
    </row>
    <row r="1548" spans="1:21" s="86" customFormat="1" ht="30" customHeight="1" x14ac:dyDescent="0.25">
      <c r="A1548" s="228">
        <v>1212</v>
      </c>
      <c r="B1548" s="234" t="s">
        <v>1104</v>
      </c>
      <c r="C1548" s="229">
        <v>1960</v>
      </c>
      <c r="D1548" s="229" t="s">
        <v>141</v>
      </c>
      <c r="E1548" s="229" t="s">
        <v>16</v>
      </c>
      <c r="F1548" s="26">
        <v>3</v>
      </c>
      <c r="G1548" s="26">
        <v>2</v>
      </c>
      <c r="H1548" s="39">
        <v>2195.4</v>
      </c>
      <c r="I1548" s="119">
        <v>570</v>
      </c>
      <c r="J1548" s="39">
        <v>1625.4</v>
      </c>
      <c r="K1548" s="232">
        <f t="shared" ref="K1548" si="407">SUM(L1548:O1548)</f>
        <v>619348.19999999995</v>
      </c>
      <c r="L1548" s="39">
        <v>0</v>
      </c>
      <c r="M1548" s="39">
        <v>0</v>
      </c>
      <c r="N1548" s="39">
        <v>0</v>
      </c>
      <c r="O1548" s="18">
        <f>'[1]Прод. прилож (2)'!$D$426</f>
        <v>619348.19999999995</v>
      </c>
      <c r="P1548" s="41">
        <f t="shared" si="403"/>
        <v>282.11177917463783</v>
      </c>
      <c r="Q1548" s="232">
        <v>9673</v>
      </c>
      <c r="R1548" s="57" t="s">
        <v>33</v>
      </c>
      <c r="S1548" s="132"/>
      <c r="T1548" s="85"/>
      <c r="U1548" s="85"/>
    </row>
    <row r="1549" spans="1:21" s="116" customFormat="1" ht="30" customHeight="1" x14ac:dyDescent="0.25">
      <c r="A1549" s="354">
        <v>1213</v>
      </c>
      <c r="B1549" s="356" t="s">
        <v>911</v>
      </c>
      <c r="C1549" s="358">
        <v>1980</v>
      </c>
      <c r="D1549" s="358" t="s">
        <v>141</v>
      </c>
      <c r="E1549" s="358" t="s">
        <v>16</v>
      </c>
      <c r="F1549" s="368">
        <v>2</v>
      </c>
      <c r="G1549" s="368">
        <v>3</v>
      </c>
      <c r="H1549" s="373">
        <v>860.6</v>
      </c>
      <c r="I1549" s="408">
        <v>0</v>
      </c>
      <c r="J1549" s="364">
        <v>493.1</v>
      </c>
      <c r="K1549" s="232">
        <f t="shared" si="406"/>
        <v>19628.22</v>
      </c>
      <c r="L1549" s="196">
        <v>0</v>
      </c>
      <c r="M1549" s="196">
        <v>0</v>
      </c>
      <c r="N1549" s="196">
        <v>0</v>
      </c>
      <c r="O1549" s="196">
        <f>'[1]Прод. прилож (2)'!$D$1062</f>
        <v>19628.22</v>
      </c>
      <c r="P1549" s="196">
        <f>K1549/H1549</f>
        <v>22.807599349291191</v>
      </c>
      <c r="Q1549" s="41">
        <v>9673</v>
      </c>
      <c r="R1549" s="57" t="s">
        <v>34</v>
      </c>
      <c r="S1549" s="46"/>
      <c r="T1549" s="15"/>
      <c r="U1549" s="15"/>
    </row>
    <row r="1550" spans="1:21" s="116" customFormat="1" ht="30" customHeight="1" x14ac:dyDescent="0.25">
      <c r="A1550" s="355"/>
      <c r="B1550" s="357"/>
      <c r="C1550" s="359"/>
      <c r="D1550" s="359"/>
      <c r="E1550" s="359"/>
      <c r="F1550" s="369"/>
      <c r="G1550" s="369"/>
      <c r="H1550" s="374"/>
      <c r="I1550" s="409"/>
      <c r="J1550" s="365"/>
      <c r="K1550" s="232">
        <f t="shared" si="406"/>
        <v>6146050.8600000003</v>
      </c>
      <c r="L1550" s="196">
        <v>0</v>
      </c>
      <c r="M1550" s="196">
        <v>0</v>
      </c>
      <c r="N1550" s="196">
        <v>0</v>
      </c>
      <c r="O1550" s="196">
        <f>'[2]Прод. прилож (2)'!$D$1672</f>
        <v>6146050.8600000003</v>
      </c>
      <c r="P1550" s="196">
        <f>K1550/H1549</f>
        <v>7141.588264001859</v>
      </c>
      <c r="Q1550" s="41">
        <v>9673</v>
      </c>
      <c r="R1550" s="57" t="s">
        <v>35</v>
      </c>
      <c r="S1550" s="46"/>
      <c r="T1550" s="15"/>
      <c r="U1550" s="15"/>
    </row>
    <row r="1551" spans="1:21" s="116" customFormat="1" ht="30" customHeight="1" x14ac:dyDescent="0.25">
      <c r="A1551" s="228">
        <v>1214</v>
      </c>
      <c r="B1551" s="82" t="s">
        <v>912</v>
      </c>
      <c r="C1551" s="229">
        <v>1987</v>
      </c>
      <c r="D1551" s="229" t="s">
        <v>141</v>
      </c>
      <c r="E1551" s="229" t="s">
        <v>16</v>
      </c>
      <c r="F1551" s="231">
        <v>2</v>
      </c>
      <c r="G1551" s="231">
        <v>3</v>
      </c>
      <c r="H1551" s="232">
        <v>844.7</v>
      </c>
      <c r="I1551" s="196">
        <v>0</v>
      </c>
      <c r="J1551" s="39">
        <v>499.4</v>
      </c>
      <c r="K1551" s="232">
        <f t="shared" si="406"/>
        <v>47115.76</v>
      </c>
      <c r="L1551" s="196">
        <v>0</v>
      </c>
      <c r="M1551" s="196">
        <v>0</v>
      </c>
      <c r="N1551" s="196">
        <v>0</v>
      </c>
      <c r="O1551" s="196">
        <f>'[2]Прод. прилож (2)'!$D$1673</f>
        <v>47115.76</v>
      </c>
      <c r="P1551" s="196">
        <f>K1551/H1551</f>
        <v>55.778098733278085</v>
      </c>
      <c r="Q1551" s="41">
        <v>9673</v>
      </c>
      <c r="R1551" s="57" t="s">
        <v>35</v>
      </c>
      <c r="S1551" s="46"/>
      <c r="T1551" s="15"/>
      <c r="U1551" s="15"/>
    </row>
    <row r="1552" spans="1:21" s="116" customFormat="1" ht="30" customHeight="1" x14ac:dyDescent="0.25">
      <c r="A1552" s="228">
        <v>1215</v>
      </c>
      <c r="B1552" s="82" t="s">
        <v>913</v>
      </c>
      <c r="C1552" s="229">
        <v>1986</v>
      </c>
      <c r="D1552" s="229" t="s">
        <v>141</v>
      </c>
      <c r="E1552" s="229" t="s">
        <v>16</v>
      </c>
      <c r="F1552" s="231">
        <v>2</v>
      </c>
      <c r="G1552" s="231">
        <v>3</v>
      </c>
      <c r="H1552" s="232">
        <v>861.3</v>
      </c>
      <c r="I1552" s="196">
        <v>0</v>
      </c>
      <c r="J1552" s="39">
        <v>504.8</v>
      </c>
      <c r="K1552" s="232">
        <f t="shared" si="406"/>
        <v>11440.27</v>
      </c>
      <c r="L1552" s="196">
        <v>0</v>
      </c>
      <c r="M1552" s="196">
        <v>0</v>
      </c>
      <c r="N1552" s="196">
        <v>0</v>
      </c>
      <c r="O1552" s="196">
        <f>'[2]Прод. прилож (2)'!$D$1674</f>
        <v>11440.27</v>
      </c>
      <c r="P1552" s="196">
        <f>K1552/H1552</f>
        <v>13.282561244630211</v>
      </c>
      <c r="Q1552" s="41">
        <v>9673</v>
      </c>
      <c r="R1552" s="57" t="s">
        <v>35</v>
      </c>
      <c r="S1552" s="46"/>
      <c r="T1552" s="15"/>
      <c r="U1552" s="15"/>
    </row>
    <row r="1553" spans="1:21" s="116" customFormat="1" ht="30" customHeight="1" x14ac:dyDescent="0.25">
      <c r="A1553" s="228">
        <v>1216</v>
      </c>
      <c r="B1553" s="82" t="s">
        <v>958</v>
      </c>
      <c r="C1553" s="229">
        <v>1987</v>
      </c>
      <c r="D1553" s="229" t="s">
        <v>141</v>
      </c>
      <c r="E1553" s="229" t="s">
        <v>16</v>
      </c>
      <c r="F1553" s="231">
        <v>9</v>
      </c>
      <c r="G1553" s="231">
        <v>2</v>
      </c>
      <c r="H1553" s="232">
        <v>3933.7</v>
      </c>
      <c r="I1553" s="194">
        <v>0</v>
      </c>
      <c r="J1553" s="39">
        <v>3933.7</v>
      </c>
      <c r="K1553" s="232">
        <f t="shared" si="406"/>
        <v>4332431.13</v>
      </c>
      <c r="L1553" s="196">
        <v>0</v>
      </c>
      <c r="M1553" s="196">
        <v>0</v>
      </c>
      <c r="N1553" s="196">
        <v>0</v>
      </c>
      <c r="O1553" s="51">
        <f>'[1]Прод. прилож (2)'!$D$427</f>
        <v>4332431.13</v>
      </c>
      <c r="P1553" s="41">
        <f>K1553/H1553</f>
        <v>1101.3628721051427</v>
      </c>
      <c r="Q1553" s="232">
        <v>9673</v>
      </c>
      <c r="R1553" s="57" t="s">
        <v>33</v>
      </c>
      <c r="S1553" s="141"/>
      <c r="T1553" s="15"/>
      <c r="U1553" s="15"/>
    </row>
    <row r="1554" spans="1:21" s="116" customFormat="1" ht="30" customHeight="1" x14ac:dyDescent="0.25">
      <c r="A1554" s="228">
        <v>1217</v>
      </c>
      <c r="B1554" s="82" t="s">
        <v>1278</v>
      </c>
      <c r="C1554" s="229">
        <v>1985</v>
      </c>
      <c r="D1554" s="229" t="s">
        <v>141</v>
      </c>
      <c r="E1554" s="229" t="s">
        <v>16</v>
      </c>
      <c r="F1554" s="231">
        <v>9</v>
      </c>
      <c r="G1554" s="231">
        <v>2</v>
      </c>
      <c r="H1554" s="232">
        <v>4315.7</v>
      </c>
      <c r="I1554" s="194">
        <v>24</v>
      </c>
      <c r="J1554" s="39">
        <v>4315.7</v>
      </c>
      <c r="K1554" s="232">
        <f>SUM(L1554:O1554)</f>
        <v>4514173.2</v>
      </c>
      <c r="L1554" s="196">
        <v>0</v>
      </c>
      <c r="M1554" s="196">
        <v>0</v>
      </c>
      <c r="N1554" s="196">
        <v>0</v>
      </c>
      <c r="O1554" s="51">
        <f>'[2]Прод. прилож (2)'!$D$1675</f>
        <v>4514173.2</v>
      </c>
      <c r="P1554" s="41">
        <f>K1554/H1554</f>
        <v>1045.9886461060778</v>
      </c>
      <c r="Q1554" s="232">
        <v>9673</v>
      </c>
      <c r="R1554" s="57" t="s">
        <v>35</v>
      </c>
      <c r="S1554" s="141"/>
      <c r="T1554" s="15"/>
      <c r="U1554" s="15"/>
    </row>
    <row r="1555" spans="1:21" s="116" customFormat="1" ht="30" customHeight="1" x14ac:dyDescent="0.25">
      <c r="A1555" s="228">
        <v>1218</v>
      </c>
      <c r="B1555" s="82" t="s">
        <v>835</v>
      </c>
      <c r="C1555" s="229">
        <v>1981</v>
      </c>
      <c r="D1555" s="229" t="s">
        <v>141</v>
      </c>
      <c r="E1555" s="229" t="s">
        <v>16</v>
      </c>
      <c r="F1555" s="231">
        <v>5</v>
      </c>
      <c r="G1555" s="231">
        <v>2</v>
      </c>
      <c r="H1555" s="232">
        <v>4776.7</v>
      </c>
      <c r="I1555" s="196">
        <f>M1555</f>
        <v>0</v>
      </c>
      <c r="J1555" s="39">
        <v>3570.6</v>
      </c>
      <c r="K1555" s="232">
        <f t="shared" si="402"/>
        <v>32292.6</v>
      </c>
      <c r="L1555" s="196">
        <v>0</v>
      </c>
      <c r="M1555" s="196">
        <v>0</v>
      </c>
      <c r="N1555" s="196">
        <v>0</v>
      </c>
      <c r="O1555" s="196">
        <f>'[2]Прод. прилож (2)'!$D$1676</f>
        <v>32292.6</v>
      </c>
      <c r="P1555" s="196">
        <f t="shared" si="403"/>
        <v>6.7604413088533928</v>
      </c>
      <c r="Q1555" s="41">
        <v>9673</v>
      </c>
      <c r="R1555" s="57" t="s">
        <v>35</v>
      </c>
      <c r="S1555" s="46"/>
      <c r="T1555" s="15"/>
      <c r="U1555" s="15"/>
    </row>
    <row r="1556" spans="1:21" s="116" customFormat="1" ht="30" customHeight="1" x14ac:dyDescent="0.25">
      <c r="A1556" s="228">
        <v>1219</v>
      </c>
      <c r="B1556" s="82" t="s">
        <v>836</v>
      </c>
      <c r="C1556" s="229">
        <v>1976</v>
      </c>
      <c r="D1556" s="229" t="s">
        <v>141</v>
      </c>
      <c r="E1556" s="229" t="s">
        <v>16</v>
      </c>
      <c r="F1556" s="231">
        <v>5</v>
      </c>
      <c r="G1556" s="231">
        <v>2</v>
      </c>
      <c r="H1556" s="232">
        <v>4036.6</v>
      </c>
      <c r="I1556" s="196">
        <f>M1556</f>
        <v>0</v>
      </c>
      <c r="J1556" s="39">
        <v>3290.7</v>
      </c>
      <c r="K1556" s="232">
        <f t="shared" si="402"/>
        <v>31816.66</v>
      </c>
      <c r="L1556" s="196">
        <v>0</v>
      </c>
      <c r="M1556" s="196">
        <v>0</v>
      </c>
      <c r="N1556" s="196">
        <v>0</v>
      </c>
      <c r="O1556" s="196">
        <f>'[2]Прод. прилож (2)'!$D$1677</f>
        <v>31816.66</v>
      </c>
      <c r="P1556" s="196">
        <f t="shared" si="403"/>
        <v>7.882044294703463</v>
      </c>
      <c r="Q1556" s="41">
        <v>9673</v>
      </c>
      <c r="R1556" s="57" t="s">
        <v>35</v>
      </c>
      <c r="S1556" s="46"/>
      <c r="T1556" s="15"/>
      <c r="U1556" s="15"/>
    </row>
    <row r="1557" spans="1:21" ht="30" customHeight="1" x14ac:dyDescent="0.25">
      <c r="A1557" s="228">
        <v>1220</v>
      </c>
      <c r="B1557" s="82" t="s">
        <v>1247</v>
      </c>
      <c r="C1557" s="229">
        <v>1955</v>
      </c>
      <c r="D1557" s="229" t="s">
        <v>141</v>
      </c>
      <c r="E1557" s="229" t="s">
        <v>16</v>
      </c>
      <c r="F1557" s="231">
        <v>2</v>
      </c>
      <c r="G1557" s="231">
        <v>2</v>
      </c>
      <c r="H1557" s="232">
        <v>381</v>
      </c>
      <c r="I1557" s="196">
        <v>0</v>
      </c>
      <c r="J1557" s="232">
        <v>381</v>
      </c>
      <c r="K1557" s="232">
        <f>SUM(L1557:O1557)</f>
        <v>17919.3</v>
      </c>
      <c r="L1557" s="196">
        <v>0</v>
      </c>
      <c r="M1557" s="196">
        <v>0</v>
      </c>
      <c r="N1557" s="196">
        <v>0</v>
      </c>
      <c r="O1557" s="196">
        <f>'[2]Прод. прилож (2)'!$D$1678</f>
        <v>17919.3</v>
      </c>
      <c r="P1557" s="196">
        <f t="shared" si="403"/>
        <v>47.03228346456693</v>
      </c>
      <c r="Q1557" s="41">
        <v>9673</v>
      </c>
      <c r="R1557" s="57" t="s">
        <v>35</v>
      </c>
      <c r="S1557" s="14"/>
    </row>
    <row r="1558" spans="1:21" ht="30" customHeight="1" x14ac:dyDescent="0.25">
      <c r="A1558" s="228">
        <v>1221</v>
      </c>
      <c r="B1558" s="82" t="s">
        <v>1248</v>
      </c>
      <c r="C1558" s="229">
        <v>1955</v>
      </c>
      <c r="D1558" s="229" t="s">
        <v>141</v>
      </c>
      <c r="E1558" s="229" t="s">
        <v>16</v>
      </c>
      <c r="F1558" s="231">
        <v>2</v>
      </c>
      <c r="G1558" s="231">
        <v>2</v>
      </c>
      <c r="H1558" s="232">
        <v>384</v>
      </c>
      <c r="I1558" s="196">
        <v>0</v>
      </c>
      <c r="J1558" s="232">
        <v>381</v>
      </c>
      <c r="K1558" s="232">
        <f>SUM(L1558:O1558)</f>
        <v>18209.63</v>
      </c>
      <c r="L1558" s="196">
        <v>0</v>
      </c>
      <c r="M1558" s="196">
        <v>0</v>
      </c>
      <c r="N1558" s="196">
        <v>0</v>
      </c>
      <c r="O1558" s="196">
        <f>'[2]Прод. прилож (2)'!$D$1679</f>
        <v>18209.63</v>
      </c>
      <c r="P1558" s="196">
        <f t="shared" ref="P1558" si="408">K1558/H1558</f>
        <v>47.420911458333336</v>
      </c>
      <c r="Q1558" s="41">
        <v>9673</v>
      </c>
      <c r="R1558" s="57" t="s">
        <v>35</v>
      </c>
      <c r="S1558" s="14"/>
    </row>
    <row r="1559" spans="1:21" ht="30" customHeight="1" x14ac:dyDescent="0.25">
      <c r="A1559" s="228">
        <v>1222</v>
      </c>
      <c r="B1559" s="82" t="s">
        <v>837</v>
      </c>
      <c r="C1559" s="230">
        <v>1958</v>
      </c>
      <c r="D1559" s="229" t="s">
        <v>141</v>
      </c>
      <c r="E1559" s="229" t="s">
        <v>16</v>
      </c>
      <c r="F1559" s="231">
        <v>2</v>
      </c>
      <c r="G1559" s="231">
        <v>2</v>
      </c>
      <c r="H1559" s="196">
        <v>856.6</v>
      </c>
      <c r="I1559" s="194">
        <v>0</v>
      </c>
      <c r="J1559" s="39">
        <v>835.4</v>
      </c>
      <c r="K1559" s="232">
        <f t="shared" si="402"/>
        <v>578364.67999999993</v>
      </c>
      <c r="L1559" s="196">
        <v>0</v>
      </c>
      <c r="M1559" s="196">
        <v>0</v>
      </c>
      <c r="N1559" s="196">
        <v>0</v>
      </c>
      <c r="O1559" s="196">
        <f>'[1]Прод. прилож (2)'!$D$428</f>
        <v>578364.67999999993</v>
      </c>
      <c r="P1559" s="196">
        <f t="shared" si="403"/>
        <v>675.18641139388274</v>
      </c>
      <c r="Q1559" s="41">
        <v>9673</v>
      </c>
      <c r="R1559" s="57" t="s">
        <v>33</v>
      </c>
    </row>
    <row r="1560" spans="1:21" ht="30" customHeight="1" x14ac:dyDescent="0.25">
      <c r="A1560" s="228">
        <v>1223</v>
      </c>
      <c r="B1560" s="82" t="s">
        <v>1250</v>
      </c>
      <c r="C1560" s="230">
        <v>1967</v>
      </c>
      <c r="D1560" s="229" t="s">
        <v>141</v>
      </c>
      <c r="E1560" s="229" t="s">
        <v>16</v>
      </c>
      <c r="F1560" s="231">
        <v>5</v>
      </c>
      <c r="G1560" s="231">
        <v>4</v>
      </c>
      <c r="H1560" s="196">
        <v>3212.8</v>
      </c>
      <c r="I1560" s="194">
        <v>0</v>
      </c>
      <c r="J1560" s="39">
        <v>3212.8</v>
      </c>
      <c r="K1560" s="232">
        <f>SUM(L1560:O1560)</f>
        <v>33432768.780000001</v>
      </c>
      <c r="L1560" s="196">
        <v>0</v>
      </c>
      <c r="M1560" s="196">
        <v>0</v>
      </c>
      <c r="N1560" s="196">
        <v>0</v>
      </c>
      <c r="O1560" s="196">
        <f>'[2]Прод. прилож (2)'!$D$1686</f>
        <v>33432768.780000001</v>
      </c>
      <c r="P1560" s="196">
        <f t="shared" si="403"/>
        <v>10406.11578062749</v>
      </c>
      <c r="Q1560" s="41">
        <v>9673</v>
      </c>
      <c r="R1560" s="57" t="s">
        <v>35</v>
      </c>
    </row>
    <row r="1561" spans="1:21" ht="30" customHeight="1" x14ac:dyDescent="0.25">
      <c r="A1561" s="228">
        <v>1224</v>
      </c>
      <c r="B1561" s="82" t="s">
        <v>1249</v>
      </c>
      <c r="C1561" s="230">
        <v>1967</v>
      </c>
      <c r="D1561" s="229" t="s">
        <v>141</v>
      </c>
      <c r="E1561" s="229" t="s">
        <v>16</v>
      </c>
      <c r="F1561" s="231">
        <v>4</v>
      </c>
      <c r="G1561" s="231">
        <v>4</v>
      </c>
      <c r="H1561" s="196">
        <v>3312.5</v>
      </c>
      <c r="I1561" s="194">
        <v>0</v>
      </c>
      <c r="J1561" s="196">
        <v>3312.5</v>
      </c>
      <c r="K1561" s="232">
        <f>SUM(L1561:O1561)</f>
        <v>8556000</v>
      </c>
      <c r="L1561" s="196">
        <v>0</v>
      </c>
      <c r="M1561" s="196">
        <v>0</v>
      </c>
      <c r="N1561" s="196">
        <v>0</v>
      </c>
      <c r="O1561" s="196">
        <f>'[2]Прод. прилож (2)'!$D$1680</f>
        <v>8556000</v>
      </c>
      <c r="P1561" s="196">
        <f t="shared" si="403"/>
        <v>2582.9433962264152</v>
      </c>
      <c r="Q1561" s="41">
        <v>9673</v>
      </c>
      <c r="R1561" s="57" t="s">
        <v>35</v>
      </c>
    </row>
    <row r="1562" spans="1:21" s="116" customFormat="1" ht="30" customHeight="1" x14ac:dyDescent="0.25">
      <c r="A1562" s="228">
        <v>1225</v>
      </c>
      <c r="B1562" s="82" t="s">
        <v>838</v>
      </c>
      <c r="C1562" s="230">
        <v>1962</v>
      </c>
      <c r="D1562" s="229" t="s">
        <v>141</v>
      </c>
      <c r="E1562" s="229" t="s">
        <v>16</v>
      </c>
      <c r="F1562" s="231">
        <v>4</v>
      </c>
      <c r="G1562" s="231">
        <v>3</v>
      </c>
      <c r="H1562" s="196">
        <v>2970</v>
      </c>
      <c r="I1562" s="194">
        <v>871.7</v>
      </c>
      <c r="J1562" s="39">
        <v>1571.7</v>
      </c>
      <c r="K1562" s="232">
        <f t="shared" si="402"/>
        <v>6754216.5899999999</v>
      </c>
      <c r="L1562" s="196">
        <v>0</v>
      </c>
      <c r="M1562" s="196">
        <v>0</v>
      </c>
      <c r="N1562" s="196">
        <v>0</v>
      </c>
      <c r="O1562" s="196">
        <f>'[2]Прод. прилож (2)'!$D$1681</f>
        <v>6754216.5899999999</v>
      </c>
      <c r="P1562" s="196">
        <f t="shared" si="403"/>
        <v>2274.1469999999999</v>
      </c>
      <c r="Q1562" s="41">
        <v>9673</v>
      </c>
      <c r="R1562" s="57" t="s">
        <v>35</v>
      </c>
      <c r="S1562" s="46"/>
      <c r="T1562" s="15"/>
      <c r="U1562" s="15"/>
    </row>
    <row r="1563" spans="1:21" s="116" customFormat="1" ht="30" customHeight="1" x14ac:dyDescent="0.25">
      <c r="A1563" s="354">
        <v>1226</v>
      </c>
      <c r="B1563" s="356" t="s">
        <v>839</v>
      </c>
      <c r="C1563" s="358">
        <v>1962</v>
      </c>
      <c r="D1563" s="358" t="s">
        <v>141</v>
      </c>
      <c r="E1563" s="358" t="s">
        <v>16</v>
      </c>
      <c r="F1563" s="368">
        <v>3</v>
      </c>
      <c r="G1563" s="368">
        <v>3</v>
      </c>
      <c r="H1563" s="373">
        <v>1750</v>
      </c>
      <c r="I1563" s="391">
        <v>577.70000000000005</v>
      </c>
      <c r="J1563" s="364">
        <v>1063.7</v>
      </c>
      <c r="K1563" s="232">
        <f t="shared" si="402"/>
        <v>60062.51</v>
      </c>
      <c r="L1563" s="196">
        <v>0</v>
      </c>
      <c r="M1563" s="196">
        <v>0</v>
      </c>
      <c r="N1563" s="196">
        <v>0</v>
      </c>
      <c r="O1563" s="196">
        <f>'[1]Прод. прилож (2)'!$D$1063</f>
        <v>60062.51</v>
      </c>
      <c r="P1563" s="196">
        <f>K1563/H1563</f>
        <v>34.32143428571429</v>
      </c>
      <c r="Q1563" s="41">
        <v>9673</v>
      </c>
      <c r="R1563" s="57" t="s">
        <v>34</v>
      </c>
      <c r="S1563" s="46"/>
      <c r="T1563" s="15"/>
      <c r="U1563" s="15"/>
    </row>
    <row r="1564" spans="1:21" s="116" customFormat="1" ht="30" customHeight="1" x14ac:dyDescent="0.25">
      <c r="A1564" s="355"/>
      <c r="B1564" s="357"/>
      <c r="C1564" s="359"/>
      <c r="D1564" s="359"/>
      <c r="E1564" s="359"/>
      <c r="F1564" s="369"/>
      <c r="G1564" s="369"/>
      <c r="H1564" s="374"/>
      <c r="I1564" s="392"/>
      <c r="J1564" s="365"/>
      <c r="K1564" s="232">
        <f t="shared" si="402"/>
        <v>9334392.6400000006</v>
      </c>
      <c r="L1564" s="196">
        <v>0</v>
      </c>
      <c r="M1564" s="196">
        <v>0</v>
      </c>
      <c r="N1564" s="196">
        <v>0</v>
      </c>
      <c r="O1564" s="196">
        <f>'[2]Прод. прилож (2)'!$D$1682</f>
        <v>9334392.6400000006</v>
      </c>
      <c r="P1564" s="196">
        <f>K1564/H1563</f>
        <v>5333.9386514285716</v>
      </c>
      <c r="Q1564" s="41">
        <v>9673</v>
      </c>
      <c r="R1564" s="57" t="s">
        <v>35</v>
      </c>
      <c r="S1564" s="46"/>
      <c r="T1564" s="15"/>
      <c r="U1564" s="15"/>
    </row>
    <row r="1565" spans="1:21" s="116" customFormat="1" ht="30" customHeight="1" x14ac:dyDescent="0.25">
      <c r="A1565" s="228">
        <v>1227</v>
      </c>
      <c r="B1565" s="82" t="s">
        <v>840</v>
      </c>
      <c r="C1565" s="229">
        <v>1962</v>
      </c>
      <c r="D1565" s="229" t="s">
        <v>141</v>
      </c>
      <c r="E1565" s="229" t="s">
        <v>16</v>
      </c>
      <c r="F1565" s="231">
        <v>4</v>
      </c>
      <c r="G1565" s="231">
        <v>4</v>
      </c>
      <c r="H1565" s="232">
        <v>2557.6999999999998</v>
      </c>
      <c r="I1565" s="233">
        <v>0</v>
      </c>
      <c r="J1565" s="39">
        <v>2557.6999999999998</v>
      </c>
      <c r="K1565" s="232">
        <f t="shared" si="402"/>
        <v>20282106.770000003</v>
      </c>
      <c r="L1565" s="196">
        <v>0</v>
      </c>
      <c r="M1565" s="196">
        <v>0</v>
      </c>
      <c r="N1565" s="196">
        <v>0</v>
      </c>
      <c r="O1565" s="196">
        <f>'[1]Прод. прилож (2)'!$D$429</f>
        <v>20282106.770000003</v>
      </c>
      <c r="P1565" s="196">
        <f t="shared" si="403"/>
        <v>7929.8224068499057</v>
      </c>
      <c r="Q1565" s="41">
        <v>9673</v>
      </c>
      <c r="R1565" s="57" t="s">
        <v>33</v>
      </c>
      <c r="S1565" s="141"/>
      <c r="T1565" s="15"/>
      <c r="U1565" s="15"/>
    </row>
    <row r="1566" spans="1:21" s="295" customFormat="1" ht="30" customHeight="1" x14ac:dyDescent="0.25">
      <c r="A1566" s="340">
        <v>1228</v>
      </c>
      <c r="B1566" s="82" t="s">
        <v>821</v>
      </c>
      <c r="C1566" s="330">
        <v>1964</v>
      </c>
      <c r="D1566" s="341" t="s">
        <v>141</v>
      </c>
      <c r="E1566" s="341" t="s">
        <v>16</v>
      </c>
      <c r="F1566" s="342">
        <v>4</v>
      </c>
      <c r="G1566" s="342">
        <v>2</v>
      </c>
      <c r="H1566" s="196">
        <v>1058.5</v>
      </c>
      <c r="I1566" s="196">
        <v>0</v>
      </c>
      <c r="J1566" s="39">
        <v>997.7</v>
      </c>
      <c r="K1566" s="343">
        <f t="shared" si="402"/>
        <v>48893.33</v>
      </c>
      <c r="L1566" s="196">
        <v>0</v>
      </c>
      <c r="M1566" s="196">
        <v>0</v>
      </c>
      <c r="N1566" s="196">
        <v>0</v>
      </c>
      <c r="O1566" s="196">
        <f>'[2]Прод. прилож (2)'!$D$1683</f>
        <v>48893.33</v>
      </c>
      <c r="P1566" s="196">
        <f>K1566/H1566</f>
        <v>46.191147850732172</v>
      </c>
      <c r="Q1566" s="41">
        <v>9673</v>
      </c>
      <c r="R1566" s="57" t="s">
        <v>35</v>
      </c>
      <c r="S1566" s="294"/>
      <c r="T1566" s="294"/>
      <c r="U1566" s="294"/>
    </row>
    <row r="1567" spans="1:21" ht="30" customHeight="1" x14ac:dyDescent="0.25">
      <c r="A1567" s="308">
        <v>1229</v>
      </c>
      <c r="B1567" s="351" t="s">
        <v>841</v>
      </c>
      <c r="C1567" s="301">
        <v>1965</v>
      </c>
      <c r="D1567" s="301" t="s">
        <v>141</v>
      </c>
      <c r="E1567" s="301" t="s">
        <v>16</v>
      </c>
      <c r="F1567" s="303">
        <v>4</v>
      </c>
      <c r="G1567" s="303">
        <v>3</v>
      </c>
      <c r="H1567" s="317">
        <v>2834.6</v>
      </c>
      <c r="I1567" s="317">
        <v>511.8</v>
      </c>
      <c r="J1567" s="311">
        <v>1481.1</v>
      </c>
      <c r="K1567" s="317">
        <f t="shared" si="402"/>
        <v>75437.33</v>
      </c>
      <c r="L1567" s="332">
        <v>0</v>
      </c>
      <c r="M1567" s="332">
        <v>0</v>
      </c>
      <c r="N1567" s="332">
        <v>0</v>
      </c>
      <c r="O1567" s="332">
        <f>'[2]Прод. прилож (2)'!$D$1684</f>
        <v>75437.33</v>
      </c>
      <c r="P1567" s="332">
        <f>K1567/H1567</f>
        <v>26.613042404572074</v>
      </c>
      <c r="Q1567" s="316">
        <v>9673</v>
      </c>
      <c r="R1567" s="318" t="s">
        <v>35</v>
      </c>
      <c r="S1567" s="14"/>
    </row>
    <row r="1568" spans="1:21" ht="30" customHeight="1" x14ac:dyDescent="0.25">
      <c r="A1568" s="354">
        <v>1230</v>
      </c>
      <c r="B1568" s="356" t="s">
        <v>842</v>
      </c>
      <c r="C1568" s="360">
        <v>1961</v>
      </c>
      <c r="D1568" s="358" t="s">
        <v>141</v>
      </c>
      <c r="E1568" s="358" t="s">
        <v>16</v>
      </c>
      <c r="F1568" s="368">
        <v>3</v>
      </c>
      <c r="G1568" s="368">
        <v>2</v>
      </c>
      <c r="H1568" s="414">
        <v>2280</v>
      </c>
      <c r="I1568" s="408">
        <v>501.6</v>
      </c>
      <c r="J1568" s="364">
        <v>1543.2</v>
      </c>
      <c r="K1568" s="232">
        <f t="shared" si="402"/>
        <v>89493.23</v>
      </c>
      <c r="L1568" s="196">
        <v>0</v>
      </c>
      <c r="M1568" s="196">
        <v>0</v>
      </c>
      <c r="N1568" s="196">
        <v>0</v>
      </c>
      <c r="O1568" s="196">
        <f>'[1]Прод. прилож (2)'!$D$1064</f>
        <v>89493.23</v>
      </c>
      <c r="P1568" s="196">
        <f t="shared" si="403"/>
        <v>39.251416666666664</v>
      </c>
      <c r="Q1568" s="41">
        <v>9673</v>
      </c>
      <c r="R1568" s="57" t="s">
        <v>34</v>
      </c>
      <c r="S1568" s="14"/>
    </row>
    <row r="1569" spans="1:21" ht="30" customHeight="1" x14ac:dyDescent="0.25">
      <c r="A1569" s="355"/>
      <c r="B1569" s="357"/>
      <c r="C1569" s="361"/>
      <c r="D1569" s="359"/>
      <c r="E1569" s="359"/>
      <c r="F1569" s="369"/>
      <c r="G1569" s="369"/>
      <c r="H1569" s="415"/>
      <c r="I1569" s="409"/>
      <c r="J1569" s="365"/>
      <c r="K1569" s="232">
        <f t="shared" si="402"/>
        <v>12939077.460000001</v>
      </c>
      <c r="L1569" s="196">
        <v>0</v>
      </c>
      <c r="M1569" s="196">
        <v>0</v>
      </c>
      <c r="N1569" s="196">
        <v>0</v>
      </c>
      <c r="O1569" s="196">
        <f>'[2]Прод. прилож (2)'!$D$1685</f>
        <v>12939077.460000001</v>
      </c>
      <c r="P1569" s="196">
        <f>K1569/H1568</f>
        <v>5675.0339736842107</v>
      </c>
      <c r="Q1569" s="41">
        <v>9673</v>
      </c>
      <c r="R1569" s="57" t="s">
        <v>35</v>
      </c>
      <c r="S1569" s="14"/>
    </row>
    <row r="1570" spans="1:21" ht="30" customHeight="1" x14ac:dyDescent="0.25">
      <c r="A1570" s="354">
        <v>1231</v>
      </c>
      <c r="B1570" s="356" t="s">
        <v>843</v>
      </c>
      <c r="C1570" s="360">
        <v>1978</v>
      </c>
      <c r="D1570" s="358" t="s">
        <v>141</v>
      </c>
      <c r="E1570" s="358" t="s">
        <v>18</v>
      </c>
      <c r="F1570" s="368">
        <v>5</v>
      </c>
      <c r="G1570" s="368">
        <v>8</v>
      </c>
      <c r="H1570" s="414">
        <v>4252.5</v>
      </c>
      <c r="I1570" s="364">
        <v>0</v>
      </c>
      <c r="J1570" s="364">
        <v>3896.4</v>
      </c>
      <c r="K1570" s="232">
        <f t="shared" ref="K1570" si="409">SUM(L1570:O1570)</f>
        <v>335995.12</v>
      </c>
      <c r="L1570" s="196">
        <v>0</v>
      </c>
      <c r="M1570" s="196">
        <v>0</v>
      </c>
      <c r="N1570" s="196">
        <v>0</v>
      </c>
      <c r="O1570" s="196">
        <f>'[1]Прод. прилож (2)'!$D$430</f>
        <v>335995.12</v>
      </c>
      <c r="P1570" s="196">
        <f>K1570/H1570</f>
        <v>79.011198118753668</v>
      </c>
      <c r="Q1570" s="41">
        <v>9673</v>
      </c>
      <c r="R1570" s="57" t="s">
        <v>33</v>
      </c>
    </row>
    <row r="1571" spans="1:21" ht="30" customHeight="1" x14ac:dyDescent="0.25">
      <c r="A1571" s="355"/>
      <c r="B1571" s="357"/>
      <c r="C1571" s="361"/>
      <c r="D1571" s="359"/>
      <c r="E1571" s="359"/>
      <c r="F1571" s="369"/>
      <c r="G1571" s="369"/>
      <c r="H1571" s="415"/>
      <c r="I1571" s="365"/>
      <c r="J1571" s="365"/>
      <c r="K1571" s="232">
        <f t="shared" si="402"/>
        <v>10203944.619999999</v>
      </c>
      <c r="L1571" s="196">
        <v>0</v>
      </c>
      <c r="M1571" s="196">
        <v>0</v>
      </c>
      <c r="N1571" s="196">
        <v>0</v>
      </c>
      <c r="O1571" s="196">
        <f>'[1]Прод. прилож (2)'!$D$1065</f>
        <v>10203944.619999999</v>
      </c>
      <c r="P1571" s="196">
        <f>K1571/H1570</f>
        <v>2399.5166654908876</v>
      </c>
      <c r="Q1571" s="41">
        <v>9673</v>
      </c>
      <c r="R1571" s="57" t="s">
        <v>34</v>
      </c>
    </row>
    <row r="1572" spans="1:21" ht="30" customHeight="1" x14ac:dyDescent="0.25">
      <c r="A1572" s="228">
        <v>1232</v>
      </c>
      <c r="B1572" s="82" t="s">
        <v>844</v>
      </c>
      <c r="C1572" s="209">
        <v>2010</v>
      </c>
      <c r="D1572" s="229" t="s">
        <v>141</v>
      </c>
      <c r="E1572" s="209" t="s">
        <v>16</v>
      </c>
      <c r="F1572" s="220">
        <v>3</v>
      </c>
      <c r="G1572" s="220">
        <v>1</v>
      </c>
      <c r="H1572" s="224">
        <v>1444.1</v>
      </c>
      <c r="I1572" s="196">
        <f>M1572</f>
        <v>0</v>
      </c>
      <c r="J1572" s="39">
        <v>1264.8</v>
      </c>
      <c r="K1572" s="232">
        <f t="shared" si="402"/>
        <v>120281.5</v>
      </c>
      <c r="L1572" s="196">
        <v>0</v>
      </c>
      <c r="M1572" s="196">
        <v>0</v>
      </c>
      <c r="N1572" s="196">
        <v>0</v>
      </c>
      <c r="O1572" s="196">
        <f>'[2]Прод. прилож (2)'!$D$1687</f>
        <v>120281.5</v>
      </c>
      <c r="P1572" s="196">
        <f>K1572/H1572</f>
        <v>83.291669551970088</v>
      </c>
      <c r="Q1572" s="41">
        <v>9673</v>
      </c>
      <c r="R1572" s="57" t="s">
        <v>35</v>
      </c>
      <c r="S1572" s="14"/>
    </row>
    <row r="1573" spans="1:21" ht="30" customHeight="1" x14ac:dyDescent="0.25">
      <c r="A1573" s="217">
        <v>1233</v>
      </c>
      <c r="B1573" s="168" t="s">
        <v>1254</v>
      </c>
      <c r="C1573" s="209">
        <v>1971</v>
      </c>
      <c r="D1573" s="209" t="s">
        <v>141</v>
      </c>
      <c r="E1573" s="209" t="s">
        <v>16</v>
      </c>
      <c r="F1573" s="220">
        <v>2</v>
      </c>
      <c r="G1573" s="220">
        <v>2</v>
      </c>
      <c r="H1573" s="224">
        <v>713</v>
      </c>
      <c r="I1573" s="237">
        <f>M1573</f>
        <v>0</v>
      </c>
      <c r="J1573" s="202">
        <v>712.4</v>
      </c>
      <c r="K1573" s="224">
        <f t="shared" ref="K1573" si="410">SUM(L1573:O1573)</f>
        <v>9629.77</v>
      </c>
      <c r="L1573" s="237">
        <v>0</v>
      </c>
      <c r="M1573" s="237">
        <v>0</v>
      </c>
      <c r="N1573" s="237">
        <v>0</v>
      </c>
      <c r="O1573" s="237">
        <f>'[2]Прод. прилож (2)'!$D$1688</f>
        <v>9629.77</v>
      </c>
      <c r="P1573" s="237">
        <f t="shared" ref="P1573" si="411">K1573/H1573</f>
        <v>13.505988779803648</v>
      </c>
      <c r="Q1573" s="239">
        <v>9673</v>
      </c>
      <c r="R1573" s="279" t="s">
        <v>35</v>
      </c>
      <c r="S1573" s="14"/>
    </row>
    <row r="1574" spans="1:21" s="116" customFormat="1" ht="30" customHeight="1" x14ac:dyDescent="0.25">
      <c r="A1574" s="228">
        <v>1234</v>
      </c>
      <c r="B1574" s="234" t="s">
        <v>819</v>
      </c>
      <c r="C1574" s="230">
        <v>1963</v>
      </c>
      <c r="D1574" s="229" t="s">
        <v>141</v>
      </c>
      <c r="E1574" s="229" t="s">
        <v>16</v>
      </c>
      <c r="F1574" s="231">
        <v>4</v>
      </c>
      <c r="G1574" s="231">
        <v>3</v>
      </c>
      <c r="H1574" s="196">
        <v>1872</v>
      </c>
      <c r="I1574" s="196">
        <v>0</v>
      </c>
      <c r="J1574" s="39">
        <v>1868.2</v>
      </c>
      <c r="K1574" s="232">
        <f t="shared" si="402"/>
        <v>77219.86</v>
      </c>
      <c r="L1574" s="196">
        <v>0</v>
      </c>
      <c r="M1574" s="196">
        <v>0</v>
      </c>
      <c r="N1574" s="196">
        <v>0</v>
      </c>
      <c r="O1574" s="196">
        <f>'[2]Прод. прилож (2)'!$D$1689</f>
        <v>77219.86</v>
      </c>
      <c r="P1574" s="196">
        <f t="shared" si="403"/>
        <v>41.249925213675212</v>
      </c>
      <c r="Q1574" s="41">
        <v>9673</v>
      </c>
      <c r="R1574" s="57" t="s">
        <v>35</v>
      </c>
      <c r="S1574" s="15"/>
      <c r="T1574" s="15"/>
      <c r="U1574" s="15"/>
    </row>
    <row r="1575" spans="1:21" ht="30" customHeight="1" x14ac:dyDescent="0.25">
      <c r="A1575" s="354">
        <v>1235</v>
      </c>
      <c r="B1575" s="356" t="s">
        <v>820</v>
      </c>
      <c r="C1575" s="360">
        <v>1949</v>
      </c>
      <c r="D1575" s="358" t="s">
        <v>141</v>
      </c>
      <c r="E1575" s="358" t="s">
        <v>16</v>
      </c>
      <c r="F1575" s="368">
        <v>3</v>
      </c>
      <c r="G1575" s="368">
        <v>3</v>
      </c>
      <c r="H1575" s="414">
        <v>1281.0999999999999</v>
      </c>
      <c r="I1575" s="364">
        <v>0</v>
      </c>
      <c r="J1575" s="364">
        <v>1054.2</v>
      </c>
      <c r="K1575" s="225">
        <f t="shared" ref="K1575" si="412">SUM(L1575:O1575)</f>
        <v>376055.82</v>
      </c>
      <c r="L1575" s="238">
        <v>0</v>
      </c>
      <c r="M1575" s="238">
        <v>0</v>
      </c>
      <c r="N1575" s="238">
        <v>0</v>
      </c>
      <c r="O1575" s="238">
        <f>'[1]Прод. прилож (2)'!$D$431</f>
        <v>376055.82</v>
      </c>
      <c r="P1575" s="238">
        <f t="shared" ref="P1575" si="413">K1575/H1575</f>
        <v>293.54134727968153</v>
      </c>
      <c r="Q1575" s="240">
        <v>9673</v>
      </c>
      <c r="R1575" s="250" t="s">
        <v>33</v>
      </c>
    </row>
    <row r="1576" spans="1:21" ht="30" customHeight="1" x14ac:dyDescent="0.25">
      <c r="A1576" s="355"/>
      <c r="B1576" s="357"/>
      <c r="C1576" s="361"/>
      <c r="D1576" s="359"/>
      <c r="E1576" s="359"/>
      <c r="F1576" s="369"/>
      <c r="G1576" s="369"/>
      <c r="H1576" s="415"/>
      <c r="I1576" s="365"/>
      <c r="J1576" s="365"/>
      <c r="K1576" s="232">
        <f t="shared" si="402"/>
        <v>63272.1</v>
      </c>
      <c r="L1576" s="196">
        <v>0</v>
      </c>
      <c r="M1576" s="196">
        <v>0</v>
      </c>
      <c r="N1576" s="196">
        <v>0</v>
      </c>
      <c r="O1576" s="196">
        <f>'[1]Прод. прилож (2)'!$D$1066</f>
        <v>63272.1</v>
      </c>
      <c r="P1576" s="196">
        <f>K1576/H1575</f>
        <v>49.388884552337835</v>
      </c>
      <c r="Q1576" s="41">
        <v>9673</v>
      </c>
      <c r="R1576" s="57" t="s">
        <v>34</v>
      </c>
    </row>
    <row r="1577" spans="1:21" ht="30" customHeight="1" x14ac:dyDescent="0.25">
      <c r="A1577" s="354">
        <v>1236</v>
      </c>
      <c r="B1577" s="356" t="s">
        <v>845</v>
      </c>
      <c r="C1577" s="358">
        <v>1962</v>
      </c>
      <c r="D1577" s="358" t="s">
        <v>141</v>
      </c>
      <c r="E1577" s="358" t="s">
        <v>16</v>
      </c>
      <c r="F1577" s="368">
        <v>3</v>
      </c>
      <c r="G1577" s="368">
        <v>3</v>
      </c>
      <c r="H1577" s="373">
        <v>2228</v>
      </c>
      <c r="I1577" s="391">
        <v>13.5</v>
      </c>
      <c r="J1577" s="364">
        <v>1488.4</v>
      </c>
      <c r="K1577" s="232">
        <f t="shared" si="402"/>
        <v>76579.789999999994</v>
      </c>
      <c r="L1577" s="196">
        <v>0</v>
      </c>
      <c r="M1577" s="196">
        <v>0</v>
      </c>
      <c r="N1577" s="196">
        <v>0</v>
      </c>
      <c r="O1577" s="196">
        <f>'[1]Прод. прилож (2)'!$D$1067</f>
        <v>76579.789999999994</v>
      </c>
      <c r="P1577" s="196">
        <f t="shared" si="403"/>
        <v>34.371539497306998</v>
      </c>
      <c r="Q1577" s="41">
        <v>9673</v>
      </c>
      <c r="R1577" s="57" t="s">
        <v>34</v>
      </c>
      <c r="S1577" s="14"/>
      <c r="U1577" s="17"/>
    </row>
    <row r="1578" spans="1:21" ht="30" customHeight="1" x14ac:dyDescent="0.25">
      <c r="A1578" s="355"/>
      <c r="B1578" s="357"/>
      <c r="C1578" s="359"/>
      <c r="D1578" s="359"/>
      <c r="E1578" s="359"/>
      <c r="F1578" s="369"/>
      <c r="G1578" s="369"/>
      <c r="H1578" s="374"/>
      <c r="I1578" s="392"/>
      <c r="J1578" s="365"/>
      <c r="K1578" s="232">
        <f t="shared" si="402"/>
        <v>11955367</v>
      </c>
      <c r="L1578" s="196">
        <v>0</v>
      </c>
      <c r="M1578" s="196">
        <v>0</v>
      </c>
      <c r="N1578" s="196">
        <v>0</v>
      </c>
      <c r="O1578" s="196">
        <f>'[2]Прод. прилож (2)'!$D$1690</f>
        <v>11955367</v>
      </c>
      <c r="P1578" s="196">
        <f>K1578/H1577</f>
        <v>5365.9636445242368</v>
      </c>
      <c r="Q1578" s="41">
        <v>9673</v>
      </c>
      <c r="R1578" s="57" t="s">
        <v>35</v>
      </c>
      <c r="S1578" s="14"/>
      <c r="U1578" s="17"/>
    </row>
    <row r="1579" spans="1:21" s="84" customFormat="1" ht="30" customHeight="1" x14ac:dyDescent="0.25">
      <c r="A1579" s="379">
        <v>1237</v>
      </c>
      <c r="B1579" s="459" t="s">
        <v>1105</v>
      </c>
      <c r="C1579" s="457">
        <v>1974</v>
      </c>
      <c r="D1579" s="457">
        <v>2019</v>
      </c>
      <c r="E1579" s="461" t="s">
        <v>18</v>
      </c>
      <c r="F1579" s="463">
        <v>9</v>
      </c>
      <c r="G1579" s="463">
        <v>4</v>
      </c>
      <c r="H1579" s="465">
        <v>7898.7</v>
      </c>
      <c r="I1579" s="467">
        <v>0</v>
      </c>
      <c r="J1579" s="465">
        <v>7051.8</v>
      </c>
      <c r="K1579" s="196">
        <f t="shared" si="402"/>
        <v>11123840.129999999</v>
      </c>
      <c r="L1579" s="196">
        <v>0</v>
      </c>
      <c r="M1579" s="196">
        <v>0</v>
      </c>
      <c r="N1579" s="196">
        <v>0</v>
      </c>
      <c r="O1579" s="284">
        <f>'[1]Прод. прилож (2)'!$D$432</f>
        <v>11123840.129999999</v>
      </c>
      <c r="P1579" s="41">
        <f t="shared" ref="P1579" si="414">K1579/H1579</f>
        <v>1408.3127767860533</v>
      </c>
      <c r="Q1579" s="232">
        <v>9673</v>
      </c>
      <c r="R1579" s="57" t="s">
        <v>33</v>
      </c>
      <c r="S1579" s="137"/>
      <c r="T1579" s="83"/>
      <c r="U1579" s="83"/>
    </row>
    <row r="1580" spans="1:21" s="84" customFormat="1" ht="30" customHeight="1" x14ac:dyDescent="0.25">
      <c r="A1580" s="380"/>
      <c r="B1580" s="460"/>
      <c r="C1580" s="458"/>
      <c r="D1580" s="458"/>
      <c r="E1580" s="462"/>
      <c r="F1580" s="464"/>
      <c r="G1580" s="464"/>
      <c r="H1580" s="466"/>
      <c r="I1580" s="468"/>
      <c r="J1580" s="466"/>
      <c r="K1580" s="196">
        <f t="shared" ref="K1580" si="415">SUM(L1580:O1580)</f>
        <v>4306024.66</v>
      </c>
      <c r="L1580" s="196">
        <v>0</v>
      </c>
      <c r="M1580" s="196">
        <v>0</v>
      </c>
      <c r="N1580" s="196">
        <v>0</v>
      </c>
      <c r="O1580" s="284">
        <f>'[1]Прод. прилож (2)'!$D$1068</f>
        <v>4306024.66</v>
      </c>
      <c r="P1580" s="41">
        <f>K1580/H1579</f>
        <v>545.15612189347621</v>
      </c>
      <c r="Q1580" s="232">
        <v>9673</v>
      </c>
      <c r="R1580" s="57" t="s">
        <v>34</v>
      </c>
      <c r="S1580" s="83"/>
      <c r="T1580" s="83"/>
      <c r="U1580" s="83"/>
    </row>
    <row r="1581" spans="1:21" ht="30" customHeight="1" x14ac:dyDescent="0.25">
      <c r="A1581" s="228">
        <v>1238</v>
      </c>
      <c r="B1581" s="82" t="s">
        <v>822</v>
      </c>
      <c r="C1581" s="230">
        <v>1974</v>
      </c>
      <c r="D1581" s="229" t="s">
        <v>141</v>
      </c>
      <c r="E1581" s="229" t="s">
        <v>16</v>
      </c>
      <c r="F1581" s="231">
        <v>5</v>
      </c>
      <c r="G1581" s="231">
        <v>6</v>
      </c>
      <c r="H1581" s="41">
        <v>6159.2</v>
      </c>
      <c r="I1581" s="196">
        <v>397</v>
      </c>
      <c r="J1581" s="196">
        <v>4528.2</v>
      </c>
      <c r="K1581" s="232">
        <f t="shared" si="402"/>
        <v>31158.53</v>
      </c>
      <c r="L1581" s="196">
        <v>0</v>
      </c>
      <c r="M1581" s="196">
        <v>0</v>
      </c>
      <c r="N1581" s="196">
        <v>0</v>
      </c>
      <c r="O1581" s="196">
        <f>'[2]Прод. прилож (2)'!$D$1691</f>
        <v>31158.53</v>
      </c>
      <c r="P1581" s="196">
        <f t="shared" si="403"/>
        <v>5.0588599168723212</v>
      </c>
      <c r="Q1581" s="41">
        <v>9673</v>
      </c>
      <c r="R1581" s="57" t="s">
        <v>35</v>
      </c>
      <c r="S1581" s="14"/>
    </row>
    <row r="1582" spans="1:21" ht="30" customHeight="1" x14ac:dyDescent="0.25">
      <c r="A1582" s="228">
        <v>1239</v>
      </c>
      <c r="B1582" s="82" t="s">
        <v>1279</v>
      </c>
      <c r="C1582" s="230">
        <v>1975</v>
      </c>
      <c r="D1582" s="229" t="s">
        <v>141</v>
      </c>
      <c r="E1582" s="229" t="s">
        <v>18</v>
      </c>
      <c r="F1582" s="231">
        <v>9</v>
      </c>
      <c r="G1582" s="231">
        <v>4</v>
      </c>
      <c r="H1582" s="41">
        <v>7093.44</v>
      </c>
      <c r="I1582" s="196">
        <v>154</v>
      </c>
      <c r="J1582" s="196">
        <v>4528.2</v>
      </c>
      <c r="K1582" s="232">
        <f>SUM(L1582:O1582)</f>
        <v>14101450.529999999</v>
      </c>
      <c r="L1582" s="196">
        <v>0</v>
      </c>
      <c r="M1582" s="196">
        <v>0</v>
      </c>
      <c r="N1582" s="196">
        <v>0</v>
      </c>
      <c r="O1582" s="196">
        <f>'[2]Прод. прилож (2)'!$D$1692</f>
        <v>14101450.529999999</v>
      </c>
      <c r="P1582" s="196">
        <f>K1582/H1582</f>
        <v>1987.9565528149953</v>
      </c>
      <c r="Q1582" s="41">
        <v>9673</v>
      </c>
      <c r="R1582" s="57" t="s">
        <v>35</v>
      </c>
      <c r="S1582" s="14"/>
    </row>
    <row r="1583" spans="1:21" ht="30" customHeight="1" x14ac:dyDescent="0.25">
      <c r="A1583" s="228">
        <v>1240</v>
      </c>
      <c r="B1583" s="82" t="s">
        <v>846</v>
      </c>
      <c r="C1583" s="229">
        <v>1966</v>
      </c>
      <c r="D1583" s="229" t="s">
        <v>141</v>
      </c>
      <c r="E1583" s="229" t="s">
        <v>16</v>
      </c>
      <c r="F1583" s="231">
        <v>2</v>
      </c>
      <c r="G1583" s="231">
        <v>2</v>
      </c>
      <c r="H1583" s="232">
        <v>522.79999999999995</v>
      </c>
      <c r="I1583" s="196">
        <f>M1583</f>
        <v>0</v>
      </c>
      <c r="J1583" s="232">
        <v>522.79999999999995</v>
      </c>
      <c r="K1583" s="232">
        <f t="shared" si="402"/>
        <v>34003.129999999997</v>
      </c>
      <c r="L1583" s="196">
        <v>0</v>
      </c>
      <c r="M1583" s="196">
        <v>0</v>
      </c>
      <c r="N1583" s="196">
        <v>0</v>
      </c>
      <c r="O1583" s="196">
        <f>'[2]Прод. прилож (2)'!$D$1693</f>
        <v>34003.129999999997</v>
      </c>
      <c r="P1583" s="196">
        <f t="shared" si="403"/>
        <v>65.040416985462898</v>
      </c>
      <c r="Q1583" s="41">
        <v>9673</v>
      </c>
      <c r="R1583" s="57" t="s">
        <v>35</v>
      </c>
      <c r="S1583" s="17"/>
    </row>
    <row r="1584" spans="1:21" s="86" customFormat="1" ht="30" customHeight="1" x14ac:dyDescent="0.25">
      <c r="A1584" s="228">
        <v>1241</v>
      </c>
      <c r="B1584" s="234" t="s">
        <v>931</v>
      </c>
      <c r="C1584" s="230">
        <v>1959</v>
      </c>
      <c r="D1584" s="229" t="s">
        <v>141</v>
      </c>
      <c r="E1584" s="229" t="s">
        <v>16</v>
      </c>
      <c r="F1584" s="52">
        <v>2</v>
      </c>
      <c r="G1584" s="52">
        <v>2</v>
      </c>
      <c r="H1584" s="283">
        <v>423.4</v>
      </c>
      <c r="I1584" s="288">
        <v>0</v>
      </c>
      <c r="J1584" s="288">
        <v>370.6</v>
      </c>
      <c r="K1584" s="232">
        <f>SUM(L1584:O1584)</f>
        <v>328906.2</v>
      </c>
      <c r="L1584" s="283">
        <v>0</v>
      </c>
      <c r="M1584" s="283">
        <v>0</v>
      </c>
      <c r="N1584" s="283">
        <v>0</v>
      </c>
      <c r="O1584" s="284">
        <f>'[1]Прод. прилож (2)'!$D$433</f>
        <v>328906.2</v>
      </c>
      <c r="P1584" s="41">
        <f t="shared" si="403"/>
        <v>776.82144544166283</v>
      </c>
      <c r="Q1584" s="232">
        <v>9673</v>
      </c>
      <c r="R1584" s="57" t="s">
        <v>33</v>
      </c>
      <c r="S1584" s="132"/>
      <c r="T1584" s="85"/>
      <c r="U1584" s="85"/>
    </row>
    <row r="1585" spans="1:21" ht="30" customHeight="1" x14ac:dyDescent="0.25">
      <c r="A1585" s="354">
        <v>1242</v>
      </c>
      <c r="B1585" s="356" t="s">
        <v>847</v>
      </c>
      <c r="C1585" s="358">
        <v>1963</v>
      </c>
      <c r="D1585" s="358" t="s">
        <v>141</v>
      </c>
      <c r="E1585" s="358" t="s">
        <v>16</v>
      </c>
      <c r="F1585" s="368">
        <v>2</v>
      </c>
      <c r="G1585" s="368">
        <v>2</v>
      </c>
      <c r="H1585" s="373">
        <v>700.8</v>
      </c>
      <c r="I1585" s="408">
        <f>M1585</f>
        <v>0</v>
      </c>
      <c r="J1585" s="391">
        <v>383.7</v>
      </c>
      <c r="K1585" s="232">
        <f t="shared" si="402"/>
        <v>27447.439999999999</v>
      </c>
      <c r="L1585" s="196">
        <v>0</v>
      </c>
      <c r="M1585" s="196">
        <v>0</v>
      </c>
      <c r="N1585" s="196">
        <v>0</v>
      </c>
      <c r="O1585" s="196">
        <f>'[1]Прод. прилож (2)'!$D$1069</f>
        <v>27447.439999999999</v>
      </c>
      <c r="P1585" s="196">
        <f t="shared" si="403"/>
        <v>39.165867579908678</v>
      </c>
      <c r="Q1585" s="41">
        <v>9673</v>
      </c>
      <c r="R1585" s="57" t="s">
        <v>34</v>
      </c>
      <c r="S1585" s="14"/>
    </row>
    <row r="1586" spans="1:21" ht="30" customHeight="1" x14ac:dyDescent="0.25">
      <c r="A1586" s="355"/>
      <c r="B1586" s="357"/>
      <c r="C1586" s="359"/>
      <c r="D1586" s="359"/>
      <c r="E1586" s="359"/>
      <c r="F1586" s="369"/>
      <c r="G1586" s="369"/>
      <c r="H1586" s="374"/>
      <c r="I1586" s="409"/>
      <c r="J1586" s="392"/>
      <c r="K1586" s="232">
        <f t="shared" si="402"/>
        <v>5859620</v>
      </c>
      <c r="L1586" s="196">
        <v>0</v>
      </c>
      <c r="M1586" s="196">
        <v>0</v>
      </c>
      <c r="N1586" s="196">
        <v>0</v>
      </c>
      <c r="O1586" s="196">
        <f>'[2]Прод. прилож (2)'!$D$1694</f>
        <v>5859620</v>
      </c>
      <c r="P1586" s="196">
        <f>K1586/H1585</f>
        <v>8361.3299086757997</v>
      </c>
      <c r="Q1586" s="41">
        <v>9673</v>
      </c>
      <c r="R1586" s="57" t="s">
        <v>35</v>
      </c>
      <c r="S1586" s="14"/>
    </row>
    <row r="1587" spans="1:21" ht="30" customHeight="1" x14ac:dyDescent="0.25">
      <c r="A1587" s="228">
        <v>1243</v>
      </c>
      <c r="B1587" s="82" t="s">
        <v>910</v>
      </c>
      <c r="C1587" s="229">
        <v>1990</v>
      </c>
      <c r="D1587" s="229" t="s">
        <v>141</v>
      </c>
      <c r="E1587" s="229" t="s">
        <v>16</v>
      </c>
      <c r="F1587" s="231">
        <v>2</v>
      </c>
      <c r="G1587" s="231">
        <v>2</v>
      </c>
      <c r="H1587" s="38">
        <v>1097</v>
      </c>
      <c r="I1587" s="38">
        <v>0</v>
      </c>
      <c r="J1587" s="38">
        <v>1031.4000000000001</v>
      </c>
      <c r="K1587" s="232">
        <f>SUM(L1587:O1587)</f>
        <v>16022.47</v>
      </c>
      <c r="L1587" s="196">
        <v>0</v>
      </c>
      <c r="M1587" s="196">
        <v>0</v>
      </c>
      <c r="N1587" s="196">
        <v>0</v>
      </c>
      <c r="O1587" s="196">
        <f>'[2]Прод. прилож (2)'!$D$1695</f>
        <v>16022.47</v>
      </c>
      <c r="P1587" s="196">
        <f>K1587/H1587</f>
        <v>14.605715587967183</v>
      </c>
      <c r="Q1587" s="41">
        <v>9673</v>
      </c>
      <c r="R1587" s="57" t="s">
        <v>35</v>
      </c>
      <c r="S1587" s="2"/>
      <c r="T1587" s="2"/>
      <c r="U1587" s="2"/>
    </row>
    <row r="1588" spans="1:21" ht="30" customHeight="1" x14ac:dyDescent="0.25">
      <c r="A1588" s="228">
        <v>1244</v>
      </c>
      <c r="B1588" s="82" t="s">
        <v>1119</v>
      </c>
      <c r="C1588" s="230">
        <v>1979</v>
      </c>
      <c r="D1588" s="230" t="s">
        <v>141</v>
      </c>
      <c r="E1588" s="229" t="s">
        <v>18</v>
      </c>
      <c r="F1588" s="231">
        <v>2</v>
      </c>
      <c r="G1588" s="231">
        <v>2</v>
      </c>
      <c r="H1588" s="196">
        <v>955.6</v>
      </c>
      <c r="I1588" s="196">
        <v>0</v>
      </c>
      <c r="J1588" s="196">
        <v>955.6</v>
      </c>
      <c r="K1588" s="232">
        <f t="shared" ref="K1588:K1591" si="416">SUM(L1588:O1588)</f>
        <v>5965141.8099999996</v>
      </c>
      <c r="L1588" s="196">
        <v>0</v>
      </c>
      <c r="M1588" s="196">
        <v>0</v>
      </c>
      <c r="N1588" s="196">
        <v>0</v>
      </c>
      <c r="O1588" s="196">
        <f>'[2]Прод. прилож (2)'!$D$1696</f>
        <v>5965141.8099999996</v>
      </c>
      <c r="P1588" s="196">
        <f>K1588/H1588</f>
        <v>6242.2999267475925</v>
      </c>
      <c r="Q1588" s="41">
        <v>9673</v>
      </c>
      <c r="R1588" s="57" t="s">
        <v>35</v>
      </c>
      <c r="S1588" s="14"/>
    </row>
    <row r="1589" spans="1:21" ht="30" customHeight="1" x14ac:dyDescent="0.25">
      <c r="A1589" s="228">
        <v>1245</v>
      </c>
      <c r="B1589" s="82" t="s">
        <v>848</v>
      </c>
      <c r="C1589" s="230">
        <v>1978</v>
      </c>
      <c r="D1589" s="230" t="s">
        <v>141</v>
      </c>
      <c r="E1589" s="229" t="s">
        <v>18</v>
      </c>
      <c r="F1589" s="231">
        <v>2</v>
      </c>
      <c r="G1589" s="231">
        <v>3</v>
      </c>
      <c r="H1589" s="196">
        <v>1206.2</v>
      </c>
      <c r="I1589" s="194">
        <v>103.2</v>
      </c>
      <c r="J1589" s="194">
        <v>740.8</v>
      </c>
      <c r="K1589" s="232">
        <f t="shared" si="416"/>
        <v>7778495.04</v>
      </c>
      <c r="L1589" s="196">
        <v>0</v>
      </c>
      <c r="M1589" s="196">
        <v>0</v>
      </c>
      <c r="N1589" s="196">
        <v>0</v>
      </c>
      <c r="O1589" s="196">
        <f>'[1]Прод. прилож (2)'!$D$435</f>
        <v>7778495.04</v>
      </c>
      <c r="P1589" s="196">
        <f>K1589/H1589</f>
        <v>6448.7606035483332</v>
      </c>
      <c r="Q1589" s="41">
        <v>9673</v>
      </c>
      <c r="R1589" s="57" t="s">
        <v>33</v>
      </c>
    </row>
    <row r="1590" spans="1:21" ht="30" customHeight="1" x14ac:dyDescent="0.25">
      <c r="A1590" s="354">
        <v>1246</v>
      </c>
      <c r="B1590" s="356" t="s">
        <v>909</v>
      </c>
      <c r="C1590" s="360">
        <v>1978</v>
      </c>
      <c r="D1590" s="360" t="s">
        <v>141</v>
      </c>
      <c r="E1590" s="358" t="s">
        <v>18</v>
      </c>
      <c r="F1590" s="368">
        <v>2</v>
      </c>
      <c r="G1590" s="368">
        <v>2</v>
      </c>
      <c r="H1590" s="414">
        <v>781.6</v>
      </c>
      <c r="I1590" s="408">
        <v>0</v>
      </c>
      <c r="J1590" s="408">
        <v>531</v>
      </c>
      <c r="K1590" s="232">
        <f t="shared" si="416"/>
        <v>16435.88</v>
      </c>
      <c r="L1590" s="196">
        <v>0</v>
      </c>
      <c r="M1590" s="196">
        <v>0</v>
      </c>
      <c r="N1590" s="196">
        <v>0</v>
      </c>
      <c r="O1590" s="196">
        <f>'[1]Прод. прилож (2)'!$D$1071</f>
        <v>16435.88</v>
      </c>
      <c r="P1590" s="196">
        <f>K1590/H1590</f>
        <v>21.028505629477994</v>
      </c>
      <c r="Q1590" s="41">
        <v>9673</v>
      </c>
      <c r="R1590" s="57" t="s">
        <v>34</v>
      </c>
      <c r="S1590" s="14"/>
    </row>
    <row r="1591" spans="1:21" ht="30" customHeight="1" x14ac:dyDescent="0.25">
      <c r="A1591" s="355"/>
      <c r="B1591" s="357"/>
      <c r="C1591" s="361"/>
      <c r="D1591" s="361"/>
      <c r="E1591" s="359"/>
      <c r="F1591" s="369"/>
      <c r="G1591" s="369"/>
      <c r="H1591" s="415"/>
      <c r="I1591" s="409"/>
      <c r="J1591" s="409"/>
      <c r="K1591" s="232">
        <f t="shared" si="416"/>
        <v>4884825</v>
      </c>
      <c r="L1591" s="196">
        <v>0</v>
      </c>
      <c r="M1591" s="196">
        <v>0</v>
      </c>
      <c r="N1591" s="196">
        <v>0</v>
      </c>
      <c r="O1591" s="196">
        <f>'[2]Прод. прилож (2)'!$D$1697</f>
        <v>4884825</v>
      </c>
      <c r="P1591" s="196">
        <f>K1591/H1590</f>
        <v>6249.7761003070618</v>
      </c>
      <c r="Q1591" s="41">
        <v>9673</v>
      </c>
      <c r="R1591" s="57" t="s">
        <v>35</v>
      </c>
      <c r="S1591" s="14"/>
    </row>
    <row r="1592" spans="1:21" ht="30" customHeight="1" x14ac:dyDescent="0.25">
      <c r="A1592" s="354">
        <v>1247</v>
      </c>
      <c r="B1592" s="356" t="s">
        <v>619</v>
      </c>
      <c r="C1592" s="358">
        <v>1963</v>
      </c>
      <c r="D1592" s="360" t="s">
        <v>141</v>
      </c>
      <c r="E1592" s="358" t="s">
        <v>16</v>
      </c>
      <c r="F1592" s="368">
        <v>2</v>
      </c>
      <c r="G1592" s="368">
        <v>2</v>
      </c>
      <c r="H1592" s="373">
        <v>415.4</v>
      </c>
      <c r="I1592" s="391">
        <v>0</v>
      </c>
      <c r="J1592" s="391">
        <v>396.9</v>
      </c>
      <c r="K1592" s="224">
        <f>SUM(L1592:O1592)</f>
        <v>19820.810000000001</v>
      </c>
      <c r="L1592" s="237">
        <v>0</v>
      </c>
      <c r="M1592" s="237">
        <v>0</v>
      </c>
      <c r="N1592" s="237">
        <v>0</v>
      </c>
      <c r="O1592" s="237">
        <f>'[1]Прод. прилож (2)'!$D$1073</f>
        <v>19820.810000000001</v>
      </c>
      <c r="P1592" s="237">
        <f>K1592/H1592</f>
        <v>47.714997592681762</v>
      </c>
      <c r="Q1592" s="239">
        <v>9673</v>
      </c>
      <c r="R1592" s="279" t="s">
        <v>34</v>
      </c>
      <c r="S1592" s="14"/>
    </row>
    <row r="1593" spans="1:21" ht="30" customHeight="1" x14ac:dyDescent="0.25">
      <c r="A1593" s="355"/>
      <c r="B1593" s="357"/>
      <c r="C1593" s="359"/>
      <c r="D1593" s="361"/>
      <c r="E1593" s="359"/>
      <c r="F1593" s="369"/>
      <c r="G1593" s="369"/>
      <c r="H1593" s="374"/>
      <c r="I1593" s="392"/>
      <c r="J1593" s="392"/>
      <c r="K1593" s="224">
        <f>SUM(L1593:O1593)</f>
        <v>1675744.08</v>
      </c>
      <c r="L1593" s="237">
        <v>0</v>
      </c>
      <c r="M1593" s="237">
        <v>0</v>
      </c>
      <c r="N1593" s="237">
        <v>0</v>
      </c>
      <c r="O1593" s="237">
        <f>'[2]Прод. прилож (2)'!$D$1698</f>
        <v>1675744.08</v>
      </c>
      <c r="P1593" s="237">
        <f>K1593/H1592</f>
        <v>4034.0493018777088</v>
      </c>
      <c r="Q1593" s="41">
        <v>9673</v>
      </c>
      <c r="R1593" s="279" t="s">
        <v>35</v>
      </c>
      <c r="S1593" s="14"/>
    </row>
    <row r="1594" spans="1:21" s="116" customFormat="1" ht="30" customHeight="1" x14ac:dyDescent="0.25">
      <c r="A1594" s="518">
        <v>1248</v>
      </c>
      <c r="B1594" s="400" t="s">
        <v>620</v>
      </c>
      <c r="C1594" s="519">
        <v>1981</v>
      </c>
      <c r="D1594" s="385" t="s">
        <v>141</v>
      </c>
      <c r="E1594" s="519" t="s">
        <v>18</v>
      </c>
      <c r="F1594" s="520">
        <v>2</v>
      </c>
      <c r="G1594" s="520">
        <v>2</v>
      </c>
      <c r="H1594" s="521">
        <v>535.5</v>
      </c>
      <c r="I1594" s="522">
        <v>0</v>
      </c>
      <c r="J1594" s="522">
        <v>481.5</v>
      </c>
      <c r="K1594" s="232">
        <f>SUM(L1594:O1594)</f>
        <v>22275.86</v>
      </c>
      <c r="L1594" s="196">
        <v>0</v>
      </c>
      <c r="M1594" s="196">
        <v>0</v>
      </c>
      <c r="N1594" s="196">
        <v>0</v>
      </c>
      <c r="O1594" s="196">
        <f>'[1]Прод. прилож (2)'!$D$1074</f>
        <v>22275.86</v>
      </c>
      <c r="P1594" s="196">
        <f>K1594/H1594</f>
        <v>41.598244631185807</v>
      </c>
      <c r="Q1594" s="41">
        <v>9673</v>
      </c>
      <c r="R1594" s="57" t="s">
        <v>34</v>
      </c>
      <c r="S1594" s="15"/>
      <c r="T1594" s="15"/>
      <c r="U1594" s="15"/>
    </row>
    <row r="1595" spans="1:21" s="116" customFormat="1" ht="30" customHeight="1" x14ac:dyDescent="0.25">
      <c r="A1595" s="518"/>
      <c r="B1595" s="400"/>
      <c r="C1595" s="519"/>
      <c r="D1595" s="385"/>
      <c r="E1595" s="519"/>
      <c r="F1595" s="520"/>
      <c r="G1595" s="520"/>
      <c r="H1595" s="521"/>
      <c r="I1595" s="522"/>
      <c r="J1595" s="522"/>
      <c r="K1595" s="343">
        <f>SUM(L1595:O1595)</f>
        <v>4769431.2100000009</v>
      </c>
      <c r="L1595" s="196">
        <v>0</v>
      </c>
      <c r="M1595" s="196">
        <v>0</v>
      </c>
      <c r="N1595" s="196">
        <v>0</v>
      </c>
      <c r="O1595" s="196">
        <f>'[2]Прод. прилож (2)'!$D$1699</f>
        <v>4769431.2100000009</v>
      </c>
      <c r="P1595" s="196">
        <f>K1595/H1594</f>
        <v>8906.5008590102716</v>
      </c>
      <c r="Q1595" s="41">
        <v>9673</v>
      </c>
      <c r="R1595" s="57" t="s">
        <v>35</v>
      </c>
      <c r="S1595" s="15"/>
      <c r="T1595" s="15"/>
      <c r="U1595" s="15"/>
    </row>
    <row r="1596" spans="1:21" x14ac:dyDescent="0.25">
      <c r="A1596" s="472"/>
      <c r="B1596" s="473"/>
      <c r="C1596" s="473"/>
      <c r="D1596" s="473"/>
      <c r="E1596" s="473"/>
      <c r="F1596" s="473"/>
      <c r="G1596" s="473"/>
      <c r="H1596" s="473"/>
      <c r="I1596" s="473"/>
      <c r="J1596" s="473"/>
      <c r="K1596" s="473"/>
      <c r="L1596" s="473"/>
      <c r="M1596" s="473"/>
      <c r="N1596" s="473"/>
      <c r="O1596" s="473"/>
      <c r="P1596" s="473"/>
      <c r="Q1596" s="473"/>
      <c r="R1596" s="474"/>
      <c r="S1596" s="2"/>
      <c r="T1596" s="2"/>
      <c r="U1596" s="2"/>
    </row>
    <row r="1597" spans="1:21" x14ac:dyDescent="0.25">
      <c r="F1597" s="1"/>
      <c r="G1597" s="1"/>
      <c r="H1597" s="36"/>
      <c r="I1597" s="21"/>
      <c r="J1597" s="21"/>
      <c r="K1597" s="22"/>
      <c r="L1597" s="36"/>
      <c r="M1597" s="36"/>
      <c r="N1597" s="36"/>
      <c r="O1597" s="36"/>
      <c r="P1597" s="36"/>
      <c r="Q1597" s="22"/>
      <c r="S1597" s="2"/>
      <c r="T1597" s="2"/>
      <c r="U1597" s="2"/>
    </row>
    <row r="1598" spans="1:21" x14ac:dyDescent="0.25">
      <c r="B1598" s="165"/>
      <c r="C1598" s="19"/>
      <c r="F1598" s="162"/>
      <c r="G1598" s="162"/>
      <c r="H1598" s="20"/>
      <c r="I1598" s="21"/>
      <c r="J1598" s="20"/>
      <c r="K1598" s="22"/>
      <c r="L1598" s="21"/>
      <c r="M1598" s="21"/>
      <c r="N1598" s="21"/>
      <c r="O1598" s="178"/>
      <c r="P1598" s="6"/>
      <c r="Q1598" s="22"/>
      <c r="S1598" s="2"/>
      <c r="T1598" s="2"/>
      <c r="U1598" s="2"/>
    </row>
  </sheetData>
  <autoFilter ref="R1:R1598"/>
  <sortState ref="A1168:GY1171">
    <sortCondition ref="B1168:B1171"/>
  </sortState>
  <mergeCells count="2828">
    <mergeCell ref="A392:A393"/>
    <mergeCell ref="C392:C393"/>
    <mergeCell ref="D392:D393"/>
    <mergeCell ref="E392:E393"/>
    <mergeCell ref="A490:R490"/>
    <mergeCell ref="F508:F509"/>
    <mergeCell ref="G508:G509"/>
    <mergeCell ref="F402:F403"/>
    <mergeCell ref="F399:F400"/>
    <mergeCell ref="G412:G413"/>
    <mergeCell ref="H412:H413"/>
    <mergeCell ref="I412:I413"/>
    <mergeCell ref="A461:A462"/>
    <mergeCell ref="C459:C460"/>
    <mergeCell ref="D459:D460"/>
    <mergeCell ref="I459:I460"/>
    <mergeCell ref="J459:J460"/>
    <mergeCell ref="C461:C462"/>
    <mergeCell ref="D461:D462"/>
    <mergeCell ref="E461:E462"/>
    <mergeCell ref="F461:F462"/>
    <mergeCell ref="G461:G462"/>
    <mergeCell ref="H461:H462"/>
    <mergeCell ref="I461:I462"/>
    <mergeCell ref="J461:J462"/>
    <mergeCell ref="J419:J420"/>
    <mergeCell ref="F421:F422"/>
    <mergeCell ref="G421:G422"/>
    <mergeCell ref="G419:G420"/>
    <mergeCell ref="A414:A415"/>
    <mergeCell ref="B414:B415"/>
    <mergeCell ref="A404:A405"/>
    <mergeCell ref="A653:A654"/>
    <mergeCell ref="B653:B654"/>
    <mergeCell ref="C653:C654"/>
    <mergeCell ref="J1140:J1141"/>
    <mergeCell ref="I1140:I1141"/>
    <mergeCell ref="H1140:H1141"/>
    <mergeCell ref="G1140:G1141"/>
    <mergeCell ref="F1140:F1141"/>
    <mergeCell ref="B1140:B1141"/>
    <mergeCell ref="A421:A422"/>
    <mergeCell ref="A426:B426"/>
    <mergeCell ref="C421:C422"/>
    <mergeCell ref="D421:D422"/>
    <mergeCell ref="E421:E422"/>
    <mergeCell ref="D406:D407"/>
    <mergeCell ref="E406:E407"/>
    <mergeCell ref="H459:H460"/>
    <mergeCell ref="E416:E417"/>
    <mergeCell ref="C416:C417"/>
    <mergeCell ref="F416:F417"/>
    <mergeCell ref="F414:F415"/>
    <mergeCell ref="J414:J415"/>
    <mergeCell ref="D442:D443"/>
    <mergeCell ref="E442:E443"/>
    <mergeCell ref="F442:F443"/>
    <mergeCell ref="G442:G443"/>
    <mergeCell ref="H442:H443"/>
    <mergeCell ref="I442:I443"/>
    <mergeCell ref="J442:J443"/>
    <mergeCell ref="A429:B429"/>
    <mergeCell ref="A459:A460"/>
    <mergeCell ref="I419:I420"/>
    <mergeCell ref="A406:A407"/>
    <mergeCell ref="C404:C405"/>
    <mergeCell ref="D404:D405"/>
    <mergeCell ref="E404:E405"/>
    <mergeCell ref="F404:F405"/>
    <mergeCell ref="G404:G405"/>
    <mergeCell ref="H404:H405"/>
    <mergeCell ref="I404:I405"/>
    <mergeCell ref="J404:J405"/>
    <mergeCell ref="F406:F407"/>
    <mergeCell ref="H406:H407"/>
    <mergeCell ref="I406:I407"/>
    <mergeCell ref="C412:C413"/>
    <mergeCell ref="E412:E413"/>
    <mergeCell ref="F412:F413"/>
    <mergeCell ref="H419:H420"/>
    <mergeCell ref="G406:G407"/>
    <mergeCell ref="J406:J407"/>
    <mergeCell ref="I414:I415"/>
    <mergeCell ref="B419:B420"/>
    <mergeCell ref="H414:H415"/>
    <mergeCell ref="A1592:A1593"/>
    <mergeCell ref="C1592:C1593"/>
    <mergeCell ref="D1592:D1593"/>
    <mergeCell ref="E1592:E1593"/>
    <mergeCell ref="F1592:F1593"/>
    <mergeCell ref="G1592:G1593"/>
    <mergeCell ref="H1592:H1593"/>
    <mergeCell ref="I1592:I1593"/>
    <mergeCell ref="J1592:J1593"/>
    <mergeCell ref="A1594:A1595"/>
    <mergeCell ref="C1594:C1595"/>
    <mergeCell ref="D1594:D1595"/>
    <mergeCell ref="E1594:E1595"/>
    <mergeCell ref="F1594:F1595"/>
    <mergeCell ref="G1594:G1595"/>
    <mergeCell ref="H1594:H1595"/>
    <mergeCell ref="I1594:I1595"/>
    <mergeCell ref="J1594:J1595"/>
    <mergeCell ref="B1592:B1593"/>
    <mergeCell ref="B1594:B1595"/>
    <mergeCell ref="A1585:A1586"/>
    <mergeCell ref="C1585:C1586"/>
    <mergeCell ref="D1585:D1586"/>
    <mergeCell ref="E1585:E1586"/>
    <mergeCell ref="F1585:F1586"/>
    <mergeCell ref="G1585:G1586"/>
    <mergeCell ref="H1585:H1586"/>
    <mergeCell ref="I1585:I1586"/>
    <mergeCell ref="J1585:J1586"/>
    <mergeCell ref="A1590:A1591"/>
    <mergeCell ref="C1590:C1591"/>
    <mergeCell ref="D1590:D1591"/>
    <mergeCell ref="E1590:E1591"/>
    <mergeCell ref="F1590:F1591"/>
    <mergeCell ref="G1590:G1591"/>
    <mergeCell ref="H1590:H1591"/>
    <mergeCell ref="I1590:I1591"/>
    <mergeCell ref="J1590:J1591"/>
    <mergeCell ref="B1585:B1586"/>
    <mergeCell ref="B1590:B1591"/>
    <mergeCell ref="A1577:A1578"/>
    <mergeCell ref="C1577:C1578"/>
    <mergeCell ref="D1577:D1578"/>
    <mergeCell ref="E1577:E1578"/>
    <mergeCell ref="F1577:F1578"/>
    <mergeCell ref="G1577:G1578"/>
    <mergeCell ref="H1577:H1578"/>
    <mergeCell ref="I1577:I1578"/>
    <mergeCell ref="J1577:J1578"/>
    <mergeCell ref="B1568:B1569"/>
    <mergeCell ref="B1577:B1578"/>
    <mergeCell ref="G1575:G1576"/>
    <mergeCell ref="H1575:H1576"/>
    <mergeCell ref="I1575:I1576"/>
    <mergeCell ref="J1575:J1576"/>
    <mergeCell ref="A1570:A1571"/>
    <mergeCell ref="B1570:B1571"/>
    <mergeCell ref="C1570:C1571"/>
    <mergeCell ref="D1570:D1571"/>
    <mergeCell ref="E1570:E1571"/>
    <mergeCell ref="F1570:F1571"/>
    <mergeCell ref="G1570:G1571"/>
    <mergeCell ref="H1570:H1571"/>
    <mergeCell ref="I1570:I1571"/>
    <mergeCell ref="J1570:J1571"/>
    <mergeCell ref="A1563:A1564"/>
    <mergeCell ref="C1563:C1564"/>
    <mergeCell ref="D1563:D1564"/>
    <mergeCell ref="E1563:E1564"/>
    <mergeCell ref="F1563:F1564"/>
    <mergeCell ref="G1563:G1564"/>
    <mergeCell ref="H1563:H1564"/>
    <mergeCell ref="I1563:I1564"/>
    <mergeCell ref="J1563:J1564"/>
    <mergeCell ref="B1549:B1550"/>
    <mergeCell ref="B1563:B1564"/>
    <mergeCell ref="A1568:A1569"/>
    <mergeCell ref="C1568:C1569"/>
    <mergeCell ref="D1568:D1569"/>
    <mergeCell ref="E1568:E1569"/>
    <mergeCell ref="F1568:F1569"/>
    <mergeCell ref="G1568:G1569"/>
    <mergeCell ref="H1568:H1569"/>
    <mergeCell ref="I1568:I1569"/>
    <mergeCell ref="J1568:J1569"/>
    <mergeCell ref="A1507:A1508"/>
    <mergeCell ref="C1507:C1508"/>
    <mergeCell ref="D1507:D1508"/>
    <mergeCell ref="E1507:E1508"/>
    <mergeCell ref="F1507:F1508"/>
    <mergeCell ref="G1507:G1508"/>
    <mergeCell ref="H1507:H1508"/>
    <mergeCell ref="I1507:I1508"/>
    <mergeCell ref="J1507:J1508"/>
    <mergeCell ref="I1511:I1512"/>
    <mergeCell ref="J1511:J1512"/>
    <mergeCell ref="J1528:J1529"/>
    <mergeCell ref="G1511:G1512"/>
    <mergeCell ref="A1549:A1550"/>
    <mergeCell ref="C1549:C1550"/>
    <mergeCell ref="D1549:D1550"/>
    <mergeCell ref="E1549:E1550"/>
    <mergeCell ref="F1549:F1550"/>
    <mergeCell ref="G1549:G1550"/>
    <mergeCell ref="H1549:H1550"/>
    <mergeCell ref="I1549:I1550"/>
    <mergeCell ref="J1549:J1550"/>
    <mergeCell ref="A1514:R1514"/>
    <mergeCell ref="A1515:B1515"/>
    <mergeCell ref="A1511:A1512"/>
    <mergeCell ref="B1511:B1512"/>
    <mergeCell ref="C1511:C1512"/>
    <mergeCell ref="D1511:D1512"/>
    <mergeCell ref="E1511:E1512"/>
    <mergeCell ref="F1511:F1512"/>
    <mergeCell ref="F1436:F1437"/>
    <mergeCell ref="A1485:A1486"/>
    <mergeCell ref="C1485:C1486"/>
    <mergeCell ref="D1485:D1486"/>
    <mergeCell ref="E1485:E1486"/>
    <mergeCell ref="F1485:F1486"/>
    <mergeCell ref="G1485:G1486"/>
    <mergeCell ref="H1485:H1486"/>
    <mergeCell ref="I1485:I1486"/>
    <mergeCell ref="J1485:J1486"/>
    <mergeCell ref="A1487:A1488"/>
    <mergeCell ref="C1487:C1488"/>
    <mergeCell ref="D1487:D1488"/>
    <mergeCell ref="E1487:E1488"/>
    <mergeCell ref="F1487:F1488"/>
    <mergeCell ref="G1487:G1488"/>
    <mergeCell ref="H1487:H1488"/>
    <mergeCell ref="I1487:I1488"/>
    <mergeCell ref="J1487:J1488"/>
    <mergeCell ref="D1458:D1459"/>
    <mergeCell ref="E1458:E1459"/>
    <mergeCell ref="G1436:G1437"/>
    <mergeCell ref="J1436:J1437"/>
    <mergeCell ref="A1343:A1344"/>
    <mergeCell ref="C1343:C1344"/>
    <mergeCell ref="D1343:D1344"/>
    <mergeCell ref="E1343:E1344"/>
    <mergeCell ref="F1343:F1344"/>
    <mergeCell ref="G1343:G1344"/>
    <mergeCell ref="H1343:H1344"/>
    <mergeCell ref="I1343:I1344"/>
    <mergeCell ref="J1343:J1344"/>
    <mergeCell ref="A1351:A1352"/>
    <mergeCell ref="C1351:C1352"/>
    <mergeCell ref="D1351:D1352"/>
    <mergeCell ref="E1351:E1352"/>
    <mergeCell ref="F1351:F1352"/>
    <mergeCell ref="G1351:G1352"/>
    <mergeCell ref="H1351:H1352"/>
    <mergeCell ref="I1351:I1352"/>
    <mergeCell ref="J1351:J1352"/>
    <mergeCell ref="B1343:B1344"/>
    <mergeCell ref="B1351:B1352"/>
    <mergeCell ref="A1312:A1313"/>
    <mergeCell ref="C1312:C1313"/>
    <mergeCell ref="D1312:D1313"/>
    <mergeCell ref="E1312:E1313"/>
    <mergeCell ref="F1312:F1313"/>
    <mergeCell ref="G1312:G1313"/>
    <mergeCell ref="H1312:H1313"/>
    <mergeCell ref="I1312:I1313"/>
    <mergeCell ref="J1312:J1313"/>
    <mergeCell ref="A1319:A1320"/>
    <mergeCell ref="C1319:C1320"/>
    <mergeCell ref="D1319:D1320"/>
    <mergeCell ref="E1319:E1320"/>
    <mergeCell ref="F1319:F1320"/>
    <mergeCell ref="G1319:G1320"/>
    <mergeCell ref="H1319:H1320"/>
    <mergeCell ref="I1319:I1320"/>
    <mergeCell ref="J1319:J1320"/>
    <mergeCell ref="B1312:B1313"/>
    <mergeCell ref="B1319:B1320"/>
    <mergeCell ref="H1316:H1317"/>
    <mergeCell ref="I1316:I1317"/>
    <mergeCell ref="A1304:A1305"/>
    <mergeCell ref="C1304:C1305"/>
    <mergeCell ref="D1304:D1305"/>
    <mergeCell ref="E1304:E1305"/>
    <mergeCell ref="F1304:F1305"/>
    <mergeCell ref="G1304:G1305"/>
    <mergeCell ref="H1304:H1305"/>
    <mergeCell ref="I1304:I1305"/>
    <mergeCell ref="J1304:J1305"/>
    <mergeCell ref="A1306:A1307"/>
    <mergeCell ref="C1306:C1307"/>
    <mergeCell ref="D1306:D1307"/>
    <mergeCell ref="E1306:E1307"/>
    <mergeCell ref="F1306:F1307"/>
    <mergeCell ref="G1306:G1307"/>
    <mergeCell ref="H1306:H1307"/>
    <mergeCell ref="I1306:I1307"/>
    <mergeCell ref="J1306:J1307"/>
    <mergeCell ref="B1304:B1305"/>
    <mergeCell ref="B1306:B1307"/>
    <mergeCell ref="C1292:C1293"/>
    <mergeCell ref="D1292:D1293"/>
    <mergeCell ref="E1292:E1293"/>
    <mergeCell ref="F1292:F1293"/>
    <mergeCell ref="G1292:G1293"/>
    <mergeCell ref="H1292:H1293"/>
    <mergeCell ref="I1292:I1293"/>
    <mergeCell ref="J1292:J1293"/>
    <mergeCell ref="A1295:A1296"/>
    <mergeCell ref="C1295:C1296"/>
    <mergeCell ref="D1295:D1296"/>
    <mergeCell ref="E1295:E1296"/>
    <mergeCell ref="F1295:F1296"/>
    <mergeCell ref="G1295:G1296"/>
    <mergeCell ref="H1295:H1296"/>
    <mergeCell ref="I1295:I1296"/>
    <mergeCell ref="J1295:J1296"/>
    <mergeCell ref="B1292:B1293"/>
    <mergeCell ref="B1295:B1296"/>
    <mergeCell ref="A1279:A1280"/>
    <mergeCell ref="C1279:C1280"/>
    <mergeCell ref="D1279:D1280"/>
    <mergeCell ref="E1279:E1280"/>
    <mergeCell ref="F1279:F1280"/>
    <mergeCell ref="G1279:G1280"/>
    <mergeCell ref="H1279:H1280"/>
    <mergeCell ref="I1279:I1280"/>
    <mergeCell ref="J1279:J1280"/>
    <mergeCell ref="A1289:A1290"/>
    <mergeCell ref="C1289:C1290"/>
    <mergeCell ref="D1289:D1290"/>
    <mergeCell ref="E1289:E1290"/>
    <mergeCell ref="F1289:F1290"/>
    <mergeCell ref="G1289:G1290"/>
    <mergeCell ref="H1289:H1290"/>
    <mergeCell ref="I1289:I1290"/>
    <mergeCell ref="J1289:J1290"/>
    <mergeCell ref="B1279:B1280"/>
    <mergeCell ref="B1289:B1290"/>
    <mergeCell ref="C1283:C1284"/>
    <mergeCell ref="D1283:D1284"/>
    <mergeCell ref="E1283:E1284"/>
    <mergeCell ref="J1283:J1284"/>
    <mergeCell ref="G1285:G1286"/>
    <mergeCell ref="H1285:H1286"/>
    <mergeCell ref="I1285:I1286"/>
    <mergeCell ref="J1285:J1286"/>
    <mergeCell ref="I1281:I1282"/>
    <mergeCell ref="J1281:J1282"/>
    <mergeCell ref="A1283:A1284"/>
    <mergeCell ref="B1283:B1284"/>
    <mergeCell ref="A1272:A1273"/>
    <mergeCell ref="C1272:C1273"/>
    <mergeCell ref="D1272:D1273"/>
    <mergeCell ref="E1272:E1273"/>
    <mergeCell ref="F1272:F1273"/>
    <mergeCell ref="G1272:G1273"/>
    <mergeCell ref="H1272:H1273"/>
    <mergeCell ref="I1272:I1273"/>
    <mergeCell ref="J1272:J1273"/>
    <mergeCell ref="A1274:A1275"/>
    <mergeCell ref="C1274:C1275"/>
    <mergeCell ref="D1274:D1275"/>
    <mergeCell ref="E1274:E1275"/>
    <mergeCell ref="F1274:F1275"/>
    <mergeCell ref="G1274:G1275"/>
    <mergeCell ref="H1274:H1275"/>
    <mergeCell ref="I1274:I1275"/>
    <mergeCell ref="J1274:J1275"/>
    <mergeCell ref="B1272:B1273"/>
    <mergeCell ref="B1274:B1275"/>
    <mergeCell ref="A1261:A1262"/>
    <mergeCell ref="C1261:C1262"/>
    <mergeCell ref="D1261:D1262"/>
    <mergeCell ref="E1261:E1262"/>
    <mergeCell ref="F1261:F1262"/>
    <mergeCell ref="G1261:G1262"/>
    <mergeCell ref="H1261:H1262"/>
    <mergeCell ref="I1261:I1262"/>
    <mergeCell ref="J1261:J1262"/>
    <mergeCell ref="A1264:A1265"/>
    <mergeCell ref="C1264:C1265"/>
    <mergeCell ref="D1264:D1265"/>
    <mergeCell ref="E1264:E1265"/>
    <mergeCell ref="F1264:F1265"/>
    <mergeCell ref="G1264:G1265"/>
    <mergeCell ref="H1264:H1265"/>
    <mergeCell ref="I1264:I1265"/>
    <mergeCell ref="J1264:J1265"/>
    <mergeCell ref="B1264:B1265"/>
    <mergeCell ref="B1261:B1262"/>
    <mergeCell ref="A1247:A1248"/>
    <mergeCell ref="C1247:C1248"/>
    <mergeCell ref="D1247:D1248"/>
    <mergeCell ref="E1247:E1248"/>
    <mergeCell ref="F1247:F1248"/>
    <mergeCell ref="G1247:G1248"/>
    <mergeCell ref="H1247:H1248"/>
    <mergeCell ref="I1247:I1248"/>
    <mergeCell ref="J1247:J1248"/>
    <mergeCell ref="B1247:B1248"/>
    <mergeCell ref="A1255:A1256"/>
    <mergeCell ref="C1255:C1256"/>
    <mergeCell ref="D1255:D1256"/>
    <mergeCell ref="A1258:A1259"/>
    <mergeCell ref="E1255:E1256"/>
    <mergeCell ref="F1255:F1256"/>
    <mergeCell ref="G1255:G1256"/>
    <mergeCell ref="H1255:H1256"/>
    <mergeCell ref="I1255:I1256"/>
    <mergeCell ref="J1255:J1256"/>
    <mergeCell ref="C1258:C1259"/>
    <mergeCell ref="D1258:D1259"/>
    <mergeCell ref="E1258:E1259"/>
    <mergeCell ref="F1258:F1259"/>
    <mergeCell ref="G1258:G1259"/>
    <mergeCell ref="H1258:H1259"/>
    <mergeCell ref="I1258:I1259"/>
    <mergeCell ref="J1258:J1259"/>
    <mergeCell ref="B1255:B1256"/>
    <mergeCell ref="B1258:B1259"/>
    <mergeCell ref="A1240:A1241"/>
    <mergeCell ref="C1240:C1241"/>
    <mergeCell ref="D1240:D1241"/>
    <mergeCell ref="E1240:E1241"/>
    <mergeCell ref="F1240:F1241"/>
    <mergeCell ref="G1240:G1241"/>
    <mergeCell ref="H1240:H1241"/>
    <mergeCell ref="I1240:I1241"/>
    <mergeCell ref="J1240:J1241"/>
    <mergeCell ref="A1242:A1243"/>
    <mergeCell ref="C1242:C1243"/>
    <mergeCell ref="D1242:D1243"/>
    <mergeCell ref="E1242:E1243"/>
    <mergeCell ref="F1242:F1243"/>
    <mergeCell ref="G1242:G1243"/>
    <mergeCell ref="H1242:H1243"/>
    <mergeCell ref="I1242:I1243"/>
    <mergeCell ref="J1242:J1243"/>
    <mergeCell ref="B1240:B1241"/>
    <mergeCell ref="B1242:B1243"/>
    <mergeCell ref="A1231:A1232"/>
    <mergeCell ref="C1231:C1232"/>
    <mergeCell ref="D1231:D1232"/>
    <mergeCell ref="E1231:E1232"/>
    <mergeCell ref="F1231:F1232"/>
    <mergeCell ref="G1231:G1232"/>
    <mergeCell ref="H1231:H1232"/>
    <mergeCell ref="I1231:I1232"/>
    <mergeCell ref="J1231:J1232"/>
    <mergeCell ref="B1231:B1232"/>
    <mergeCell ref="A1233:A1234"/>
    <mergeCell ref="C1233:C1234"/>
    <mergeCell ref="D1233:D1234"/>
    <mergeCell ref="E1233:E1234"/>
    <mergeCell ref="F1233:F1234"/>
    <mergeCell ref="G1233:G1234"/>
    <mergeCell ref="H1233:H1234"/>
    <mergeCell ref="I1233:I1234"/>
    <mergeCell ref="J1233:J1234"/>
    <mergeCell ref="B1233:B1234"/>
    <mergeCell ref="A1213:A1214"/>
    <mergeCell ref="C1213:C1214"/>
    <mergeCell ref="D1213:D1214"/>
    <mergeCell ref="E1213:E1214"/>
    <mergeCell ref="F1213:F1214"/>
    <mergeCell ref="G1213:G1214"/>
    <mergeCell ref="H1213:H1214"/>
    <mergeCell ref="I1213:I1214"/>
    <mergeCell ref="J1213:J1214"/>
    <mergeCell ref="A1227:A1228"/>
    <mergeCell ref="C1227:C1228"/>
    <mergeCell ref="D1227:D1228"/>
    <mergeCell ref="E1227:E1228"/>
    <mergeCell ref="F1227:F1228"/>
    <mergeCell ref="G1227:G1228"/>
    <mergeCell ref="H1227:H1228"/>
    <mergeCell ref="I1227:I1228"/>
    <mergeCell ref="J1227:J1228"/>
    <mergeCell ref="B1225:B1226"/>
    <mergeCell ref="B1227:B1228"/>
    <mergeCell ref="B1213:B1214"/>
    <mergeCell ref="A1225:A1226"/>
    <mergeCell ref="C1225:C1226"/>
    <mergeCell ref="D1225:D1226"/>
    <mergeCell ref="E1225:E1226"/>
    <mergeCell ref="F1225:F1226"/>
    <mergeCell ref="H1225:H1226"/>
    <mergeCell ref="G1225:G1226"/>
    <mergeCell ref="I1225:I1226"/>
    <mergeCell ref="J1225:J1226"/>
    <mergeCell ref="A1201:A1202"/>
    <mergeCell ref="B1201:B1202"/>
    <mergeCell ref="C1201:C1202"/>
    <mergeCell ref="D1201:D1202"/>
    <mergeCell ref="E1201:E1202"/>
    <mergeCell ref="F1201:F1202"/>
    <mergeCell ref="G1201:G1202"/>
    <mergeCell ref="A1190:A1191"/>
    <mergeCell ref="C1190:C1191"/>
    <mergeCell ref="D1190:D1191"/>
    <mergeCell ref="E1190:E1191"/>
    <mergeCell ref="F1190:F1191"/>
    <mergeCell ref="J1201:J1202"/>
    <mergeCell ref="I1201:I1202"/>
    <mergeCell ref="A1211:A1212"/>
    <mergeCell ref="C1211:C1212"/>
    <mergeCell ref="D1211:D1212"/>
    <mergeCell ref="E1211:E1212"/>
    <mergeCell ref="F1211:F1212"/>
    <mergeCell ref="G1211:G1212"/>
    <mergeCell ref="H1211:H1212"/>
    <mergeCell ref="I1211:I1212"/>
    <mergeCell ref="J1211:J1212"/>
    <mergeCell ref="B1211:B1212"/>
    <mergeCell ref="H1201:H1202"/>
    <mergeCell ref="E1163:E1164"/>
    <mergeCell ref="F1163:F1164"/>
    <mergeCell ref="G1163:G1164"/>
    <mergeCell ref="H1163:H1164"/>
    <mergeCell ref="I1163:I1164"/>
    <mergeCell ref="J1163:J1164"/>
    <mergeCell ref="B1163:B1164"/>
    <mergeCell ref="A1182:A1183"/>
    <mergeCell ref="C1182:C1183"/>
    <mergeCell ref="D1182:D1183"/>
    <mergeCell ref="E1182:E1183"/>
    <mergeCell ref="F1182:F1183"/>
    <mergeCell ref="G1182:G1183"/>
    <mergeCell ref="H1182:H1183"/>
    <mergeCell ref="I1182:I1183"/>
    <mergeCell ref="J1182:J1183"/>
    <mergeCell ref="A1192:A1193"/>
    <mergeCell ref="C1192:C1193"/>
    <mergeCell ref="D1192:D1193"/>
    <mergeCell ref="E1192:E1193"/>
    <mergeCell ref="F1192:F1193"/>
    <mergeCell ref="G1192:G1193"/>
    <mergeCell ref="H1192:H1193"/>
    <mergeCell ref="I1192:I1193"/>
    <mergeCell ref="J1192:J1193"/>
    <mergeCell ref="B1190:B1191"/>
    <mergeCell ref="B1192:B1193"/>
    <mergeCell ref="B1178:B1179"/>
    <mergeCell ref="B1182:B1183"/>
    <mergeCell ref="D1170:D1171"/>
    <mergeCell ref="E1170:E1171"/>
    <mergeCell ref="F1170:F1171"/>
    <mergeCell ref="A1165:A1166"/>
    <mergeCell ref="C1165:C1166"/>
    <mergeCell ref="D1165:D1166"/>
    <mergeCell ref="E1165:E1166"/>
    <mergeCell ref="F1165:F1166"/>
    <mergeCell ref="G1165:G1166"/>
    <mergeCell ref="H1165:H1166"/>
    <mergeCell ref="I1165:I1166"/>
    <mergeCell ref="A1178:A1179"/>
    <mergeCell ref="C1178:C1179"/>
    <mergeCell ref="D1178:D1179"/>
    <mergeCell ref="E1178:E1179"/>
    <mergeCell ref="F1178:F1179"/>
    <mergeCell ref="G1178:G1179"/>
    <mergeCell ref="H1178:H1179"/>
    <mergeCell ref="I1178:I1179"/>
    <mergeCell ref="J1178:J1179"/>
    <mergeCell ref="I1131:I1132"/>
    <mergeCell ref="J1131:J1132"/>
    <mergeCell ref="C1163:C1164"/>
    <mergeCell ref="D1163:D1164"/>
    <mergeCell ref="A1151:A1152"/>
    <mergeCell ref="C1151:C1152"/>
    <mergeCell ref="D1151:D1152"/>
    <mergeCell ref="E1151:E1152"/>
    <mergeCell ref="F1151:F1152"/>
    <mergeCell ref="G1151:G1152"/>
    <mergeCell ref="H1151:H1152"/>
    <mergeCell ref="I1151:I1152"/>
    <mergeCell ref="J1151:J1152"/>
    <mergeCell ref="A1137:A1138"/>
    <mergeCell ref="C1137:C1138"/>
    <mergeCell ref="D1137:D1138"/>
    <mergeCell ref="E1137:E1138"/>
    <mergeCell ref="G1137:G1138"/>
    <mergeCell ref="F1137:F1138"/>
    <mergeCell ref="H1137:H1138"/>
    <mergeCell ref="I1137:I1138"/>
    <mergeCell ref="J1137:J1138"/>
    <mergeCell ref="B1137:B1138"/>
    <mergeCell ref="F1148:F1149"/>
    <mergeCell ref="G1148:G1149"/>
    <mergeCell ref="H1148:H1149"/>
    <mergeCell ref="B1158:B1159"/>
    <mergeCell ref="A1140:A1141"/>
    <mergeCell ref="C1140:C1141"/>
    <mergeCell ref="D1140:D1141"/>
    <mergeCell ref="E1140:E1141"/>
    <mergeCell ref="D1148:D1149"/>
    <mergeCell ref="E1127:E1128"/>
    <mergeCell ref="A1127:A1128"/>
    <mergeCell ref="B1127:B1128"/>
    <mergeCell ref="B1131:B1132"/>
    <mergeCell ref="B1113:B1114"/>
    <mergeCell ref="A1115:A1116"/>
    <mergeCell ref="C1115:C1116"/>
    <mergeCell ref="D1115:D1116"/>
    <mergeCell ref="E1115:E1116"/>
    <mergeCell ref="F1115:F1116"/>
    <mergeCell ref="G1115:G1116"/>
    <mergeCell ref="H1115:H1116"/>
    <mergeCell ref="I1115:I1116"/>
    <mergeCell ref="J1115:J1116"/>
    <mergeCell ref="A1123:A1124"/>
    <mergeCell ref="C1123:C1124"/>
    <mergeCell ref="D1123:D1124"/>
    <mergeCell ref="E1123:E1124"/>
    <mergeCell ref="F1123:F1124"/>
    <mergeCell ref="G1123:G1124"/>
    <mergeCell ref="H1123:H1124"/>
    <mergeCell ref="I1123:I1124"/>
    <mergeCell ref="J1123:J1124"/>
    <mergeCell ref="B1123:B1124"/>
    <mergeCell ref="A1131:A1132"/>
    <mergeCell ref="C1131:C1132"/>
    <mergeCell ref="D1127:D1128"/>
    <mergeCell ref="D1131:D1132"/>
    <mergeCell ref="E1131:E1132"/>
    <mergeCell ref="F1131:F1132"/>
    <mergeCell ref="G1131:G1132"/>
    <mergeCell ref="H1131:H1132"/>
    <mergeCell ref="I1091:I1092"/>
    <mergeCell ref="J1091:J1092"/>
    <mergeCell ref="A1093:A1094"/>
    <mergeCell ref="C1093:C1094"/>
    <mergeCell ref="D1093:D1094"/>
    <mergeCell ref="E1093:E1094"/>
    <mergeCell ref="F1093:F1094"/>
    <mergeCell ref="G1093:G1094"/>
    <mergeCell ref="H1093:H1094"/>
    <mergeCell ref="I1093:I1094"/>
    <mergeCell ref="J1093:J1094"/>
    <mergeCell ref="B1115:B1116"/>
    <mergeCell ref="B1093:B1094"/>
    <mergeCell ref="A1113:A1114"/>
    <mergeCell ref="C1113:C1114"/>
    <mergeCell ref="D1113:D1114"/>
    <mergeCell ref="E1113:E1114"/>
    <mergeCell ref="F1113:F1114"/>
    <mergeCell ref="G1113:G1114"/>
    <mergeCell ref="H1113:H1114"/>
    <mergeCell ref="I1113:I1114"/>
    <mergeCell ref="J1113:J1114"/>
    <mergeCell ref="F1065:F1066"/>
    <mergeCell ref="G1065:G1066"/>
    <mergeCell ref="H1065:H1066"/>
    <mergeCell ref="I1065:I1066"/>
    <mergeCell ref="J1065:J1066"/>
    <mergeCell ref="F1070:F1071"/>
    <mergeCell ref="C1070:C1071"/>
    <mergeCell ref="D1070:D1071"/>
    <mergeCell ref="E1070:E1071"/>
    <mergeCell ref="I1070:I1071"/>
    <mergeCell ref="G1070:G1071"/>
    <mergeCell ref="B1091:B1092"/>
    <mergeCell ref="B1065:B1066"/>
    <mergeCell ref="H1070:H1071"/>
    <mergeCell ref="A1075:A1076"/>
    <mergeCell ref="C1075:C1076"/>
    <mergeCell ref="D1075:D1076"/>
    <mergeCell ref="E1075:E1076"/>
    <mergeCell ref="F1075:F1076"/>
    <mergeCell ref="G1075:G1076"/>
    <mergeCell ref="H1075:H1076"/>
    <mergeCell ref="I1075:I1076"/>
    <mergeCell ref="J1075:J1076"/>
    <mergeCell ref="B1075:B1076"/>
    <mergeCell ref="J1070:J1071"/>
    <mergeCell ref="A1091:A1092"/>
    <mergeCell ref="C1091:C1092"/>
    <mergeCell ref="D1091:D1092"/>
    <mergeCell ref="E1091:E1092"/>
    <mergeCell ref="F1091:F1092"/>
    <mergeCell ref="G1091:G1092"/>
    <mergeCell ref="H1091:H1092"/>
    <mergeCell ref="A1063:A1064"/>
    <mergeCell ref="B1063:B1064"/>
    <mergeCell ref="C1063:C1064"/>
    <mergeCell ref="A1068:A1069"/>
    <mergeCell ref="C1068:C1069"/>
    <mergeCell ref="D1068:D1069"/>
    <mergeCell ref="E1068:E1069"/>
    <mergeCell ref="F1068:F1069"/>
    <mergeCell ref="G1068:G1069"/>
    <mergeCell ref="H1068:H1069"/>
    <mergeCell ref="I1068:I1069"/>
    <mergeCell ref="J1068:J1069"/>
    <mergeCell ref="A1055:A1056"/>
    <mergeCell ref="C1055:C1056"/>
    <mergeCell ref="D1055:D1056"/>
    <mergeCell ref="E1055:E1056"/>
    <mergeCell ref="F1055:F1056"/>
    <mergeCell ref="G1055:G1056"/>
    <mergeCell ref="H1055:H1056"/>
    <mergeCell ref="I1055:I1056"/>
    <mergeCell ref="J1055:J1056"/>
    <mergeCell ref="D1063:D1064"/>
    <mergeCell ref="E1063:E1064"/>
    <mergeCell ref="F1063:F1064"/>
    <mergeCell ref="G1063:G1064"/>
    <mergeCell ref="H1063:H1064"/>
    <mergeCell ref="I1063:I1064"/>
    <mergeCell ref="B1068:B1069"/>
    <mergeCell ref="A1065:A1066"/>
    <mergeCell ref="C1065:C1066"/>
    <mergeCell ref="D1065:D1066"/>
    <mergeCell ref="E1065:E1066"/>
    <mergeCell ref="A1017:A1018"/>
    <mergeCell ref="E1000:E1001"/>
    <mergeCell ref="B1055:B1056"/>
    <mergeCell ref="A1057:A1058"/>
    <mergeCell ref="C1057:C1058"/>
    <mergeCell ref="D1057:D1058"/>
    <mergeCell ref="E1057:E1058"/>
    <mergeCell ref="F1057:F1058"/>
    <mergeCell ref="G1057:G1058"/>
    <mergeCell ref="H1057:H1058"/>
    <mergeCell ref="I1057:I1058"/>
    <mergeCell ref="J1057:J1058"/>
    <mergeCell ref="A1051:A1052"/>
    <mergeCell ref="C1051:C1052"/>
    <mergeCell ref="D1051:D1052"/>
    <mergeCell ref="E1051:E1052"/>
    <mergeCell ref="F1051:F1052"/>
    <mergeCell ref="G1051:G1052"/>
    <mergeCell ref="H1051:H1052"/>
    <mergeCell ref="I1051:I1052"/>
    <mergeCell ref="J1051:J1052"/>
    <mergeCell ref="A1053:A1054"/>
    <mergeCell ref="C1053:C1054"/>
    <mergeCell ref="D1053:D1054"/>
    <mergeCell ref="E1053:E1054"/>
    <mergeCell ref="F1053:F1054"/>
    <mergeCell ref="G1053:G1054"/>
    <mergeCell ref="H1053:H1054"/>
    <mergeCell ref="I1053:I1054"/>
    <mergeCell ref="J1053:J1054"/>
    <mergeCell ref="B1051:B1052"/>
    <mergeCell ref="B1057:B1058"/>
    <mergeCell ref="E1049:E1050"/>
    <mergeCell ref="F1049:F1050"/>
    <mergeCell ref="G1049:G1050"/>
    <mergeCell ref="H1049:H1050"/>
    <mergeCell ref="I1049:I1050"/>
    <mergeCell ref="J1049:J1050"/>
    <mergeCell ref="B1049:B1050"/>
    <mergeCell ref="B1030:B1031"/>
    <mergeCell ref="J1035:J1036"/>
    <mergeCell ref="F1017:F1018"/>
    <mergeCell ref="B1017:B1018"/>
    <mergeCell ref="C1017:C1018"/>
    <mergeCell ref="D1017:D1018"/>
    <mergeCell ref="E1017:E1018"/>
    <mergeCell ref="I1030:I1031"/>
    <mergeCell ref="H1030:H1031"/>
    <mergeCell ref="H1017:H1018"/>
    <mergeCell ref="J1017:J1018"/>
    <mergeCell ref="C1030:C1031"/>
    <mergeCell ref="I1035:I1036"/>
    <mergeCell ref="J1011:J1012"/>
    <mergeCell ref="B1011:B1012"/>
    <mergeCell ref="B1007:B1008"/>
    <mergeCell ref="A1007:A1008"/>
    <mergeCell ref="C1007:C1008"/>
    <mergeCell ref="H1007:H1008"/>
    <mergeCell ref="D1007:D1008"/>
    <mergeCell ref="E1007:E1008"/>
    <mergeCell ref="F1007:F1008"/>
    <mergeCell ref="G1007:G1008"/>
    <mergeCell ref="J979:J980"/>
    <mergeCell ref="A998:A999"/>
    <mergeCell ref="C998:C999"/>
    <mergeCell ref="D998:D999"/>
    <mergeCell ref="E998:E999"/>
    <mergeCell ref="F998:F999"/>
    <mergeCell ref="G998:G999"/>
    <mergeCell ref="H998:H999"/>
    <mergeCell ref="I998:I999"/>
    <mergeCell ref="J998:J999"/>
    <mergeCell ref="J986:J987"/>
    <mergeCell ref="E982:E983"/>
    <mergeCell ref="F982:F983"/>
    <mergeCell ref="G982:G983"/>
    <mergeCell ref="H982:H983"/>
    <mergeCell ref="I982:I983"/>
    <mergeCell ref="J982:J983"/>
    <mergeCell ref="A991:A992"/>
    <mergeCell ref="B991:B992"/>
    <mergeCell ref="H991:H992"/>
    <mergeCell ref="I991:I992"/>
    <mergeCell ref="J991:J992"/>
    <mergeCell ref="B998:B999"/>
    <mergeCell ref="C979:C980"/>
    <mergeCell ref="A979:A980"/>
    <mergeCell ref="A986:A987"/>
    <mergeCell ref="B986:B987"/>
    <mergeCell ref="C986:C987"/>
    <mergeCell ref="F979:F980"/>
    <mergeCell ref="G979:G980"/>
    <mergeCell ref="H979:H980"/>
    <mergeCell ref="A952:A953"/>
    <mergeCell ref="C952:C953"/>
    <mergeCell ref="D952:D953"/>
    <mergeCell ref="E952:E953"/>
    <mergeCell ref="F952:F953"/>
    <mergeCell ref="G952:G953"/>
    <mergeCell ref="H952:H953"/>
    <mergeCell ref="I952:I953"/>
    <mergeCell ref="J952:J953"/>
    <mergeCell ref="A957:A958"/>
    <mergeCell ref="C957:C958"/>
    <mergeCell ref="D957:D958"/>
    <mergeCell ref="E957:E958"/>
    <mergeCell ref="F957:F958"/>
    <mergeCell ref="G957:G958"/>
    <mergeCell ref="H957:H958"/>
    <mergeCell ref="J957:J958"/>
    <mergeCell ref="I921:I922"/>
    <mergeCell ref="J921:J922"/>
    <mergeCell ref="B919:B920"/>
    <mergeCell ref="I957:I958"/>
    <mergeCell ref="A954:A955"/>
    <mergeCell ref="I954:I955"/>
    <mergeCell ref="J954:J955"/>
    <mergeCell ref="A926:A927"/>
    <mergeCell ref="C926:C927"/>
    <mergeCell ref="D926:D927"/>
    <mergeCell ref="E926:E927"/>
    <mergeCell ref="F926:F927"/>
    <mergeCell ref="G926:G927"/>
    <mergeCell ref="H926:H927"/>
    <mergeCell ref="I926:I927"/>
    <mergeCell ref="J926:J927"/>
    <mergeCell ref="A930:A931"/>
    <mergeCell ref="C930:C931"/>
    <mergeCell ref="D930:D931"/>
    <mergeCell ref="E930:E931"/>
    <mergeCell ref="F930:F931"/>
    <mergeCell ref="G930:G931"/>
    <mergeCell ref="H930:H931"/>
    <mergeCell ref="I930:I931"/>
    <mergeCell ref="J930:J931"/>
    <mergeCell ref="H954:H955"/>
    <mergeCell ref="J897:J898"/>
    <mergeCell ref="H914:H915"/>
    <mergeCell ref="I914:I915"/>
    <mergeCell ref="J914:J915"/>
    <mergeCell ref="A916:A917"/>
    <mergeCell ref="C916:C917"/>
    <mergeCell ref="D916:D917"/>
    <mergeCell ref="E916:E917"/>
    <mergeCell ref="F916:F917"/>
    <mergeCell ref="G916:G917"/>
    <mergeCell ref="H916:H917"/>
    <mergeCell ref="I916:I917"/>
    <mergeCell ref="J916:J917"/>
    <mergeCell ref="B914:B915"/>
    <mergeCell ref="B916:B917"/>
    <mergeCell ref="A919:A920"/>
    <mergeCell ref="C919:C920"/>
    <mergeCell ref="D919:D920"/>
    <mergeCell ref="E919:E920"/>
    <mergeCell ref="F919:F920"/>
    <mergeCell ref="G919:G920"/>
    <mergeCell ref="H919:H920"/>
    <mergeCell ref="I919:I920"/>
    <mergeCell ref="J919:J920"/>
    <mergeCell ref="A867:A868"/>
    <mergeCell ref="C867:C868"/>
    <mergeCell ref="D867:D868"/>
    <mergeCell ref="E867:E868"/>
    <mergeCell ref="F867:F868"/>
    <mergeCell ref="G867:G868"/>
    <mergeCell ref="H867:H868"/>
    <mergeCell ref="I867:I868"/>
    <mergeCell ref="J867:J868"/>
    <mergeCell ref="B867:B868"/>
    <mergeCell ref="D890:D891"/>
    <mergeCell ref="E890:E891"/>
    <mergeCell ref="F890:F891"/>
    <mergeCell ref="G890:G891"/>
    <mergeCell ref="H890:H891"/>
    <mergeCell ref="I890:I891"/>
    <mergeCell ref="J890:J891"/>
    <mergeCell ref="A890:A891"/>
    <mergeCell ref="B890:B891"/>
    <mergeCell ref="C890:C891"/>
    <mergeCell ref="F877:F878"/>
    <mergeCell ref="G877:G878"/>
    <mergeCell ref="J869:J870"/>
    <mergeCell ref="C877:C878"/>
    <mergeCell ref="G869:G870"/>
    <mergeCell ref="A869:A870"/>
    <mergeCell ref="E869:E870"/>
    <mergeCell ref="F869:F870"/>
    <mergeCell ref="G874:G875"/>
    <mergeCell ref="E877:E878"/>
    <mergeCell ref="A877:A878"/>
    <mergeCell ref="B877:B878"/>
    <mergeCell ref="A853:A854"/>
    <mergeCell ref="C853:C854"/>
    <mergeCell ref="D853:D854"/>
    <mergeCell ref="E853:E854"/>
    <mergeCell ref="F853:F854"/>
    <mergeCell ref="G853:G854"/>
    <mergeCell ref="H853:H854"/>
    <mergeCell ref="I853:I854"/>
    <mergeCell ref="J853:J854"/>
    <mergeCell ref="B851:B852"/>
    <mergeCell ref="B853:B854"/>
    <mergeCell ref="A858:A859"/>
    <mergeCell ref="C858:C859"/>
    <mergeCell ref="D858:D859"/>
    <mergeCell ref="E858:E859"/>
    <mergeCell ref="F858:F859"/>
    <mergeCell ref="G858:G859"/>
    <mergeCell ref="H858:H859"/>
    <mergeCell ref="I858:I859"/>
    <mergeCell ref="J858:J859"/>
    <mergeCell ref="A831:A833"/>
    <mergeCell ref="C831:C833"/>
    <mergeCell ref="D831:D833"/>
    <mergeCell ref="E831:E833"/>
    <mergeCell ref="F831:F833"/>
    <mergeCell ref="G831:G833"/>
    <mergeCell ref="H831:H833"/>
    <mergeCell ref="I831:I833"/>
    <mergeCell ref="C827:C828"/>
    <mergeCell ref="I827:I828"/>
    <mergeCell ref="J827:J828"/>
    <mergeCell ref="A825:A826"/>
    <mergeCell ref="B825:B826"/>
    <mergeCell ref="C825:C826"/>
    <mergeCell ref="D825:D826"/>
    <mergeCell ref="E825:E826"/>
    <mergeCell ref="F825:F826"/>
    <mergeCell ref="G825:G826"/>
    <mergeCell ref="H825:H826"/>
    <mergeCell ref="I825:I826"/>
    <mergeCell ref="D827:D828"/>
    <mergeCell ref="G804:G805"/>
    <mergeCell ref="I808:I809"/>
    <mergeCell ref="J808:J809"/>
    <mergeCell ref="A808:A809"/>
    <mergeCell ref="B808:B809"/>
    <mergeCell ref="C808:C809"/>
    <mergeCell ref="D808:D809"/>
    <mergeCell ref="E808:E809"/>
    <mergeCell ref="F808:F809"/>
    <mergeCell ref="G808:G809"/>
    <mergeCell ref="H808:H809"/>
    <mergeCell ref="E812:E813"/>
    <mergeCell ref="I784:I785"/>
    <mergeCell ref="J784:J785"/>
    <mergeCell ref="A789:A790"/>
    <mergeCell ref="C789:C790"/>
    <mergeCell ref="D789:D790"/>
    <mergeCell ref="E789:E790"/>
    <mergeCell ref="F789:F790"/>
    <mergeCell ref="G789:G790"/>
    <mergeCell ref="H789:H790"/>
    <mergeCell ref="I789:I790"/>
    <mergeCell ref="J789:J790"/>
    <mergeCell ref="H812:H813"/>
    <mergeCell ref="I812:I813"/>
    <mergeCell ref="B812:B813"/>
    <mergeCell ref="E804:E805"/>
    <mergeCell ref="F804:F805"/>
    <mergeCell ref="H804:H805"/>
    <mergeCell ref="I804:I805"/>
    <mergeCell ref="F802:F803"/>
    <mergeCell ref="G802:G803"/>
    <mergeCell ref="H802:H803"/>
    <mergeCell ref="I802:I803"/>
    <mergeCell ref="J802:J803"/>
    <mergeCell ref="A663:A664"/>
    <mergeCell ref="C663:C664"/>
    <mergeCell ref="D663:D664"/>
    <mergeCell ref="F678:F679"/>
    <mergeCell ref="G678:G679"/>
    <mergeCell ref="H678:H679"/>
    <mergeCell ref="I678:I679"/>
    <mergeCell ref="J678:J679"/>
    <mergeCell ref="E698:E699"/>
    <mergeCell ref="F698:F699"/>
    <mergeCell ref="G698:G699"/>
    <mergeCell ref="H698:H699"/>
    <mergeCell ref="I698:I699"/>
    <mergeCell ref="J698:J699"/>
    <mergeCell ref="J676:J677"/>
    <mergeCell ref="F676:F677"/>
    <mergeCell ref="A709:A710"/>
    <mergeCell ref="B709:B710"/>
    <mergeCell ref="C709:C710"/>
    <mergeCell ref="A698:A699"/>
    <mergeCell ref="G752:G753"/>
    <mergeCell ref="H752:H753"/>
    <mergeCell ref="F749:F750"/>
    <mergeCell ref="G749:G750"/>
    <mergeCell ref="H749:H750"/>
    <mergeCell ref="F752:F753"/>
    <mergeCell ref="G709:G710"/>
    <mergeCell ref="B752:B753"/>
    <mergeCell ref="A683:A684"/>
    <mergeCell ref="B660:B661"/>
    <mergeCell ref="B663:B664"/>
    <mergeCell ref="B665:B666"/>
    <mergeCell ref="C670:C671"/>
    <mergeCell ref="D670:D671"/>
    <mergeCell ref="E670:E671"/>
    <mergeCell ref="F670:F671"/>
    <mergeCell ref="G670:G671"/>
    <mergeCell ref="H670:H671"/>
    <mergeCell ref="I670:I671"/>
    <mergeCell ref="J670:J671"/>
    <mergeCell ref="F668:F669"/>
    <mergeCell ref="G668:G669"/>
    <mergeCell ref="H668:H669"/>
    <mergeCell ref="I668:I669"/>
    <mergeCell ref="I660:I661"/>
    <mergeCell ref="J660:J661"/>
    <mergeCell ref="E665:E666"/>
    <mergeCell ref="F665:F666"/>
    <mergeCell ref="G665:G666"/>
    <mergeCell ref="H665:H666"/>
    <mergeCell ref="I665:I666"/>
    <mergeCell ref="J665:J666"/>
    <mergeCell ref="D665:D666"/>
    <mergeCell ref="H651:H652"/>
    <mergeCell ref="I651:I652"/>
    <mergeCell ref="J651:J652"/>
    <mergeCell ref="C646:C647"/>
    <mergeCell ref="D646:D647"/>
    <mergeCell ref="E646:E647"/>
    <mergeCell ref="F646:F647"/>
    <mergeCell ref="G646:G647"/>
    <mergeCell ref="B646:B647"/>
    <mergeCell ref="B648:B649"/>
    <mergeCell ref="B651:B652"/>
    <mergeCell ref="G635:G636"/>
    <mergeCell ref="H635:H636"/>
    <mergeCell ref="I635:I636"/>
    <mergeCell ref="J635:J636"/>
    <mergeCell ref="C633:C634"/>
    <mergeCell ref="D633:D634"/>
    <mergeCell ref="F633:F634"/>
    <mergeCell ref="G633:G634"/>
    <mergeCell ref="J633:J634"/>
    <mergeCell ref="C651:C652"/>
    <mergeCell ref="D651:D652"/>
    <mergeCell ref="E651:E652"/>
    <mergeCell ref="F651:F652"/>
    <mergeCell ref="G651:G652"/>
    <mergeCell ref="I641:I642"/>
    <mergeCell ref="H646:H647"/>
    <mergeCell ref="A616:A617"/>
    <mergeCell ref="C616:C617"/>
    <mergeCell ref="D616:D617"/>
    <mergeCell ref="E616:E617"/>
    <mergeCell ref="F616:F617"/>
    <mergeCell ref="G616:G617"/>
    <mergeCell ref="H616:H617"/>
    <mergeCell ref="I616:I617"/>
    <mergeCell ref="J616:J617"/>
    <mergeCell ref="A620:A621"/>
    <mergeCell ref="C620:C621"/>
    <mergeCell ref="D620:D621"/>
    <mergeCell ref="E620:E621"/>
    <mergeCell ref="F620:F621"/>
    <mergeCell ref="G620:G621"/>
    <mergeCell ref="H620:H621"/>
    <mergeCell ref="I620:I621"/>
    <mergeCell ref="J620:J621"/>
    <mergeCell ref="G618:G619"/>
    <mergeCell ref="H618:H619"/>
    <mergeCell ref="I618:I619"/>
    <mergeCell ref="J618:J619"/>
    <mergeCell ref="A618:A619"/>
    <mergeCell ref="B618:B619"/>
    <mergeCell ref="C618:C619"/>
    <mergeCell ref="D618:D619"/>
    <mergeCell ref="B620:B621"/>
    <mergeCell ref="B616:B617"/>
    <mergeCell ref="E618:E619"/>
    <mergeCell ref="F618:F619"/>
    <mergeCell ref="A593:A594"/>
    <mergeCell ref="C593:C594"/>
    <mergeCell ref="D593:D594"/>
    <mergeCell ref="E593:E594"/>
    <mergeCell ref="F593:F594"/>
    <mergeCell ref="G593:G594"/>
    <mergeCell ref="H593:H594"/>
    <mergeCell ref="I593:I594"/>
    <mergeCell ref="J593:J594"/>
    <mergeCell ref="A614:A615"/>
    <mergeCell ref="C614:C615"/>
    <mergeCell ref="D614:D615"/>
    <mergeCell ref="E614:E615"/>
    <mergeCell ref="F614:F615"/>
    <mergeCell ref="G614:G615"/>
    <mergeCell ref="H614:H615"/>
    <mergeCell ref="I614:I615"/>
    <mergeCell ref="J614:J615"/>
    <mergeCell ref="J604:J605"/>
    <mergeCell ref="E604:E605"/>
    <mergeCell ref="A599:A600"/>
    <mergeCell ref="A612:A613"/>
    <mergeCell ref="J599:J600"/>
    <mergeCell ref="B593:B594"/>
    <mergeCell ref="B614:B615"/>
    <mergeCell ref="C612:C613"/>
    <mergeCell ref="D612:D613"/>
    <mergeCell ref="E612:E613"/>
    <mergeCell ref="C604:C605"/>
    <mergeCell ref="C599:C600"/>
    <mergeCell ref="D599:D600"/>
    <mergeCell ref="E599:E600"/>
    <mergeCell ref="A576:A577"/>
    <mergeCell ref="C576:C577"/>
    <mergeCell ref="D576:D577"/>
    <mergeCell ref="E576:E577"/>
    <mergeCell ref="F576:F577"/>
    <mergeCell ref="G576:G577"/>
    <mergeCell ref="H576:H577"/>
    <mergeCell ref="I576:I577"/>
    <mergeCell ref="J576:J577"/>
    <mergeCell ref="A591:A592"/>
    <mergeCell ref="C591:C592"/>
    <mergeCell ref="D591:D592"/>
    <mergeCell ref="E591:E592"/>
    <mergeCell ref="F591:F592"/>
    <mergeCell ref="G591:G592"/>
    <mergeCell ref="H591:H592"/>
    <mergeCell ref="I591:I592"/>
    <mergeCell ref="J591:J592"/>
    <mergeCell ref="J578:J579"/>
    <mergeCell ref="A578:A579"/>
    <mergeCell ref="B578:B579"/>
    <mergeCell ref="F578:F579"/>
    <mergeCell ref="G578:G579"/>
    <mergeCell ref="H578:H579"/>
    <mergeCell ref="B576:B577"/>
    <mergeCell ref="B591:B592"/>
    <mergeCell ref="C571:C572"/>
    <mergeCell ref="D571:D572"/>
    <mergeCell ref="E571:E572"/>
    <mergeCell ref="F571:F572"/>
    <mergeCell ref="G571:G572"/>
    <mergeCell ref="H571:H572"/>
    <mergeCell ref="I571:I572"/>
    <mergeCell ref="J571:J572"/>
    <mergeCell ref="A573:A574"/>
    <mergeCell ref="C573:C574"/>
    <mergeCell ref="D573:D574"/>
    <mergeCell ref="E573:E574"/>
    <mergeCell ref="F573:F574"/>
    <mergeCell ref="G573:G574"/>
    <mergeCell ref="H573:H574"/>
    <mergeCell ref="I573:I574"/>
    <mergeCell ref="J573:J574"/>
    <mergeCell ref="B571:B572"/>
    <mergeCell ref="B573:B574"/>
    <mergeCell ref="J551:J552"/>
    <mergeCell ref="A567:A568"/>
    <mergeCell ref="C567:C568"/>
    <mergeCell ref="D567:D568"/>
    <mergeCell ref="E567:E568"/>
    <mergeCell ref="F567:F568"/>
    <mergeCell ref="G567:G568"/>
    <mergeCell ref="H567:H568"/>
    <mergeCell ref="I567:I568"/>
    <mergeCell ref="J567:J568"/>
    <mergeCell ref="A569:A570"/>
    <mergeCell ref="C569:C570"/>
    <mergeCell ref="D569:D570"/>
    <mergeCell ref="E569:E570"/>
    <mergeCell ref="F569:F570"/>
    <mergeCell ref="G569:G570"/>
    <mergeCell ref="H569:H570"/>
    <mergeCell ref="I569:I570"/>
    <mergeCell ref="J569:J570"/>
    <mergeCell ref="A551:A552"/>
    <mergeCell ref="C551:C552"/>
    <mergeCell ref="D551:D552"/>
    <mergeCell ref="E551:E552"/>
    <mergeCell ref="B551:B552"/>
    <mergeCell ref="B548:B549"/>
    <mergeCell ref="A561:A562"/>
    <mergeCell ref="C561:C562"/>
    <mergeCell ref="D561:D562"/>
    <mergeCell ref="E561:E562"/>
    <mergeCell ref="F561:F562"/>
    <mergeCell ref="G561:G562"/>
    <mergeCell ref="H561:H562"/>
    <mergeCell ref="I561:I562"/>
    <mergeCell ref="J561:J562"/>
    <mergeCell ref="G551:G552"/>
    <mergeCell ref="H551:H552"/>
    <mergeCell ref="A564:A565"/>
    <mergeCell ref="C564:C565"/>
    <mergeCell ref="D564:D565"/>
    <mergeCell ref="E564:E565"/>
    <mergeCell ref="F564:F565"/>
    <mergeCell ref="G564:G565"/>
    <mergeCell ref="H564:H565"/>
    <mergeCell ref="I564:I565"/>
    <mergeCell ref="J564:J565"/>
    <mergeCell ref="I548:I549"/>
    <mergeCell ref="J548:J549"/>
    <mergeCell ref="A556:A557"/>
    <mergeCell ref="C556:C557"/>
    <mergeCell ref="D556:D557"/>
    <mergeCell ref="E556:E557"/>
    <mergeCell ref="F556:F557"/>
    <mergeCell ref="G556:G557"/>
    <mergeCell ref="H556:H557"/>
    <mergeCell ref="I556:I557"/>
    <mergeCell ref="J556:J557"/>
    <mergeCell ref="A548:A549"/>
    <mergeCell ref="C542:C543"/>
    <mergeCell ref="D542:D543"/>
    <mergeCell ref="E542:E543"/>
    <mergeCell ref="F542:F543"/>
    <mergeCell ref="G542:G543"/>
    <mergeCell ref="H542:H543"/>
    <mergeCell ref="I542:I543"/>
    <mergeCell ref="J542:J543"/>
    <mergeCell ref="C544:C545"/>
    <mergeCell ref="D544:D545"/>
    <mergeCell ref="E544:E545"/>
    <mergeCell ref="F544:F545"/>
    <mergeCell ref="G544:G545"/>
    <mergeCell ref="H544:H545"/>
    <mergeCell ref="I544:I545"/>
    <mergeCell ref="J544:J545"/>
    <mergeCell ref="C546:C547"/>
    <mergeCell ref="D546:D547"/>
    <mergeCell ref="E546:E547"/>
    <mergeCell ref="F546:F547"/>
    <mergeCell ref="G546:G547"/>
    <mergeCell ref="H546:H547"/>
    <mergeCell ref="I546:I547"/>
    <mergeCell ref="J546:J547"/>
    <mergeCell ref="C548:C549"/>
    <mergeCell ref="D548:D549"/>
    <mergeCell ref="E548:E549"/>
    <mergeCell ref="F548:F549"/>
    <mergeCell ref="G548:G549"/>
    <mergeCell ref="H548:H549"/>
    <mergeCell ref="B546:B547"/>
    <mergeCell ref="A540:A541"/>
    <mergeCell ref="C540:C541"/>
    <mergeCell ref="D540:D541"/>
    <mergeCell ref="E540:E541"/>
    <mergeCell ref="F540:F541"/>
    <mergeCell ref="G540:G541"/>
    <mergeCell ref="J508:J509"/>
    <mergeCell ref="H540:H541"/>
    <mergeCell ref="I540:I541"/>
    <mergeCell ref="J540:J541"/>
    <mergeCell ref="A542:A543"/>
    <mergeCell ref="E537:E539"/>
    <mergeCell ref="B540:B541"/>
    <mergeCell ref="J492:J493"/>
    <mergeCell ref="A508:A509"/>
    <mergeCell ref="A492:A493"/>
    <mergeCell ref="A546:A547"/>
    <mergeCell ref="H494:H495"/>
    <mergeCell ref="I494:I495"/>
    <mergeCell ref="J510:J511"/>
    <mergeCell ref="H466:H467"/>
    <mergeCell ref="I466:I467"/>
    <mergeCell ref="J466:J467"/>
    <mergeCell ref="A486:A487"/>
    <mergeCell ref="C486:C487"/>
    <mergeCell ref="D486:D487"/>
    <mergeCell ref="E486:E487"/>
    <mergeCell ref="F486:F487"/>
    <mergeCell ref="G486:G487"/>
    <mergeCell ref="H486:H487"/>
    <mergeCell ref="J537:J539"/>
    <mergeCell ref="C535:C536"/>
    <mergeCell ref="D535:D536"/>
    <mergeCell ref="E535:E536"/>
    <mergeCell ref="A494:A495"/>
    <mergeCell ref="A491:B491"/>
    <mergeCell ref="F537:F539"/>
    <mergeCell ref="D494:D495"/>
    <mergeCell ref="J494:J495"/>
    <mergeCell ref="B533:B534"/>
    <mergeCell ref="E508:E509"/>
    <mergeCell ref="J535:J536"/>
    <mergeCell ref="J533:J534"/>
    <mergeCell ref="A533:A534"/>
    <mergeCell ref="G537:G539"/>
    <mergeCell ref="H537:H539"/>
    <mergeCell ref="D510:D511"/>
    <mergeCell ref="E510:E511"/>
    <mergeCell ref="F510:F511"/>
    <mergeCell ref="D492:D493"/>
    <mergeCell ref="J486:J487"/>
    <mergeCell ref="I510:I511"/>
    <mergeCell ref="H390:H391"/>
    <mergeCell ref="I390:I391"/>
    <mergeCell ref="J390:J391"/>
    <mergeCell ref="G399:G400"/>
    <mergeCell ref="J416:J417"/>
    <mergeCell ref="E414:E415"/>
    <mergeCell ref="J402:J403"/>
    <mergeCell ref="J395:J396"/>
    <mergeCell ref="F392:F393"/>
    <mergeCell ref="G392:G393"/>
    <mergeCell ref="H392:H393"/>
    <mergeCell ref="I392:I393"/>
    <mergeCell ref="J392:J393"/>
    <mergeCell ref="D382:D383"/>
    <mergeCell ref="E382:E383"/>
    <mergeCell ref="F382:F383"/>
    <mergeCell ref="G382:G383"/>
    <mergeCell ref="H382:H383"/>
    <mergeCell ref="I382:I383"/>
    <mergeCell ref="J382:J383"/>
    <mergeCell ref="G416:G417"/>
    <mergeCell ref="H416:H417"/>
    <mergeCell ref="G402:G403"/>
    <mergeCell ref="G414:G415"/>
    <mergeCell ref="I416:I417"/>
    <mergeCell ref="J399:J400"/>
    <mergeCell ref="E399:E400"/>
    <mergeCell ref="D390:D391"/>
    <mergeCell ref="E390:E391"/>
    <mergeCell ref="F390:F391"/>
    <mergeCell ref="G390:G391"/>
    <mergeCell ref="H395:H396"/>
    <mergeCell ref="A385:A386"/>
    <mergeCell ref="A347:A348"/>
    <mergeCell ref="A349:A350"/>
    <mergeCell ref="A352:A353"/>
    <mergeCell ref="C347:C348"/>
    <mergeCell ref="D347:D348"/>
    <mergeCell ref="E347:E348"/>
    <mergeCell ref="F347:F348"/>
    <mergeCell ref="G347:G348"/>
    <mergeCell ref="H347:H348"/>
    <mergeCell ref="I347:I348"/>
    <mergeCell ref="J347:J348"/>
    <mergeCell ref="C349:C350"/>
    <mergeCell ref="D349:D350"/>
    <mergeCell ref="E349:E350"/>
    <mergeCell ref="F349:F350"/>
    <mergeCell ref="G349:G350"/>
    <mergeCell ref="C352:C353"/>
    <mergeCell ref="D352:D353"/>
    <mergeCell ref="E352:E353"/>
    <mergeCell ref="F352:F353"/>
    <mergeCell ref="G352:G353"/>
    <mergeCell ref="H352:H353"/>
    <mergeCell ref="I352:I353"/>
    <mergeCell ref="J352:J353"/>
    <mergeCell ref="B352:B353"/>
    <mergeCell ref="J375:J376"/>
    <mergeCell ref="C377:C378"/>
    <mergeCell ref="D377:D378"/>
    <mergeCell ref="H349:H350"/>
    <mergeCell ref="I349:I350"/>
    <mergeCell ref="J349:J350"/>
    <mergeCell ref="A315:B315"/>
    <mergeCell ref="A334:A336"/>
    <mergeCell ref="A338:A339"/>
    <mergeCell ref="C334:C336"/>
    <mergeCell ref="D334:D336"/>
    <mergeCell ref="E334:E336"/>
    <mergeCell ref="F334:F336"/>
    <mergeCell ref="G334:G336"/>
    <mergeCell ref="H334:H336"/>
    <mergeCell ref="I334:I336"/>
    <mergeCell ref="J334:J336"/>
    <mergeCell ref="C338:C339"/>
    <mergeCell ref="D338:D339"/>
    <mergeCell ref="E338:E339"/>
    <mergeCell ref="F338:F339"/>
    <mergeCell ref="G338:G339"/>
    <mergeCell ref="H338:H339"/>
    <mergeCell ref="I338:I339"/>
    <mergeCell ref="J338:J339"/>
    <mergeCell ref="A271:A272"/>
    <mergeCell ref="G271:G272"/>
    <mergeCell ref="I273:I274"/>
    <mergeCell ref="J294:J295"/>
    <mergeCell ref="H271:H272"/>
    <mergeCell ref="A322:A323"/>
    <mergeCell ref="C322:C323"/>
    <mergeCell ref="D322:D323"/>
    <mergeCell ref="E322:E323"/>
    <mergeCell ref="F322:F323"/>
    <mergeCell ref="G322:G323"/>
    <mergeCell ref="H322:H323"/>
    <mergeCell ref="I322:I323"/>
    <mergeCell ref="J322:J323"/>
    <mergeCell ref="I308:I309"/>
    <mergeCell ref="J308:J309"/>
    <mergeCell ref="A319:A320"/>
    <mergeCell ref="C319:C320"/>
    <mergeCell ref="A308:A309"/>
    <mergeCell ref="G308:G309"/>
    <mergeCell ref="H308:H309"/>
    <mergeCell ref="E319:E320"/>
    <mergeCell ref="F319:F320"/>
    <mergeCell ref="G319:G320"/>
    <mergeCell ref="H319:H320"/>
    <mergeCell ref="I319:I320"/>
    <mergeCell ref="J319:J320"/>
    <mergeCell ref="A294:A295"/>
    <mergeCell ref="C294:C295"/>
    <mergeCell ref="D294:D295"/>
    <mergeCell ref="E294:E295"/>
    <mergeCell ref="F294:F295"/>
    <mergeCell ref="G294:G295"/>
    <mergeCell ref="H294:H295"/>
    <mergeCell ref="I294:I295"/>
    <mergeCell ref="F292:F293"/>
    <mergeCell ref="G292:G293"/>
    <mergeCell ref="H292:H293"/>
    <mergeCell ref="I292:I293"/>
    <mergeCell ref="A251:A252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D263:D265"/>
    <mergeCell ref="E263:E265"/>
    <mergeCell ref="F263:F265"/>
    <mergeCell ref="G263:G265"/>
    <mergeCell ref="H263:H265"/>
    <mergeCell ref="I263:I265"/>
    <mergeCell ref="J263:J265"/>
    <mergeCell ref="A259:A260"/>
    <mergeCell ref="B259:B260"/>
    <mergeCell ref="C259:C260"/>
    <mergeCell ref="B251:B252"/>
    <mergeCell ref="G259:G260"/>
    <mergeCell ref="H259:H260"/>
    <mergeCell ref="I259:I260"/>
    <mergeCell ref="B263:B265"/>
    <mergeCell ref="A263:A265"/>
    <mergeCell ref="C263:C265"/>
    <mergeCell ref="J193:J194"/>
    <mergeCell ref="A193:A194"/>
    <mergeCell ref="A227:A228"/>
    <mergeCell ref="C227:C228"/>
    <mergeCell ref="D227:D228"/>
    <mergeCell ref="E227:E228"/>
    <mergeCell ref="F227:F228"/>
    <mergeCell ref="G227:G228"/>
    <mergeCell ref="H227:H228"/>
    <mergeCell ref="I227:I228"/>
    <mergeCell ref="J227:J228"/>
    <mergeCell ref="B227:B228"/>
    <mergeCell ref="A240:A241"/>
    <mergeCell ref="C240:C241"/>
    <mergeCell ref="D240:D241"/>
    <mergeCell ref="E240:E241"/>
    <mergeCell ref="F240:F241"/>
    <mergeCell ref="G240:G241"/>
    <mergeCell ref="H240:H241"/>
    <mergeCell ref="I240:I241"/>
    <mergeCell ref="J240:J241"/>
    <mergeCell ref="B240:B241"/>
    <mergeCell ref="A209:R209"/>
    <mergeCell ref="A254:A255"/>
    <mergeCell ref="B254:B255"/>
    <mergeCell ref="C254:C255"/>
    <mergeCell ref="D254:D255"/>
    <mergeCell ref="E254:E255"/>
    <mergeCell ref="F254:F255"/>
    <mergeCell ref="G254:G255"/>
    <mergeCell ref="H254:H255"/>
    <mergeCell ref="A94:A95"/>
    <mergeCell ref="C94:C95"/>
    <mergeCell ref="D206:D207"/>
    <mergeCell ref="E206:E207"/>
    <mergeCell ref="F206:F207"/>
    <mergeCell ref="G206:G207"/>
    <mergeCell ref="H206:H207"/>
    <mergeCell ref="I206:I207"/>
    <mergeCell ref="J206:J207"/>
    <mergeCell ref="B188:B189"/>
    <mergeCell ref="G188:G189"/>
    <mergeCell ref="H188:H189"/>
    <mergeCell ref="I188:I189"/>
    <mergeCell ref="C188:C189"/>
    <mergeCell ref="I191:I192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A210:B210"/>
    <mergeCell ref="B193:B194"/>
    <mergeCell ref="C193:C194"/>
    <mergeCell ref="D193:D194"/>
    <mergeCell ref="E193:E194"/>
    <mergeCell ref="F193:F194"/>
    <mergeCell ref="G193:G194"/>
    <mergeCell ref="H193:H194"/>
    <mergeCell ref="I193:I194"/>
    <mergeCell ref="B150:B151"/>
    <mergeCell ref="A178:A179"/>
    <mergeCell ref="C178:C179"/>
    <mergeCell ref="D178:D179"/>
    <mergeCell ref="E178:E179"/>
    <mergeCell ref="F178:F179"/>
    <mergeCell ref="G178:G179"/>
    <mergeCell ref="H178:H179"/>
    <mergeCell ref="I178:I179"/>
    <mergeCell ref="J178:J179"/>
    <mergeCell ref="E111:E112"/>
    <mergeCell ref="F111:F112"/>
    <mergeCell ref="G111:G112"/>
    <mergeCell ref="H111:H112"/>
    <mergeCell ref="I111:I112"/>
    <mergeCell ref="J111:J112"/>
    <mergeCell ref="A135:A136"/>
    <mergeCell ref="C135:C136"/>
    <mergeCell ref="D135:D136"/>
    <mergeCell ref="E135:E136"/>
    <mergeCell ref="A150:A151"/>
    <mergeCell ref="E147:E148"/>
    <mergeCell ref="F147:F148"/>
    <mergeCell ref="F150:F151"/>
    <mergeCell ref="G150:G151"/>
    <mergeCell ref="A153:B153"/>
    <mergeCell ref="G269:G270"/>
    <mergeCell ref="D271:D272"/>
    <mergeCell ref="E271:E272"/>
    <mergeCell ref="F271:F272"/>
    <mergeCell ref="F267:F268"/>
    <mergeCell ref="H267:H268"/>
    <mergeCell ref="D319:D320"/>
    <mergeCell ref="I52:I53"/>
    <mergeCell ref="J52:J53"/>
    <mergeCell ref="B24:B25"/>
    <mergeCell ref="A24:A25"/>
    <mergeCell ref="C24:C25"/>
    <mergeCell ref="B44:B45"/>
    <mergeCell ref="H135:H136"/>
    <mergeCell ref="A30:R30"/>
    <mergeCell ref="B926:B927"/>
    <mergeCell ref="B930:B931"/>
    <mergeCell ref="B292:B293"/>
    <mergeCell ref="B294:B295"/>
    <mergeCell ref="B737:B738"/>
    <mergeCell ref="B858:B859"/>
    <mergeCell ref="B921:B922"/>
    <mergeCell ref="F897:F898"/>
    <mergeCell ref="G897:G898"/>
    <mergeCell ref="H897:H898"/>
    <mergeCell ref="A67:A68"/>
    <mergeCell ref="J90:J91"/>
    <mergeCell ref="G100:G101"/>
    <mergeCell ref="H100:H101"/>
    <mergeCell ref="C67:C68"/>
    <mergeCell ref="I150:I151"/>
    <mergeCell ref="J150:J151"/>
    <mergeCell ref="F308:F309"/>
    <mergeCell ref="D100:D101"/>
    <mergeCell ref="C191:C192"/>
    <mergeCell ref="D191:D192"/>
    <mergeCell ref="E191:E192"/>
    <mergeCell ref="F191:F192"/>
    <mergeCell ref="G191:G192"/>
    <mergeCell ref="D18:D19"/>
    <mergeCell ref="E18:E19"/>
    <mergeCell ref="F18:F19"/>
    <mergeCell ref="G18:G19"/>
    <mergeCell ref="H18:H19"/>
    <mergeCell ref="H191:H192"/>
    <mergeCell ref="G604:G605"/>
    <mergeCell ref="G494:G495"/>
    <mergeCell ref="H150:H151"/>
    <mergeCell ref="D188:D189"/>
    <mergeCell ref="D259:D260"/>
    <mergeCell ref="E259:E260"/>
    <mergeCell ref="F259:F260"/>
    <mergeCell ref="D284:D285"/>
    <mergeCell ref="E284:E285"/>
    <mergeCell ref="F284:F285"/>
    <mergeCell ref="G284:G285"/>
    <mergeCell ref="H284:H285"/>
    <mergeCell ref="D52:D53"/>
    <mergeCell ref="E52:E53"/>
    <mergeCell ref="F52:F53"/>
    <mergeCell ref="G52:G53"/>
    <mergeCell ref="H52:H53"/>
    <mergeCell ref="G67:G68"/>
    <mergeCell ref="E85:E86"/>
    <mergeCell ref="D375:D376"/>
    <mergeCell ref="F94:F95"/>
    <mergeCell ref="G94:G95"/>
    <mergeCell ref="H94:H95"/>
    <mergeCell ref="C286:C287"/>
    <mergeCell ref="D286:D287"/>
    <mergeCell ref="E286:E287"/>
    <mergeCell ref="I18:I19"/>
    <mergeCell ref="J18:J19"/>
    <mergeCell ref="C22:C23"/>
    <mergeCell ref="D22:D23"/>
    <mergeCell ref="J874:J875"/>
    <mergeCell ref="I847:I848"/>
    <mergeCell ref="J847:J848"/>
    <mergeCell ref="D869:D870"/>
    <mergeCell ref="F24:F25"/>
    <mergeCell ref="G24:G25"/>
    <mergeCell ref="G656:G657"/>
    <mergeCell ref="C635:C636"/>
    <mergeCell ref="D635:D636"/>
    <mergeCell ref="E635:E636"/>
    <mergeCell ref="F635:F636"/>
    <mergeCell ref="C282:C283"/>
    <mergeCell ref="F135:F136"/>
    <mergeCell ref="G135:G136"/>
    <mergeCell ref="F375:F376"/>
    <mergeCell ref="G375:G376"/>
    <mergeCell ref="H375:H376"/>
    <mergeCell ref="E375:E376"/>
    <mergeCell ref="C308:C309"/>
    <mergeCell ref="D308:D309"/>
    <mergeCell ref="E308:E309"/>
    <mergeCell ref="G459:G460"/>
    <mergeCell ref="F599:F600"/>
    <mergeCell ref="H508:H509"/>
    <mergeCell ref="I508:I509"/>
    <mergeCell ref="I551:I552"/>
    <mergeCell ref="G599:G600"/>
    <mergeCell ref="H599:H600"/>
    <mergeCell ref="J94:J95"/>
    <mergeCell ref="C537:C539"/>
    <mergeCell ref="C578:C579"/>
    <mergeCell ref="I395:I396"/>
    <mergeCell ref="C402:C403"/>
    <mergeCell ref="D402:D403"/>
    <mergeCell ref="G492:G493"/>
    <mergeCell ref="I599:I600"/>
    <mergeCell ref="J191:J192"/>
    <mergeCell ref="I267:I268"/>
    <mergeCell ref="J267:J268"/>
    <mergeCell ref="I284:I285"/>
    <mergeCell ref="J284:J285"/>
    <mergeCell ref="F286:F287"/>
    <mergeCell ref="G286:G287"/>
    <mergeCell ref="H286:H287"/>
    <mergeCell ref="I286:I287"/>
    <mergeCell ref="J286:J287"/>
    <mergeCell ref="D269:D270"/>
    <mergeCell ref="E269:E270"/>
    <mergeCell ref="F269:F270"/>
    <mergeCell ref="G466:G467"/>
    <mergeCell ref="E402:E403"/>
    <mergeCell ref="D508:D509"/>
    <mergeCell ref="C494:C495"/>
    <mergeCell ref="F820:F821"/>
    <mergeCell ref="G820:G821"/>
    <mergeCell ref="H820:H821"/>
    <mergeCell ref="I820:I821"/>
    <mergeCell ref="J820:J821"/>
    <mergeCell ref="B827:B828"/>
    <mergeCell ref="E827:E828"/>
    <mergeCell ref="J2:M3"/>
    <mergeCell ref="J658:J659"/>
    <mergeCell ref="C749:C750"/>
    <mergeCell ref="A658:A659"/>
    <mergeCell ref="B658:B659"/>
    <mergeCell ref="C658:C659"/>
    <mergeCell ref="A416:A417"/>
    <mergeCell ref="A282:A283"/>
    <mergeCell ref="E658:E659"/>
    <mergeCell ref="I709:I710"/>
    <mergeCell ref="J259:J260"/>
    <mergeCell ref="E494:E495"/>
    <mergeCell ref="A604:A605"/>
    <mergeCell ref="B604:B605"/>
    <mergeCell ref="I578:I579"/>
    <mergeCell ref="B599:B600"/>
    <mergeCell ref="H421:H422"/>
    <mergeCell ref="I421:I422"/>
    <mergeCell ref="J421:J422"/>
    <mergeCell ref="H612:H613"/>
    <mergeCell ref="I612:I613"/>
    <mergeCell ref="J612:J613"/>
    <mergeCell ref="F494:F495"/>
    <mergeCell ref="I492:I493"/>
    <mergeCell ref="J653:J654"/>
    <mergeCell ref="A795:R795"/>
    <mergeCell ref="C834:C836"/>
    <mergeCell ref="D834:D836"/>
    <mergeCell ref="E834:E836"/>
    <mergeCell ref="F834:F836"/>
    <mergeCell ref="G834:G836"/>
    <mergeCell ref="B508:B509"/>
    <mergeCell ref="G847:G848"/>
    <mergeCell ref="G812:G813"/>
    <mergeCell ref="E962:E963"/>
    <mergeCell ref="J962:J963"/>
    <mergeCell ref="I874:I875"/>
    <mergeCell ref="F827:F828"/>
    <mergeCell ref="D945:D946"/>
    <mergeCell ref="D979:D980"/>
    <mergeCell ref="E979:E980"/>
    <mergeCell ref="J887:J888"/>
    <mergeCell ref="H847:H848"/>
    <mergeCell ref="J831:J833"/>
    <mergeCell ref="A834:A836"/>
    <mergeCell ref="B831:B833"/>
    <mergeCell ref="B834:B836"/>
    <mergeCell ref="A851:A852"/>
    <mergeCell ref="C851:C852"/>
    <mergeCell ref="B869:B870"/>
    <mergeCell ref="H877:H878"/>
    <mergeCell ref="D812:D813"/>
    <mergeCell ref="J812:J813"/>
    <mergeCell ref="A820:A821"/>
    <mergeCell ref="C820:C821"/>
    <mergeCell ref="D820:D821"/>
    <mergeCell ref="E820:E821"/>
    <mergeCell ref="I486:I487"/>
    <mergeCell ref="B416:B417"/>
    <mergeCell ref="B494:B495"/>
    <mergeCell ref="C508:C509"/>
    <mergeCell ref="D466:D467"/>
    <mergeCell ref="E466:E467"/>
    <mergeCell ref="D416:D417"/>
    <mergeCell ref="A377:A378"/>
    <mergeCell ref="J385:J386"/>
    <mergeCell ref="A847:A848"/>
    <mergeCell ref="J825:J826"/>
    <mergeCell ref="H874:H875"/>
    <mergeCell ref="A874:A875"/>
    <mergeCell ref="B874:B875"/>
    <mergeCell ref="A537:A539"/>
    <mergeCell ref="B537:B539"/>
    <mergeCell ref="B542:B543"/>
    <mergeCell ref="F419:F420"/>
    <mergeCell ref="I628:I629"/>
    <mergeCell ref="B641:B642"/>
    <mergeCell ref="A646:A647"/>
    <mergeCell ref="J628:J629"/>
    <mergeCell ref="A635:A636"/>
    <mergeCell ref="A796:B796"/>
    <mergeCell ref="H721:H722"/>
    <mergeCell ref="I721:I722"/>
    <mergeCell ref="H658:H659"/>
    <mergeCell ref="I658:I659"/>
    <mergeCell ref="D719:D720"/>
    <mergeCell ref="H719:H720"/>
    <mergeCell ref="G719:G720"/>
    <mergeCell ref="H761:H762"/>
    <mergeCell ref="D385:D386"/>
    <mergeCell ref="E385:E386"/>
    <mergeCell ref="F385:F386"/>
    <mergeCell ref="G385:G386"/>
    <mergeCell ref="D412:D413"/>
    <mergeCell ref="A466:A467"/>
    <mergeCell ref="C466:C467"/>
    <mergeCell ref="A625:B625"/>
    <mergeCell ref="D578:D579"/>
    <mergeCell ref="E578:E579"/>
    <mergeCell ref="D604:D605"/>
    <mergeCell ref="H604:H605"/>
    <mergeCell ref="I604:I605"/>
    <mergeCell ref="F604:F605"/>
    <mergeCell ref="A412:A413"/>
    <mergeCell ref="B412:B413"/>
    <mergeCell ref="A510:A511"/>
    <mergeCell ref="B510:B511"/>
    <mergeCell ref="C510:C511"/>
    <mergeCell ref="A442:A443"/>
    <mergeCell ref="C442:C443"/>
    <mergeCell ref="A419:A420"/>
    <mergeCell ref="C414:C415"/>
    <mergeCell ref="A535:A536"/>
    <mergeCell ref="B535:B536"/>
    <mergeCell ref="B492:B493"/>
    <mergeCell ref="C492:C493"/>
    <mergeCell ref="F535:F536"/>
    <mergeCell ref="G535:G536"/>
    <mergeCell ref="H535:H536"/>
    <mergeCell ref="I535:I536"/>
    <mergeCell ref="G612:G613"/>
    <mergeCell ref="C533:C534"/>
    <mergeCell ref="D533:D534"/>
    <mergeCell ref="E533:E534"/>
    <mergeCell ref="F533:F534"/>
    <mergeCell ref="G533:G534"/>
    <mergeCell ref="H533:H534"/>
    <mergeCell ref="I533:I534"/>
    <mergeCell ref="B399:B400"/>
    <mergeCell ref="C406:C407"/>
    <mergeCell ref="F377:F378"/>
    <mergeCell ref="G377:G378"/>
    <mergeCell ref="H377:H378"/>
    <mergeCell ref="I377:I378"/>
    <mergeCell ref="J377:J378"/>
    <mergeCell ref="A382:A383"/>
    <mergeCell ref="A390:A391"/>
    <mergeCell ref="C390:C391"/>
    <mergeCell ref="E492:E493"/>
    <mergeCell ref="F492:F493"/>
    <mergeCell ref="H510:H511"/>
    <mergeCell ref="G510:G511"/>
    <mergeCell ref="B421:B422"/>
    <mergeCell ref="B442:B443"/>
    <mergeCell ref="B395:B396"/>
    <mergeCell ref="B459:B460"/>
    <mergeCell ref="B461:B462"/>
    <mergeCell ref="B466:B467"/>
    <mergeCell ref="B486:B487"/>
    <mergeCell ref="A395:A396"/>
    <mergeCell ref="G395:G396"/>
    <mergeCell ref="B385:B386"/>
    <mergeCell ref="C385:C386"/>
    <mergeCell ref="A379:R379"/>
    <mergeCell ref="E377:E378"/>
    <mergeCell ref="I683:I684"/>
    <mergeCell ref="J683:J684"/>
    <mergeCell ref="E653:E654"/>
    <mergeCell ref="C641:C642"/>
    <mergeCell ref="I653:I654"/>
    <mergeCell ref="I399:I400"/>
    <mergeCell ref="H402:H403"/>
    <mergeCell ref="I402:I403"/>
    <mergeCell ref="C399:C400"/>
    <mergeCell ref="D399:D400"/>
    <mergeCell ref="H492:H493"/>
    <mergeCell ref="A428:R428"/>
    <mergeCell ref="D414:D415"/>
    <mergeCell ref="F551:F552"/>
    <mergeCell ref="I646:I647"/>
    <mergeCell ref="J646:J647"/>
    <mergeCell ref="J641:J642"/>
    <mergeCell ref="B633:B634"/>
    <mergeCell ref="H648:H649"/>
    <mergeCell ref="I648:I649"/>
    <mergeCell ref="J648:J649"/>
    <mergeCell ref="E676:E677"/>
    <mergeCell ref="F612:F613"/>
    <mergeCell ref="E459:E460"/>
    <mergeCell ref="F459:F460"/>
    <mergeCell ref="A633:A634"/>
    <mergeCell ref="A651:A652"/>
    <mergeCell ref="I537:I539"/>
    <mergeCell ref="F466:F467"/>
    <mergeCell ref="A544:A545"/>
    <mergeCell ref="D737:D738"/>
    <mergeCell ref="E737:E738"/>
    <mergeCell ref="I717:I718"/>
    <mergeCell ref="J721:J722"/>
    <mergeCell ref="H707:H708"/>
    <mergeCell ref="B698:B699"/>
    <mergeCell ref="A681:R681"/>
    <mergeCell ref="I707:I708"/>
    <mergeCell ref="E709:E710"/>
    <mergeCell ref="F737:F738"/>
    <mergeCell ref="G737:G738"/>
    <mergeCell ref="H737:H738"/>
    <mergeCell ref="I737:I738"/>
    <mergeCell ref="J737:J738"/>
    <mergeCell ref="G717:G718"/>
    <mergeCell ref="H717:H718"/>
    <mergeCell ref="C707:C708"/>
    <mergeCell ref="G721:G722"/>
    <mergeCell ref="J709:J710"/>
    <mergeCell ref="H683:H684"/>
    <mergeCell ref="A364:B364"/>
    <mergeCell ref="A314:R314"/>
    <mergeCell ref="F188:F189"/>
    <mergeCell ref="A247:B247"/>
    <mergeCell ref="A246:R246"/>
    <mergeCell ref="D94:D95"/>
    <mergeCell ref="E94:E95"/>
    <mergeCell ref="H269:H270"/>
    <mergeCell ref="I269:I270"/>
    <mergeCell ref="J269:J270"/>
    <mergeCell ref="D282:D283"/>
    <mergeCell ref="C150:C151"/>
    <mergeCell ref="A111:A112"/>
    <mergeCell ref="C111:C112"/>
    <mergeCell ref="J282:J283"/>
    <mergeCell ref="A290:A291"/>
    <mergeCell ref="E282:E283"/>
    <mergeCell ref="B269:B270"/>
    <mergeCell ref="D290:D291"/>
    <mergeCell ref="E290:E291"/>
    <mergeCell ref="I94:I95"/>
    <mergeCell ref="A277:A278"/>
    <mergeCell ref="A273:A274"/>
    <mergeCell ref="A286:A287"/>
    <mergeCell ref="A267:A268"/>
    <mergeCell ref="C143:C144"/>
    <mergeCell ref="G282:G283"/>
    <mergeCell ref="E188:E189"/>
    <mergeCell ref="A215:B215"/>
    <mergeCell ref="B267:B268"/>
    <mergeCell ref="C267:C268"/>
    <mergeCell ref="D267:D268"/>
    <mergeCell ref="A206:A207"/>
    <mergeCell ref="C206:C207"/>
    <mergeCell ref="B402:B403"/>
    <mergeCell ref="G676:G677"/>
    <mergeCell ref="C290:C291"/>
    <mergeCell ref="F991:F992"/>
    <mergeCell ref="G991:G992"/>
    <mergeCell ref="J1000:J1001"/>
    <mergeCell ref="C375:C376"/>
    <mergeCell ref="C382:C383"/>
    <mergeCell ref="I271:I272"/>
    <mergeCell ref="B271:B272"/>
    <mergeCell ref="B273:B274"/>
    <mergeCell ref="C273:C274"/>
    <mergeCell ref="C277:C278"/>
    <mergeCell ref="J271:J272"/>
    <mergeCell ref="J273:J274"/>
    <mergeCell ref="E273:E274"/>
    <mergeCell ref="F273:F274"/>
    <mergeCell ref="G273:G274"/>
    <mergeCell ref="D277:D278"/>
    <mergeCell ref="E277:E278"/>
    <mergeCell ref="F277:F278"/>
    <mergeCell ref="G277:G278"/>
    <mergeCell ref="D273:D274"/>
    <mergeCell ref="H273:H274"/>
    <mergeCell ref="A368:R368"/>
    <mergeCell ref="A340:R340"/>
    <mergeCell ref="A369:B369"/>
    <mergeCell ref="F290:F291"/>
    <mergeCell ref="G290:G291"/>
    <mergeCell ref="H290:H291"/>
    <mergeCell ref="G267:G268"/>
    <mergeCell ref="A1070:A1071"/>
    <mergeCell ref="H937:H938"/>
    <mergeCell ref="D537:D539"/>
    <mergeCell ref="A410:R410"/>
    <mergeCell ref="A425:R425"/>
    <mergeCell ref="A411:B411"/>
    <mergeCell ref="A402:A403"/>
    <mergeCell ref="A284:A285"/>
    <mergeCell ref="C284:C285"/>
    <mergeCell ref="H399:H400"/>
    <mergeCell ref="H277:H278"/>
    <mergeCell ref="I277:I278"/>
    <mergeCell ref="J277:J278"/>
    <mergeCell ref="B277:B278"/>
    <mergeCell ref="B375:B376"/>
    <mergeCell ref="B377:B378"/>
    <mergeCell ref="H653:H654"/>
    <mergeCell ref="H633:H634"/>
    <mergeCell ref="I633:I634"/>
    <mergeCell ref="A628:A629"/>
    <mergeCell ref="C628:C629"/>
    <mergeCell ref="D628:D629"/>
    <mergeCell ref="E628:E629"/>
    <mergeCell ref="F628:F629"/>
    <mergeCell ref="I290:I291"/>
    <mergeCell ref="J290:J291"/>
    <mergeCell ref="A292:A293"/>
    <mergeCell ref="C292:C293"/>
    <mergeCell ref="D292:D293"/>
    <mergeCell ref="E292:E293"/>
    <mergeCell ref="A380:B380"/>
    <mergeCell ref="F49:F50"/>
    <mergeCell ref="G49:G50"/>
    <mergeCell ref="H49:H50"/>
    <mergeCell ref="I49:I50"/>
    <mergeCell ref="J49:J50"/>
    <mergeCell ref="C52:C53"/>
    <mergeCell ref="D67:D68"/>
    <mergeCell ref="H67:H68"/>
    <mergeCell ref="A85:A86"/>
    <mergeCell ref="A1002:A1003"/>
    <mergeCell ref="B1002:B1003"/>
    <mergeCell ref="C1002:C1003"/>
    <mergeCell ref="D1002:D1003"/>
    <mergeCell ref="E1002:E1003"/>
    <mergeCell ref="F1002:F1003"/>
    <mergeCell ref="G1002:G1003"/>
    <mergeCell ref="H1002:H1003"/>
    <mergeCell ref="A668:A669"/>
    <mergeCell ref="A641:A642"/>
    <mergeCell ref="A624:R624"/>
    <mergeCell ref="A937:A938"/>
    <mergeCell ref="B628:B629"/>
    <mergeCell ref="B635:B636"/>
    <mergeCell ref="A648:A649"/>
    <mergeCell ref="C648:C649"/>
    <mergeCell ref="D648:D649"/>
    <mergeCell ref="E648:E649"/>
    <mergeCell ref="C271:C272"/>
    <mergeCell ref="B178:B179"/>
    <mergeCell ref="B191:B192"/>
    <mergeCell ref="B206:B207"/>
    <mergeCell ref="B212:B213"/>
    <mergeCell ref="I8:J8"/>
    <mergeCell ref="Q8:Q10"/>
    <mergeCell ref="L9:O9"/>
    <mergeCell ref="A15:B15"/>
    <mergeCell ref="H8:H10"/>
    <mergeCell ref="D85:D86"/>
    <mergeCell ref="A60:A61"/>
    <mergeCell ref="C60:C61"/>
    <mergeCell ref="D60:D61"/>
    <mergeCell ref="H60:H61"/>
    <mergeCell ref="I60:I61"/>
    <mergeCell ref="J60:J61"/>
    <mergeCell ref="D49:D50"/>
    <mergeCell ref="E49:E50"/>
    <mergeCell ref="B63:B64"/>
    <mergeCell ref="D63:D64"/>
    <mergeCell ref="E63:E64"/>
    <mergeCell ref="F63:F64"/>
    <mergeCell ref="G63:G64"/>
    <mergeCell ref="H63:H64"/>
    <mergeCell ref="C18:C19"/>
    <mergeCell ref="E24:E25"/>
    <mergeCell ref="B67:B68"/>
    <mergeCell ref="A44:A45"/>
    <mergeCell ref="D24:D25"/>
    <mergeCell ref="C63:C64"/>
    <mergeCell ref="H24:H25"/>
    <mergeCell ref="I24:I25"/>
    <mergeCell ref="J24:J25"/>
    <mergeCell ref="A49:A50"/>
    <mergeCell ref="A52:A53"/>
    <mergeCell ref="C49:C50"/>
    <mergeCell ref="J100:J101"/>
    <mergeCell ref="A100:A101"/>
    <mergeCell ref="E395:E396"/>
    <mergeCell ref="F395:F396"/>
    <mergeCell ref="F85:F86"/>
    <mergeCell ref="J412:J413"/>
    <mergeCell ref="C395:C396"/>
    <mergeCell ref="D395:D396"/>
    <mergeCell ref="A399:A400"/>
    <mergeCell ref="E8:E11"/>
    <mergeCell ref="D9:D11"/>
    <mergeCell ref="A31:B31"/>
    <mergeCell ref="J41:J42"/>
    <mergeCell ref="H85:H86"/>
    <mergeCell ref="I85:I86"/>
    <mergeCell ref="J85:J86"/>
    <mergeCell ref="E67:E68"/>
    <mergeCell ref="F67:F68"/>
    <mergeCell ref="A18:A19"/>
    <mergeCell ref="B18:B19"/>
    <mergeCell ref="A22:A23"/>
    <mergeCell ref="E60:E61"/>
    <mergeCell ref="H143:H144"/>
    <mergeCell ref="C269:C270"/>
    <mergeCell ref="A147:A148"/>
    <mergeCell ref="C147:C148"/>
    <mergeCell ref="D147:D148"/>
    <mergeCell ref="A8:A11"/>
    <mergeCell ref="B8:B11"/>
    <mergeCell ref="C8:D8"/>
    <mergeCell ref="C90:C91"/>
    <mergeCell ref="D90:D91"/>
    <mergeCell ref="A1596:R1596"/>
    <mergeCell ref="A1521:R1521"/>
    <mergeCell ref="A1472:R1472"/>
    <mergeCell ref="A1359:R1359"/>
    <mergeCell ref="A1360:B1360"/>
    <mergeCell ref="A1522:B1522"/>
    <mergeCell ref="A1473:B1473"/>
    <mergeCell ref="E1467:E1468"/>
    <mergeCell ref="F1467:F1468"/>
    <mergeCell ref="G1467:G1468"/>
    <mergeCell ref="H1467:H1468"/>
    <mergeCell ref="I1467:I1468"/>
    <mergeCell ref="J1467:J1468"/>
    <mergeCell ref="B1436:B1437"/>
    <mergeCell ref="C1436:C1437"/>
    <mergeCell ref="D1436:D1437"/>
    <mergeCell ref="C1575:C1576"/>
    <mergeCell ref="D1575:D1576"/>
    <mergeCell ref="E1575:E1576"/>
    <mergeCell ref="F1575:F1576"/>
    <mergeCell ref="A1579:A1580"/>
    <mergeCell ref="I1500:I1501"/>
    <mergeCell ref="A1477:R1477"/>
    <mergeCell ref="A1478:B1478"/>
    <mergeCell ref="A1445:R1445"/>
    <mergeCell ref="A1446:B1446"/>
    <mergeCell ref="A1458:A1459"/>
    <mergeCell ref="C1458:C1459"/>
    <mergeCell ref="G1481:G1482"/>
    <mergeCell ref="H1481:H1482"/>
    <mergeCell ref="C1579:C1580"/>
    <mergeCell ref="E1436:E1437"/>
    <mergeCell ref="J1579:J1580"/>
    <mergeCell ref="A1528:A1529"/>
    <mergeCell ref="B1528:B1529"/>
    <mergeCell ref="A1575:A1576"/>
    <mergeCell ref="B1575:B1576"/>
    <mergeCell ref="D1500:D1501"/>
    <mergeCell ref="E1500:E1501"/>
    <mergeCell ref="F1500:F1501"/>
    <mergeCell ref="G1500:G1501"/>
    <mergeCell ref="H1511:H1512"/>
    <mergeCell ref="A1436:A1437"/>
    <mergeCell ref="F887:F888"/>
    <mergeCell ref="B937:B938"/>
    <mergeCell ref="C937:C938"/>
    <mergeCell ref="H887:H888"/>
    <mergeCell ref="I887:I888"/>
    <mergeCell ref="B1070:B1071"/>
    <mergeCell ref="A1494:R1494"/>
    <mergeCell ref="J1500:J1501"/>
    <mergeCell ref="A1500:A1501"/>
    <mergeCell ref="A1030:A1031"/>
    <mergeCell ref="C1467:C1468"/>
    <mergeCell ref="D1467:D1468"/>
    <mergeCell ref="B1500:B1501"/>
    <mergeCell ref="A1292:A1293"/>
    <mergeCell ref="G1276:G1277"/>
    <mergeCell ref="F1281:F1282"/>
    <mergeCell ref="H1281:H1282"/>
    <mergeCell ref="D1158:D1159"/>
    <mergeCell ref="E1158:E1159"/>
    <mergeCell ref="F1158:F1159"/>
    <mergeCell ref="A1184:A1185"/>
    <mergeCell ref="J188:J189"/>
    <mergeCell ref="F648:F649"/>
    <mergeCell ref="G648:G649"/>
    <mergeCell ref="E633:E634"/>
    <mergeCell ref="B1053:B1054"/>
    <mergeCell ref="E1148:E1149"/>
    <mergeCell ref="G1281:G1282"/>
    <mergeCell ref="A1158:A1159"/>
    <mergeCell ref="A660:A661"/>
    <mergeCell ref="E663:E664"/>
    <mergeCell ref="F663:F664"/>
    <mergeCell ref="G663:G664"/>
    <mergeCell ref="C698:C699"/>
    <mergeCell ref="D698:D699"/>
    <mergeCell ref="A682:B682"/>
    <mergeCell ref="A670:A671"/>
    <mergeCell ref="D1579:D1580"/>
    <mergeCell ref="J1276:J1277"/>
    <mergeCell ref="B1579:B1580"/>
    <mergeCell ref="E1579:E1580"/>
    <mergeCell ref="F1579:F1580"/>
    <mergeCell ref="G1579:G1580"/>
    <mergeCell ref="H1579:H1580"/>
    <mergeCell ref="I1579:I1580"/>
    <mergeCell ref="H1500:H1501"/>
    <mergeCell ref="G1158:G1159"/>
    <mergeCell ref="H1158:H1159"/>
    <mergeCell ref="C1184:C1185"/>
    <mergeCell ref="D1184:D1185"/>
    <mergeCell ref="C991:C992"/>
    <mergeCell ref="D991:D992"/>
    <mergeCell ref="E991:E992"/>
    <mergeCell ref="H834:H836"/>
    <mergeCell ref="I834:I836"/>
    <mergeCell ref="J834:J836"/>
    <mergeCell ref="H1000:H1001"/>
    <mergeCell ref="F1283:F1284"/>
    <mergeCell ref="G1283:G1284"/>
    <mergeCell ref="D1281:D1282"/>
    <mergeCell ref="E1281:E1282"/>
    <mergeCell ref="A1505:B1505"/>
    <mergeCell ref="A1504:R1504"/>
    <mergeCell ref="A1495:B1495"/>
    <mergeCell ref="C1528:C1529"/>
    <mergeCell ref="D1528:D1529"/>
    <mergeCell ref="E1528:E1529"/>
    <mergeCell ref="F1528:F1529"/>
    <mergeCell ref="G1528:G1529"/>
    <mergeCell ref="H1528:H1529"/>
    <mergeCell ref="I1528:I1529"/>
    <mergeCell ref="B1458:B1459"/>
    <mergeCell ref="B1481:B1482"/>
    <mergeCell ref="B1485:B1486"/>
    <mergeCell ref="B1487:B1488"/>
    <mergeCell ref="B1507:B1508"/>
    <mergeCell ref="H1436:H1437"/>
    <mergeCell ref="I1436:I1437"/>
    <mergeCell ref="J1496:J1497"/>
    <mergeCell ref="G1458:G1459"/>
    <mergeCell ref="H1458:H1459"/>
    <mergeCell ref="I1458:I1459"/>
    <mergeCell ref="C1500:C1501"/>
    <mergeCell ref="A1467:A1468"/>
    <mergeCell ref="B1467:B1468"/>
    <mergeCell ref="J1458:J1459"/>
    <mergeCell ref="A1481:A1482"/>
    <mergeCell ref="C1481:C1482"/>
    <mergeCell ref="D1481:D1482"/>
    <mergeCell ref="E1481:E1482"/>
    <mergeCell ref="F1481:F1482"/>
    <mergeCell ref="H1276:H1277"/>
    <mergeCell ref="J1481:J1482"/>
    <mergeCell ref="I1481:I1482"/>
    <mergeCell ref="F1458:F1459"/>
    <mergeCell ref="J1165:J1166"/>
    <mergeCell ref="A1170:A1171"/>
    <mergeCell ref="C1170:C1171"/>
    <mergeCell ref="A1163:A1164"/>
    <mergeCell ref="G1190:G1191"/>
    <mergeCell ref="H1190:H1191"/>
    <mergeCell ref="I1190:I1191"/>
    <mergeCell ref="J1190:J1191"/>
    <mergeCell ref="J1184:J1185"/>
    <mergeCell ref="I1184:I1185"/>
    <mergeCell ref="B1184:B1185"/>
    <mergeCell ref="A1390:A1391"/>
    <mergeCell ref="B1390:B1391"/>
    <mergeCell ref="C1390:C1391"/>
    <mergeCell ref="D1390:D1391"/>
    <mergeCell ref="E1390:E1391"/>
    <mergeCell ref="G1170:G1171"/>
    <mergeCell ref="H1170:H1171"/>
    <mergeCell ref="I1170:I1171"/>
    <mergeCell ref="J1170:J1171"/>
    <mergeCell ref="B1165:B1166"/>
    <mergeCell ref="B1170:B1171"/>
    <mergeCell ref="J1390:J1391"/>
    <mergeCell ref="A1388:A1389"/>
    <mergeCell ref="H385:H386"/>
    <mergeCell ref="E1327:E1328"/>
    <mergeCell ref="F1327:F1328"/>
    <mergeCell ref="G1327:G1328"/>
    <mergeCell ref="H1327:H1328"/>
    <mergeCell ref="I1327:I1328"/>
    <mergeCell ref="I1148:I1149"/>
    <mergeCell ref="A1148:A1149"/>
    <mergeCell ref="B1148:B1149"/>
    <mergeCell ref="C1148:C1149"/>
    <mergeCell ref="E1184:E1185"/>
    <mergeCell ref="F1184:F1185"/>
    <mergeCell ref="G1184:G1185"/>
    <mergeCell ref="H1184:H1185"/>
    <mergeCell ref="I1158:I1159"/>
    <mergeCell ref="A1285:A1286"/>
    <mergeCell ref="B1285:B1286"/>
    <mergeCell ref="C1285:C1286"/>
    <mergeCell ref="D1285:D1286"/>
    <mergeCell ref="E1285:E1286"/>
    <mergeCell ref="F1285:F1286"/>
    <mergeCell ref="C945:C946"/>
    <mergeCell ref="F945:F946"/>
    <mergeCell ref="G945:G946"/>
    <mergeCell ref="H945:H946"/>
    <mergeCell ref="B676:B677"/>
    <mergeCell ref="B1281:B1282"/>
    <mergeCell ref="D1030:D1031"/>
    <mergeCell ref="B982:B983"/>
    <mergeCell ref="J1127:J1128"/>
    <mergeCell ref="J1327:J1328"/>
    <mergeCell ref="A1316:A1317"/>
    <mergeCell ref="B1316:B1317"/>
    <mergeCell ref="C1316:C1317"/>
    <mergeCell ref="D1316:D1317"/>
    <mergeCell ref="E1316:E1317"/>
    <mergeCell ref="F1316:F1317"/>
    <mergeCell ref="G1316:G1317"/>
    <mergeCell ref="J1316:J1317"/>
    <mergeCell ref="D887:D888"/>
    <mergeCell ref="E887:E888"/>
    <mergeCell ref="E1030:E1031"/>
    <mergeCell ref="F1030:F1031"/>
    <mergeCell ref="G1030:G1031"/>
    <mergeCell ref="E945:E946"/>
    <mergeCell ref="I1017:I1018"/>
    <mergeCell ref="C982:C983"/>
    <mergeCell ref="D982:D983"/>
    <mergeCell ref="A1327:A1328"/>
    <mergeCell ref="B1327:B1328"/>
    <mergeCell ref="C1327:C1328"/>
    <mergeCell ref="D1327:D1328"/>
    <mergeCell ref="H1283:H1284"/>
    <mergeCell ref="I1283:I1284"/>
    <mergeCell ref="C1158:C1159"/>
    <mergeCell ref="J1063:J1064"/>
    <mergeCell ref="J1030:J1031"/>
    <mergeCell ref="B957:B958"/>
    <mergeCell ref="B979:B980"/>
    <mergeCell ref="B952:B953"/>
    <mergeCell ref="B954:B955"/>
    <mergeCell ref="C954:C955"/>
    <mergeCell ref="C869:C870"/>
    <mergeCell ref="G827:G828"/>
    <mergeCell ref="H827:H828"/>
    <mergeCell ref="B945:B946"/>
    <mergeCell ref="J668:J669"/>
    <mergeCell ref="J1002:J1003"/>
    <mergeCell ref="D1000:D1001"/>
    <mergeCell ref="I986:I987"/>
    <mergeCell ref="F847:F848"/>
    <mergeCell ref="B1151:B1152"/>
    <mergeCell ref="E847:E848"/>
    <mergeCell ref="C1127:C1128"/>
    <mergeCell ref="D658:D659"/>
    <mergeCell ref="F658:F659"/>
    <mergeCell ref="J1007:J1008"/>
    <mergeCell ref="C939:C940"/>
    <mergeCell ref="C683:C684"/>
    <mergeCell ref="J969:J970"/>
    <mergeCell ref="I877:I878"/>
    <mergeCell ref="I897:I898"/>
    <mergeCell ref="D851:D852"/>
    <mergeCell ref="E851:E852"/>
    <mergeCell ref="F851:F852"/>
    <mergeCell ref="G851:G852"/>
    <mergeCell ref="H851:H852"/>
    <mergeCell ref="I851:I852"/>
    <mergeCell ref="J851:J852"/>
    <mergeCell ref="F937:F938"/>
    <mergeCell ref="G937:G938"/>
    <mergeCell ref="F1127:F1128"/>
    <mergeCell ref="G1127:G1128"/>
    <mergeCell ref="H1127:H1128"/>
    <mergeCell ref="F656:F657"/>
    <mergeCell ref="H656:H657"/>
    <mergeCell ref="I656:I657"/>
    <mergeCell ref="F765:F766"/>
    <mergeCell ref="J656:J657"/>
    <mergeCell ref="J707:J708"/>
    <mergeCell ref="D749:D750"/>
    <mergeCell ref="H676:H677"/>
    <mergeCell ref="I676:I677"/>
    <mergeCell ref="F719:F720"/>
    <mergeCell ref="E668:E669"/>
    <mergeCell ref="H663:H664"/>
    <mergeCell ref="I663:I664"/>
    <mergeCell ref="J663:J664"/>
    <mergeCell ref="J761:J762"/>
    <mergeCell ref="E755:E756"/>
    <mergeCell ref="F1000:F1001"/>
    <mergeCell ref="G1000:G1001"/>
    <mergeCell ref="I1000:I1001"/>
    <mergeCell ref="J877:J878"/>
    <mergeCell ref="D939:D940"/>
    <mergeCell ref="E939:E940"/>
    <mergeCell ref="F939:F940"/>
    <mergeCell ref="G939:G940"/>
    <mergeCell ref="H939:H940"/>
    <mergeCell ref="I939:I940"/>
    <mergeCell ref="J939:J940"/>
    <mergeCell ref="D678:D679"/>
    <mergeCell ref="E678:E679"/>
    <mergeCell ref="D683:D684"/>
    <mergeCell ref="E683:E684"/>
    <mergeCell ref="J804:J805"/>
    <mergeCell ref="A737:A738"/>
    <mergeCell ref="C737:C738"/>
    <mergeCell ref="E749:E750"/>
    <mergeCell ref="B556:B557"/>
    <mergeCell ref="B561:B562"/>
    <mergeCell ref="B564:B565"/>
    <mergeCell ref="B567:B568"/>
    <mergeCell ref="B569:B570"/>
    <mergeCell ref="B670:B671"/>
    <mergeCell ref="J752:J753"/>
    <mergeCell ref="F784:F785"/>
    <mergeCell ref="G784:G785"/>
    <mergeCell ref="H784:H785"/>
    <mergeCell ref="D761:D762"/>
    <mergeCell ref="E761:E762"/>
    <mergeCell ref="G628:G629"/>
    <mergeCell ref="H628:H629"/>
    <mergeCell ref="B612:B613"/>
    <mergeCell ref="G653:G654"/>
    <mergeCell ref="D653:D654"/>
    <mergeCell ref="D641:D642"/>
    <mergeCell ref="E641:E642"/>
    <mergeCell ref="F641:F642"/>
    <mergeCell ref="G641:G642"/>
    <mergeCell ref="H641:H642"/>
    <mergeCell ref="A571:A572"/>
    <mergeCell ref="J755:J756"/>
    <mergeCell ref="F755:F756"/>
    <mergeCell ref="G755:G756"/>
    <mergeCell ref="H755:H756"/>
    <mergeCell ref="C752:C753"/>
    <mergeCell ref="I749:I750"/>
    <mergeCell ref="J292:J293"/>
    <mergeCell ref="A375:A376"/>
    <mergeCell ref="B382:B383"/>
    <mergeCell ref="B390:B391"/>
    <mergeCell ref="B392:B393"/>
    <mergeCell ref="B404:B405"/>
    <mergeCell ref="A749:A750"/>
    <mergeCell ref="B678:B679"/>
    <mergeCell ref="J717:J718"/>
    <mergeCell ref="H709:H710"/>
    <mergeCell ref="E752:E753"/>
    <mergeCell ref="A656:A657"/>
    <mergeCell ref="F653:F654"/>
    <mergeCell ref="B721:B722"/>
    <mergeCell ref="A719:A720"/>
    <mergeCell ref="B719:B720"/>
    <mergeCell ref="C719:C720"/>
    <mergeCell ref="B707:B708"/>
    <mergeCell ref="A665:A666"/>
    <mergeCell ref="C665:C666"/>
    <mergeCell ref="J749:J750"/>
    <mergeCell ref="E717:E718"/>
    <mergeCell ref="F717:F718"/>
    <mergeCell ref="J719:J720"/>
    <mergeCell ref="D709:D710"/>
    <mergeCell ref="A676:A677"/>
    <mergeCell ref="C676:C677"/>
    <mergeCell ref="D676:D677"/>
    <mergeCell ref="A678:A679"/>
    <mergeCell ref="B668:B669"/>
    <mergeCell ref="C678:C679"/>
    <mergeCell ref="D752:D753"/>
    <mergeCell ref="A812:A813"/>
    <mergeCell ref="B784:B785"/>
    <mergeCell ref="B789:B790"/>
    <mergeCell ref="B802:B803"/>
    <mergeCell ref="J765:J766"/>
    <mergeCell ref="D804:D805"/>
    <mergeCell ref="F777:F778"/>
    <mergeCell ref="G777:G778"/>
    <mergeCell ref="H777:H778"/>
    <mergeCell ref="I777:I778"/>
    <mergeCell ref="J777:J778"/>
    <mergeCell ref="A784:A785"/>
    <mergeCell ref="D755:D756"/>
    <mergeCell ref="E777:E778"/>
    <mergeCell ref="I761:I762"/>
    <mergeCell ref="C761:C762"/>
    <mergeCell ref="C784:C785"/>
    <mergeCell ref="D784:D785"/>
    <mergeCell ref="E784:E785"/>
    <mergeCell ref="C812:C813"/>
    <mergeCell ref="B777:B778"/>
    <mergeCell ref="C777:C778"/>
    <mergeCell ref="D777:D778"/>
    <mergeCell ref="A802:A803"/>
    <mergeCell ref="C802:C803"/>
    <mergeCell ref="D802:D803"/>
    <mergeCell ref="E802:E803"/>
    <mergeCell ref="A761:A762"/>
    <mergeCell ref="B761:B762"/>
    <mergeCell ref="F761:F762"/>
    <mergeCell ref="F812:F813"/>
    <mergeCell ref="A765:A766"/>
    <mergeCell ref="J937:J938"/>
    <mergeCell ref="D937:D938"/>
    <mergeCell ref="G962:G963"/>
    <mergeCell ref="G887:G888"/>
    <mergeCell ref="H869:H870"/>
    <mergeCell ref="I869:I870"/>
    <mergeCell ref="D874:D875"/>
    <mergeCell ref="I945:I946"/>
    <mergeCell ref="J945:J946"/>
    <mergeCell ref="D897:D898"/>
    <mergeCell ref="D877:D878"/>
    <mergeCell ref="D892:D893"/>
    <mergeCell ref="E892:E893"/>
    <mergeCell ref="F892:F893"/>
    <mergeCell ref="G892:G893"/>
    <mergeCell ref="H892:H893"/>
    <mergeCell ref="I892:I893"/>
    <mergeCell ref="I962:I963"/>
    <mergeCell ref="F962:F963"/>
    <mergeCell ref="D954:D955"/>
    <mergeCell ref="E954:E955"/>
    <mergeCell ref="F954:F955"/>
    <mergeCell ref="G954:G955"/>
    <mergeCell ref="J892:J893"/>
    <mergeCell ref="D905:D906"/>
    <mergeCell ref="E905:E906"/>
    <mergeCell ref="F905:F906"/>
    <mergeCell ref="G905:G906"/>
    <mergeCell ref="H905:H906"/>
    <mergeCell ref="I905:I906"/>
    <mergeCell ref="J905:J906"/>
    <mergeCell ref="E897:E898"/>
    <mergeCell ref="H969:H970"/>
    <mergeCell ref="I969:I970"/>
    <mergeCell ref="B887:B888"/>
    <mergeCell ref="C887:C888"/>
    <mergeCell ref="A939:A940"/>
    <mergeCell ref="B939:B940"/>
    <mergeCell ref="A945:A946"/>
    <mergeCell ref="A892:A893"/>
    <mergeCell ref="C892:C893"/>
    <mergeCell ref="A914:A915"/>
    <mergeCell ref="C914:C915"/>
    <mergeCell ref="D914:D915"/>
    <mergeCell ref="E914:E915"/>
    <mergeCell ref="F914:F915"/>
    <mergeCell ref="G914:G915"/>
    <mergeCell ref="E937:E938"/>
    <mergeCell ref="F874:F875"/>
    <mergeCell ref="I937:I938"/>
    <mergeCell ref="A905:A906"/>
    <mergeCell ref="C905:C906"/>
    <mergeCell ref="A897:A898"/>
    <mergeCell ref="B897:B898"/>
    <mergeCell ref="C897:C898"/>
    <mergeCell ref="B892:B893"/>
    <mergeCell ref="B905:B906"/>
    <mergeCell ref="A921:A922"/>
    <mergeCell ref="C921:C922"/>
    <mergeCell ref="D921:D922"/>
    <mergeCell ref="E921:E922"/>
    <mergeCell ref="F921:F922"/>
    <mergeCell ref="G921:G922"/>
    <mergeCell ref="H921:H922"/>
    <mergeCell ref="J1392:J1393"/>
    <mergeCell ref="J975:J976"/>
    <mergeCell ref="A982:A983"/>
    <mergeCell ref="A1418:A1419"/>
    <mergeCell ref="B1418:B1419"/>
    <mergeCell ref="F975:F976"/>
    <mergeCell ref="G975:G976"/>
    <mergeCell ref="G1017:G1018"/>
    <mergeCell ref="G986:G987"/>
    <mergeCell ref="H986:H987"/>
    <mergeCell ref="E1035:E1036"/>
    <mergeCell ref="F1035:F1036"/>
    <mergeCell ref="G1035:G1036"/>
    <mergeCell ref="H1035:H1036"/>
    <mergeCell ref="A1035:A1036"/>
    <mergeCell ref="B1035:B1036"/>
    <mergeCell ref="C1035:C1036"/>
    <mergeCell ref="D1035:D1036"/>
    <mergeCell ref="D975:D976"/>
    <mergeCell ref="D986:D987"/>
    <mergeCell ref="E986:E987"/>
    <mergeCell ref="F986:F987"/>
    <mergeCell ref="I979:I980"/>
    <mergeCell ref="I1007:I1008"/>
    <mergeCell ref="A1011:A1012"/>
    <mergeCell ref="C1011:C1012"/>
    <mergeCell ref="E975:E976"/>
    <mergeCell ref="C1281:C1282"/>
    <mergeCell ref="J1158:J1159"/>
    <mergeCell ref="I1002:I1003"/>
    <mergeCell ref="I1127:I1128"/>
    <mergeCell ref="I1276:I1277"/>
    <mergeCell ref="A1496:A1497"/>
    <mergeCell ref="B1496:B1497"/>
    <mergeCell ref="C1496:C1497"/>
    <mergeCell ref="D1496:D1497"/>
    <mergeCell ref="E1496:E1497"/>
    <mergeCell ref="F1496:F1497"/>
    <mergeCell ref="G1496:G1497"/>
    <mergeCell ref="H1496:H1497"/>
    <mergeCell ref="I1496:I1497"/>
    <mergeCell ref="A1392:A1393"/>
    <mergeCell ref="A1000:A1001"/>
    <mergeCell ref="B1000:B1001"/>
    <mergeCell ref="C1000:C1001"/>
    <mergeCell ref="E1392:E1393"/>
    <mergeCell ref="F1392:F1393"/>
    <mergeCell ref="G1392:G1393"/>
    <mergeCell ref="H1392:H1393"/>
    <mergeCell ref="I1392:I1393"/>
    <mergeCell ref="A1281:A1282"/>
    <mergeCell ref="F1390:F1391"/>
    <mergeCell ref="G1390:G1391"/>
    <mergeCell ref="H1390:H1391"/>
    <mergeCell ref="I1390:I1391"/>
    <mergeCell ref="D1011:D1012"/>
    <mergeCell ref="E1011:E1012"/>
    <mergeCell ref="F1011:F1012"/>
    <mergeCell ref="G1011:G1012"/>
    <mergeCell ref="H1011:H1012"/>
    <mergeCell ref="I1011:I1012"/>
    <mergeCell ref="A1049:A1050"/>
    <mergeCell ref="C1049:C1050"/>
    <mergeCell ref="D1049:D1050"/>
    <mergeCell ref="B111:B112"/>
    <mergeCell ref="B135:B136"/>
    <mergeCell ref="H282:H283"/>
    <mergeCell ref="I282:I283"/>
    <mergeCell ref="F282:F283"/>
    <mergeCell ref="E267:E268"/>
    <mergeCell ref="A191:A192"/>
    <mergeCell ref="A212:A213"/>
    <mergeCell ref="D150:D151"/>
    <mergeCell ref="E150:E151"/>
    <mergeCell ref="B284:B285"/>
    <mergeCell ref="J1148:J1149"/>
    <mergeCell ref="H975:H976"/>
    <mergeCell ref="I975:I976"/>
    <mergeCell ref="A1276:A1277"/>
    <mergeCell ref="B1276:B1277"/>
    <mergeCell ref="C1276:C1277"/>
    <mergeCell ref="D1276:D1277"/>
    <mergeCell ref="E1276:E1277"/>
    <mergeCell ref="F1276:F1277"/>
    <mergeCell ref="A969:A970"/>
    <mergeCell ref="B969:B970"/>
    <mergeCell ref="C969:C970"/>
    <mergeCell ref="D962:D963"/>
    <mergeCell ref="A962:A963"/>
    <mergeCell ref="B962:B963"/>
    <mergeCell ref="C962:C963"/>
    <mergeCell ref="E874:E875"/>
    <mergeCell ref="D969:D970"/>
    <mergeCell ref="E969:E970"/>
    <mergeCell ref="F969:F970"/>
    <mergeCell ref="G969:G970"/>
    <mergeCell ref="B544:B545"/>
    <mergeCell ref="F683:F684"/>
    <mergeCell ref="G683:G684"/>
    <mergeCell ref="A717:A718"/>
    <mergeCell ref="B717:B718"/>
    <mergeCell ref="C717:C718"/>
    <mergeCell ref="A721:A722"/>
    <mergeCell ref="F709:F710"/>
    <mergeCell ref="B749:B750"/>
    <mergeCell ref="E719:E720"/>
    <mergeCell ref="D717:D718"/>
    <mergeCell ref="E707:E708"/>
    <mergeCell ref="J44:J45"/>
    <mergeCell ref="A188:A189"/>
    <mergeCell ref="A90:A91"/>
    <mergeCell ref="B90:B91"/>
    <mergeCell ref="A269:A270"/>
    <mergeCell ref="A341:B341"/>
    <mergeCell ref="B100:B101"/>
    <mergeCell ref="C100:C101"/>
    <mergeCell ref="G85:G86"/>
    <mergeCell ref="B147:B148"/>
    <mergeCell ref="A152:R152"/>
    <mergeCell ref="E100:E101"/>
    <mergeCell ref="F100:F101"/>
    <mergeCell ref="B49:B50"/>
    <mergeCell ref="E44:E45"/>
    <mergeCell ref="I100:I101"/>
    <mergeCell ref="A214:R214"/>
    <mergeCell ref="D143:D144"/>
    <mergeCell ref="E143:E144"/>
    <mergeCell ref="F60:F61"/>
    <mergeCell ref="N1:R3"/>
    <mergeCell ref="E22:E23"/>
    <mergeCell ref="B52:B53"/>
    <mergeCell ref="B94:B95"/>
    <mergeCell ref="F22:F23"/>
    <mergeCell ref="G22:G23"/>
    <mergeCell ref="H22:H23"/>
    <mergeCell ref="I22:I23"/>
    <mergeCell ref="J22:J23"/>
    <mergeCell ref="B22:B23"/>
    <mergeCell ref="K9:K10"/>
    <mergeCell ref="P8:P10"/>
    <mergeCell ref="A14:R14"/>
    <mergeCell ref="C9:C11"/>
    <mergeCell ref="R8:R11"/>
    <mergeCell ref="F8:F11"/>
    <mergeCell ref="I41:I42"/>
    <mergeCell ref="F41:F42"/>
    <mergeCell ref="K8:O8"/>
    <mergeCell ref="J9:J10"/>
    <mergeCell ref="G8:G11"/>
    <mergeCell ref="A4:R4"/>
    <mergeCell ref="E90:E91"/>
    <mergeCell ref="F90:F91"/>
    <mergeCell ref="G90:G91"/>
    <mergeCell ref="H90:H91"/>
    <mergeCell ref="G60:G61"/>
    <mergeCell ref="E41:E42"/>
    <mergeCell ref="I9:I10"/>
    <mergeCell ref="A6:R6"/>
    <mergeCell ref="I44:I45"/>
    <mergeCell ref="A13:B13"/>
    <mergeCell ref="D41:D42"/>
    <mergeCell ref="D44:D45"/>
    <mergeCell ref="F707:F708"/>
    <mergeCell ref="G707:G708"/>
    <mergeCell ref="I752:I753"/>
    <mergeCell ref="B683:B684"/>
    <mergeCell ref="B406:B407"/>
    <mergeCell ref="B282:B283"/>
    <mergeCell ref="D721:D722"/>
    <mergeCell ref="E721:E722"/>
    <mergeCell ref="F721:F722"/>
    <mergeCell ref="I719:I720"/>
    <mergeCell ref="J63:J64"/>
    <mergeCell ref="A63:A64"/>
    <mergeCell ref="F44:F45"/>
    <mergeCell ref="G44:G45"/>
    <mergeCell ref="G147:G148"/>
    <mergeCell ref="H147:H148"/>
    <mergeCell ref="I147:I148"/>
    <mergeCell ref="J147:J148"/>
    <mergeCell ref="F143:F144"/>
    <mergeCell ref="G143:G144"/>
    <mergeCell ref="I67:I68"/>
    <mergeCell ref="J67:J68"/>
    <mergeCell ref="B60:B61"/>
    <mergeCell ref="D111:D112"/>
    <mergeCell ref="A143:A144"/>
    <mergeCell ref="B143:B144"/>
    <mergeCell ref="I385:I386"/>
    <mergeCell ref="I375:I376"/>
    <mergeCell ref="C419:C420"/>
    <mergeCell ref="D419:D420"/>
    <mergeCell ref="C44:C45"/>
    <mergeCell ref="I63:I64"/>
    <mergeCell ref="I755:I756"/>
    <mergeCell ref="G658:G659"/>
    <mergeCell ref="C656:C657"/>
    <mergeCell ref="D656:D657"/>
    <mergeCell ref="B656:B657"/>
    <mergeCell ref="G761:G762"/>
    <mergeCell ref="D707:D708"/>
    <mergeCell ref="A707:A708"/>
    <mergeCell ref="C755:C756"/>
    <mergeCell ref="I765:I766"/>
    <mergeCell ref="G41:G42"/>
    <mergeCell ref="H41:H42"/>
    <mergeCell ref="I143:I144"/>
    <mergeCell ref="J143:J144"/>
    <mergeCell ref="A238:R238"/>
    <mergeCell ref="A239:B239"/>
    <mergeCell ref="H44:H45"/>
    <mergeCell ref="A755:A756"/>
    <mergeCell ref="B755:B756"/>
    <mergeCell ref="E656:E657"/>
    <mergeCell ref="C660:C661"/>
    <mergeCell ref="D660:D661"/>
    <mergeCell ref="E660:E661"/>
    <mergeCell ref="F660:F661"/>
    <mergeCell ref="G660:G661"/>
    <mergeCell ref="H660:H661"/>
    <mergeCell ref="I90:I91"/>
    <mergeCell ref="A41:A42"/>
    <mergeCell ref="B41:B42"/>
    <mergeCell ref="C41:C42"/>
    <mergeCell ref="A887:A888"/>
    <mergeCell ref="C874:C875"/>
    <mergeCell ref="A827:A828"/>
    <mergeCell ref="B847:B848"/>
    <mergeCell ref="C847:C848"/>
    <mergeCell ref="D847:D848"/>
    <mergeCell ref="A975:A976"/>
    <mergeCell ref="B975:B976"/>
    <mergeCell ref="C975:C976"/>
    <mergeCell ref="A777:A778"/>
    <mergeCell ref="B765:B766"/>
    <mergeCell ref="C765:C766"/>
    <mergeCell ref="H962:H963"/>
    <mergeCell ref="B85:B86"/>
    <mergeCell ref="C85:C86"/>
    <mergeCell ref="I135:I136"/>
    <mergeCell ref="J135:J136"/>
    <mergeCell ref="E419:E420"/>
    <mergeCell ref="A363:R363"/>
    <mergeCell ref="B286:B287"/>
    <mergeCell ref="B290:B291"/>
    <mergeCell ref="B308:B309"/>
    <mergeCell ref="B319:B320"/>
    <mergeCell ref="B322:B323"/>
    <mergeCell ref="B334:B336"/>
    <mergeCell ref="B338:B339"/>
    <mergeCell ref="B347:B348"/>
    <mergeCell ref="B349:B350"/>
    <mergeCell ref="C721:C722"/>
    <mergeCell ref="C668:C669"/>
    <mergeCell ref="D668:D669"/>
    <mergeCell ref="A752:A753"/>
    <mergeCell ref="C1418:C1419"/>
    <mergeCell ref="D1418:D1419"/>
    <mergeCell ref="E1418:E1419"/>
    <mergeCell ref="F1418:F1419"/>
    <mergeCell ref="G1418:G1419"/>
    <mergeCell ref="H1418:H1419"/>
    <mergeCell ref="I1418:I1419"/>
    <mergeCell ref="J1418:J1419"/>
    <mergeCell ref="A1402:A1403"/>
    <mergeCell ref="B1402:B1403"/>
    <mergeCell ref="C1402:C1403"/>
    <mergeCell ref="D1402:D1403"/>
    <mergeCell ref="E1402:E1403"/>
    <mergeCell ref="F1402:F1403"/>
    <mergeCell ref="G1402:G1403"/>
    <mergeCell ref="H1402:H1403"/>
    <mergeCell ref="I1402:I1403"/>
    <mergeCell ref="J1402:J1403"/>
    <mergeCell ref="A1405:A1406"/>
    <mergeCell ref="B1405:B1406"/>
    <mergeCell ref="C1405:C1406"/>
    <mergeCell ref="D1405:D1406"/>
    <mergeCell ref="E1405:E1406"/>
    <mergeCell ref="F1405:F1406"/>
    <mergeCell ref="G1405:G1406"/>
    <mergeCell ref="H1405:H1406"/>
    <mergeCell ref="I1405:I1406"/>
    <mergeCell ref="J1405:J1406"/>
    <mergeCell ref="I254:I255"/>
    <mergeCell ref="J254:J255"/>
    <mergeCell ref="A1396:A1397"/>
    <mergeCell ref="B1396:B1397"/>
    <mergeCell ref="C1396:C1397"/>
    <mergeCell ref="D1396:D1397"/>
    <mergeCell ref="E1396:E1397"/>
    <mergeCell ref="F1396:F1397"/>
    <mergeCell ref="G1396:G1397"/>
    <mergeCell ref="H1396:H1397"/>
    <mergeCell ref="I1396:I1397"/>
    <mergeCell ref="J1396:J1397"/>
    <mergeCell ref="B1388:B1389"/>
    <mergeCell ref="C1388:C1389"/>
    <mergeCell ref="D1388:D1389"/>
    <mergeCell ref="E1388:E1389"/>
    <mergeCell ref="F1388:F1389"/>
    <mergeCell ref="G1388:G1389"/>
    <mergeCell ref="H1388:H1389"/>
    <mergeCell ref="I1388:I1389"/>
    <mergeCell ref="J1388:J1389"/>
    <mergeCell ref="B1392:B1393"/>
    <mergeCell ref="C1392:C1393"/>
    <mergeCell ref="D1392:D1393"/>
    <mergeCell ref="D765:D766"/>
    <mergeCell ref="E765:E766"/>
    <mergeCell ref="G765:G766"/>
    <mergeCell ref="H765:H766"/>
    <mergeCell ref="A804:A805"/>
    <mergeCell ref="B804:B805"/>
    <mergeCell ref="C804:C805"/>
    <mergeCell ref="B820:B821"/>
  </mergeCells>
  <phoneticPr fontId="4" type="noConversion"/>
  <conditionalFormatting sqref="H1312:J1312 H1331:I1333 H895:I896 H1299:J1299 H1295:J1295 H834:I834 I811 H838:J838 H876:J876 H839:I841 H814:J815 H818:J819 H829:I830 H883:J883 H849:I851 H886:J886 H1301:J1302 H1337:I1337 H1348 H856:J858 H1304:J1304 H824:J824 H1343 H871:J874 H869:I869 H802:J802 H799:I801 H843:I846 H806:J807 H804:J804 H853:I853 H1297:J1297 H1306:J1306 H1315:J1315 H1345:H1346 H860:J867 H1308:J1308 H1339:I1341">
    <cfRule type="cellIs" dxfId="42" priority="93" operator="lessThan">
      <formula>0</formula>
    </cfRule>
  </conditionalFormatting>
  <conditionalFormatting sqref="H812:J812">
    <cfRule type="cellIs" dxfId="41" priority="43" operator="lessThan">
      <formula>0</formula>
    </cfRule>
  </conditionalFormatting>
  <conditionalFormatting sqref="H816:J816">
    <cfRule type="cellIs" dxfId="40" priority="42" operator="lessThan">
      <formula>0</formula>
    </cfRule>
  </conditionalFormatting>
  <conditionalFormatting sqref="H817:J817">
    <cfRule type="cellIs" dxfId="39" priority="41" operator="lessThan">
      <formula>0</formula>
    </cfRule>
  </conditionalFormatting>
  <conditionalFormatting sqref="H825:J825">
    <cfRule type="cellIs" dxfId="38" priority="40" operator="lessThan">
      <formula>0</formula>
    </cfRule>
  </conditionalFormatting>
  <conditionalFormatting sqref="H827:J827">
    <cfRule type="cellIs" dxfId="37" priority="39" operator="lessThan">
      <formula>0</formula>
    </cfRule>
  </conditionalFormatting>
  <conditionalFormatting sqref="H877:I877">
    <cfRule type="cellIs" dxfId="36" priority="38" operator="lessThan">
      <formula>0</formula>
    </cfRule>
  </conditionalFormatting>
  <conditionalFormatting sqref="H820:I820 H822:I822">
    <cfRule type="cellIs" dxfId="35" priority="37" operator="lessThan">
      <formula>0</formula>
    </cfRule>
  </conditionalFormatting>
  <conditionalFormatting sqref="H823:J823">
    <cfRule type="cellIs" dxfId="34" priority="36" operator="lessThan">
      <formula>0</formula>
    </cfRule>
  </conditionalFormatting>
  <conditionalFormatting sqref="H847:I847">
    <cfRule type="cellIs" dxfId="33" priority="35" operator="lessThan">
      <formula>0</formula>
    </cfRule>
  </conditionalFormatting>
  <conditionalFormatting sqref="H879:J879">
    <cfRule type="cellIs" dxfId="32" priority="34" operator="lessThan">
      <formula>0</formula>
    </cfRule>
  </conditionalFormatting>
  <conditionalFormatting sqref="H882:J882">
    <cfRule type="cellIs" dxfId="31" priority="33" operator="lessThan">
      <formula>0</formula>
    </cfRule>
  </conditionalFormatting>
  <conditionalFormatting sqref="H880:J880">
    <cfRule type="cellIs" dxfId="30" priority="32" operator="lessThan">
      <formula>0</formula>
    </cfRule>
  </conditionalFormatting>
  <conditionalFormatting sqref="H881:J881">
    <cfRule type="cellIs" dxfId="29" priority="31" operator="lessThan">
      <formula>0</formula>
    </cfRule>
  </conditionalFormatting>
  <conditionalFormatting sqref="H885:I885">
    <cfRule type="cellIs" dxfId="28" priority="30" operator="lessThan">
      <formula>0</formula>
    </cfRule>
  </conditionalFormatting>
  <conditionalFormatting sqref="H910:I910">
    <cfRule type="cellIs" dxfId="27" priority="29" operator="lessThan">
      <formula>0</formula>
    </cfRule>
  </conditionalFormatting>
  <conditionalFormatting sqref="H909">
    <cfRule type="cellIs" dxfId="26" priority="28" operator="lessThan">
      <formula>0</formula>
    </cfRule>
  </conditionalFormatting>
  <conditionalFormatting sqref="H912:I912">
    <cfRule type="cellIs" dxfId="25" priority="27" operator="lessThan">
      <formula>0</formula>
    </cfRule>
  </conditionalFormatting>
  <conditionalFormatting sqref="H1292:J1292">
    <cfRule type="cellIs" dxfId="24" priority="26" operator="lessThan">
      <formula>0</formula>
    </cfRule>
  </conditionalFormatting>
  <conditionalFormatting sqref="H855:J855">
    <cfRule type="cellIs" dxfId="23" priority="25" operator="lessThan">
      <formula>0</formula>
    </cfRule>
  </conditionalFormatting>
  <conditionalFormatting sqref="H884">
    <cfRule type="cellIs" dxfId="22" priority="24" operator="lessThan">
      <formula>0</formula>
    </cfRule>
  </conditionalFormatting>
  <conditionalFormatting sqref="H1303:J1303">
    <cfRule type="cellIs" dxfId="21" priority="23" operator="lessThan">
      <formula>0</formula>
    </cfRule>
  </conditionalFormatting>
  <conditionalFormatting sqref="I884">
    <cfRule type="cellIs" dxfId="20" priority="22" operator="lessThan">
      <formula>0</formula>
    </cfRule>
  </conditionalFormatting>
  <conditionalFormatting sqref="J884">
    <cfRule type="cellIs" dxfId="19" priority="21" operator="lessThan">
      <formula>0</formula>
    </cfRule>
  </conditionalFormatting>
  <conditionalFormatting sqref="J869">
    <cfRule type="cellIs" dxfId="18" priority="20" operator="lessThan">
      <formula>0</formula>
    </cfRule>
  </conditionalFormatting>
  <conditionalFormatting sqref="J839:J841 J843:J847 J849:J851 J853">
    <cfRule type="cellIs" dxfId="17" priority="19" operator="lessThan">
      <formula>0</formula>
    </cfRule>
  </conditionalFormatting>
  <conditionalFormatting sqref="J829:J830">
    <cfRule type="cellIs" dxfId="16" priority="18" operator="lessThan">
      <formula>0</formula>
    </cfRule>
  </conditionalFormatting>
  <conditionalFormatting sqref="J820 J822">
    <cfRule type="cellIs" dxfId="15" priority="17" operator="lessThan">
      <formula>0</formula>
    </cfRule>
  </conditionalFormatting>
  <conditionalFormatting sqref="J811">
    <cfRule type="cellIs" dxfId="14" priority="16" operator="lessThan">
      <formula>0</formula>
    </cfRule>
  </conditionalFormatting>
  <conditionalFormatting sqref="J810">
    <cfRule type="cellIs" dxfId="13" priority="15" operator="lessThan">
      <formula>0</formula>
    </cfRule>
  </conditionalFormatting>
  <conditionalFormatting sqref="J801">
    <cfRule type="cellIs" dxfId="12" priority="14" operator="lessThan">
      <formula>0</formula>
    </cfRule>
  </conditionalFormatting>
  <conditionalFormatting sqref="J797:J800">
    <cfRule type="cellIs" dxfId="11" priority="13" operator="lessThan">
      <formula>0</formula>
    </cfRule>
  </conditionalFormatting>
  <conditionalFormatting sqref="J834">
    <cfRule type="cellIs" dxfId="10" priority="12" operator="lessThan">
      <formula>0</formula>
    </cfRule>
  </conditionalFormatting>
  <conditionalFormatting sqref="H808:J808">
    <cfRule type="cellIs" dxfId="9" priority="11" operator="lessThan">
      <formula>0</formula>
    </cfRule>
  </conditionalFormatting>
  <conditionalFormatting sqref="J831">
    <cfRule type="cellIs" dxfId="8" priority="10" operator="lessThan">
      <formula>0</formula>
    </cfRule>
  </conditionalFormatting>
  <conditionalFormatting sqref="H887:J887">
    <cfRule type="cellIs" dxfId="7" priority="9" operator="lessThan">
      <formula>0</formula>
    </cfRule>
  </conditionalFormatting>
  <conditionalFormatting sqref="H842:I842">
    <cfRule type="cellIs" dxfId="6" priority="8" operator="lessThan">
      <formula>0</formula>
    </cfRule>
  </conditionalFormatting>
  <conditionalFormatting sqref="J842">
    <cfRule type="cellIs" dxfId="5" priority="7" operator="lessThan">
      <formula>0</formula>
    </cfRule>
  </conditionalFormatting>
  <conditionalFormatting sqref="H1330:I1330">
    <cfRule type="cellIs" dxfId="4" priority="6" operator="lessThan">
      <formula>0</formula>
    </cfRule>
  </conditionalFormatting>
  <conditionalFormatting sqref="H837:J837">
    <cfRule type="cellIs" dxfId="3" priority="5" operator="lessThan">
      <formula>0</formula>
    </cfRule>
  </conditionalFormatting>
  <conditionalFormatting sqref="H1342:I1342">
    <cfRule type="cellIs" dxfId="2" priority="3" operator="lessThan">
      <formula>0</formula>
    </cfRule>
  </conditionalFormatting>
  <conditionalFormatting sqref="H913:I913">
    <cfRule type="cellIs" dxfId="1" priority="2" operator="lessThan">
      <formula>0</formula>
    </cfRule>
  </conditionalFormatting>
  <conditionalFormatting sqref="H810:H811">
    <cfRule type="cellIs" dxfId="0" priority="1" operator="lessThan">
      <formula>0</formula>
    </cfRule>
  </conditionalFormatting>
  <printOptions horizontalCentered="1"/>
  <pageMargins left="0" right="0" top="0.35433070866141736" bottom="0.35433070866141736" header="0.11811023622047245" footer="0.11811023622047245"/>
  <pageSetup paperSize="9" scale="49" firstPageNumber="2" fitToWidth="0" fitToHeight="0" orientation="landscape" useFirstPageNumber="1" r:id="rId1"/>
  <headerFooter>
    <oddHeader>&amp;C&amp;P</oddHeader>
  </headerFooter>
  <rowBreaks count="45" manualBreakCount="45">
    <brk id="29" max="17" man="1"/>
    <brk id="64" max="17" man="1"/>
    <brk id="99" max="17" man="1"/>
    <brk id="134" max="17" man="1"/>
    <brk id="170" max="17" man="1"/>
    <brk id="205" max="17" man="1"/>
    <brk id="237" max="17" man="1"/>
    <brk id="272" max="17" man="1"/>
    <brk id="307" max="17" man="1"/>
    <brk id="342" max="17" man="1"/>
    <brk id="376" max="17" man="1"/>
    <brk id="409" max="17" man="1"/>
    <brk id="444" max="17" man="1"/>
    <brk id="480" max="17" man="1"/>
    <brk id="516" max="17" man="1"/>
    <brk id="552" max="17" man="1"/>
    <brk id="588" max="17" man="1"/>
    <brk id="623" max="17" man="1"/>
    <brk id="659" max="17" man="1"/>
    <brk id="695" max="17" man="1"/>
    <brk id="731" max="17" man="1"/>
    <brk id="767" max="17" man="1"/>
    <brk id="803" max="17" man="1"/>
    <brk id="839" max="17" man="1"/>
    <brk id="875" max="17" man="1"/>
    <brk id="911" max="17" man="1"/>
    <brk id="946" max="17" man="1"/>
    <brk id="981" max="17" man="1"/>
    <brk id="1016" max="17" man="1"/>
    <brk id="1052" max="17" man="1"/>
    <brk id="1088" max="17" man="1"/>
    <brk id="1124" max="17" man="1"/>
    <brk id="1160" max="17" man="1"/>
    <brk id="1196" max="17" man="1"/>
    <brk id="1232" max="17" man="1"/>
    <brk id="1268" max="17" man="1"/>
    <brk id="1303" max="17" man="1"/>
    <brk id="1339" max="17" man="1"/>
    <brk id="1375" max="17" man="1"/>
    <brk id="1411" max="17" man="1"/>
    <brk id="1444" max="17" man="1"/>
    <brk id="1479" max="17" man="1"/>
    <brk id="1513" max="17" man="1"/>
    <brk id="1548" max="17" man="1"/>
    <brk id="1584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Прилож</vt:lpstr>
      <vt:lpstr>Прилож!_GoBack</vt:lpstr>
      <vt:lpstr>Прилож!Заголовки_для_печати</vt:lpstr>
      <vt:lpstr>Прилож!Область_печати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Булыгина Анна Викторовна</cp:lastModifiedBy>
  <cp:lastPrinted>2025-12-11T09:30:34Z</cp:lastPrinted>
  <dcterms:created xsi:type="dcterms:W3CDTF">2012-12-13T11:50:40Z</dcterms:created>
  <dcterms:modified xsi:type="dcterms:W3CDTF">2025-12-26T08:40:38Z</dcterms:modified>
</cp:coreProperties>
</file>